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scila\Desktop\"/>
    </mc:Choice>
  </mc:AlternateContent>
  <xr:revisionPtr revIDLastSave="0" documentId="8_{D5710042-91AB-48CB-ABAC-1E8D0C9500DE}" xr6:coauthVersionLast="47" xr6:coauthVersionMax="47" xr10:uidLastSave="{00000000-0000-0000-0000-000000000000}"/>
  <bookViews>
    <workbookView xWindow="-120" yWindow="-120" windowWidth="20730" windowHeight="11040" activeTab="1" xr2:uid="{4EB37157-C4A5-4C1B-B39B-C19115AC0504}"/>
  </bookViews>
  <sheets>
    <sheet name="Planilha1" sheetId="1" r:id="rId1"/>
    <sheet name="Planilha2" sheetId="2" r:id="rId2"/>
  </sheets>
  <definedNames>
    <definedName name="_xlchart.v1.0" hidden="1">Planilha2!$B$2:$B$75</definedName>
    <definedName name="_xlchart.v1.1" hidden="1">Planilha2!$C$2:$C$75</definedName>
    <definedName name="_xlchart.v1.2" hidden="1">Planilha2!$B$2:$B$75</definedName>
    <definedName name="_xlchart.v1.3" hidden="1">Planilha2!$C$2:$C$75</definedName>
    <definedName name="DadosExternos_1" localSheetId="0" hidden="1">Planilha1!$A$1:$H$75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2" l="1"/>
  <c r="K55" i="1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M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J75" i="1"/>
  <c r="I75" i="1"/>
  <c r="K75" i="1" s="1"/>
  <c r="J74" i="1"/>
  <c r="I74" i="1"/>
  <c r="J73" i="1"/>
  <c r="I73" i="1"/>
  <c r="J72" i="1"/>
  <c r="I72" i="1"/>
  <c r="K72" i="1" s="1"/>
  <c r="J71" i="1"/>
  <c r="I71" i="1"/>
  <c r="J70" i="1"/>
  <c r="I70" i="1"/>
  <c r="K69" i="1"/>
  <c r="J69" i="1"/>
  <c r="I69" i="1"/>
  <c r="J68" i="1"/>
  <c r="I68" i="1"/>
  <c r="J67" i="1"/>
  <c r="I67" i="1"/>
  <c r="J66" i="1"/>
  <c r="I66" i="1"/>
  <c r="K66" i="1" s="1"/>
  <c r="J65" i="1"/>
  <c r="I65" i="1"/>
  <c r="J64" i="1"/>
  <c r="I64" i="1"/>
  <c r="J63" i="1"/>
  <c r="I63" i="1"/>
  <c r="J62" i="1"/>
  <c r="I62" i="1"/>
  <c r="J61" i="1"/>
  <c r="I61" i="1"/>
  <c r="K61" i="1" s="1"/>
  <c r="J60" i="1"/>
  <c r="I60" i="1"/>
  <c r="J59" i="1"/>
  <c r="I59" i="1"/>
  <c r="K59" i="1" s="1"/>
  <c r="J58" i="1"/>
  <c r="I58" i="1"/>
  <c r="K58" i="1" s="1"/>
  <c r="J57" i="1"/>
  <c r="K57" i="1" s="1"/>
  <c r="I57" i="1"/>
  <c r="J56" i="1"/>
  <c r="I56" i="1"/>
  <c r="K56" i="1" s="1"/>
  <c r="J55" i="1"/>
  <c r="I55" i="1"/>
  <c r="J54" i="1"/>
  <c r="I54" i="1"/>
  <c r="J53" i="1"/>
  <c r="I53" i="1"/>
  <c r="J52" i="1"/>
  <c r="I52" i="1"/>
  <c r="J51" i="1"/>
  <c r="I51" i="1"/>
  <c r="K51" i="1" s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K44" i="1" s="1"/>
  <c r="J43" i="1"/>
  <c r="I43" i="1"/>
  <c r="K43" i="1" s="1"/>
  <c r="J42" i="1"/>
  <c r="I42" i="1"/>
  <c r="J41" i="1"/>
  <c r="I41" i="1"/>
  <c r="J40" i="1"/>
  <c r="I40" i="1"/>
  <c r="K40" i="1" s="1"/>
  <c r="J39" i="1"/>
  <c r="I39" i="1"/>
  <c r="J38" i="1"/>
  <c r="I38" i="1"/>
  <c r="K38" i="1" s="1"/>
  <c r="J37" i="1"/>
  <c r="I37" i="1"/>
  <c r="J36" i="1"/>
  <c r="I36" i="1"/>
  <c r="J35" i="1"/>
  <c r="I35" i="1"/>
  <c r="J34" i="1"/>
  <c r="I34" i="1"/>
  <c r="J33" i="1"/>
  <c r="I33" i="1"/>
  <c r="K33" i="1" s="1"/>
  <c r="J32" i="1"/>
  <c r="I32" i="1"/>
  <c r="J31" i="1"/>
  <c r="I31" i="1"/>
  <c r="J30" i="1"/>
  <c r="I30" i="1"/>
  <c r="J29" i="1"/>
  <c r="I29" i="1"/>
  <c r="J28" i="1"/>
  <c r="I28" i="1"/>
  <c r="K28" i="1" s="1"/>
  <c r="J27" i="1"/>
  <c r="I27" i="1"/>
  <c r="J26" i="1"/>
  <c r="I26" i="1"/>
  <c r="K26" i="1" s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K19" i="1" s="1"/>
  <c r="J18" i="1"/>
  <c r="I18" i="1"/>
  <c r="K18" i="1" s="1"/>
  <c r="J17" i="1"/>
  <c r="I17" i="1"/>
  <c r="K17" i="1" s="1"/>
  <c r="J16" i="1"/>
  <c r="I16" i="1"/>
  <c r="J15" i="1"/>
  <c r="I15" i="1"/>
  <c r="J14" i="1"/>
  <c r="I14" i="1"/>
  <c r="K14" i="1" s="1"/>
  <c r="J13" i="1"/>
  <c r="I13" i="1"/>
  <c r="J12" i="1"/>
  <c r="I12" i="1"/>
  <c r="K12" i="1" s="1"/>
  <c r="J11" i="1"/>
  <c r="I11" i="1"/>
  <c r="K11" i="1" s="1"/>
  <c r="J10" i="1"/>
  <c r="I10" i="1"/>
  <c r="J9" i="1"/>
  <c r="I9" i="1"/>
  <c r="J8" i="1"/>
  <c r="I8" i="1"/>
  <c r="J7" i="1"/>
  <c r="I7" i="1"/>
  <c r="J6" i="1"/>
  <c r="I6" i="1"/>
  <c r="K6" i="1" s="1"/>
  <c r="J5" i="1"/>
  <c r="I5" i="1"/>
  <c r="J4" i="1"/>
  <c r="I4" i="1"/>
  <c r="J3" i="1"/>
  <c r="I3" i="1"/>
  <c r="K3" i="1" s="1"/>
  <c r="J2" i="1"/>
  <c r="I2" i="1"/>
  <c r="K2" i="1" s="1"/>
  <c r="K16" i="1" l="1"/>
  <c r="K62" i="1"/>
  <c r="K39" i="1"/>
  <c r="K42" i="1"/>
  <c r="K65" i="1"/>
  <c r="K31" i="1"/>
  <c r="K5" i="1"/>
  <c r="K9" i="1"/>
  <c r="K32" i="1"/>
  <c r="K36" i="1"/>
  <c r="K25" i="1"/>
  <c r="K52" i="1"/>
  <c r="K74" i="1"/>
  <c r="K22" i="1"/>
  <c r="K45" i="1"/>
  <c r="K53" i="1"/>
  <c r="K29" i="1"/>
  <c r="K47" i="1"/>
  <c r="K68" i="1"/>
  <c r="K20" i="1"/>
  <c r="K27" i="1"/>
  <c r="K35" i="1"/>
  <c r="K49" i="1"/>
  <c r="K63" i="1"/>
  <c r="K73" i="1"/>
  <c r="K10" i="1"/>
  <c r="K21" i="1"/>
  <c r="K46" i="1"/>
  <c r="K50" i="1"/>
  <c r="K64" i="1"/>
  <c r="K67" i="1"/>
  <c r="K71" i="1"/>
  <c r="K4" i="1"/>
  <c r="K8" i="1"/>
  <c r="K15" i="1"/>
  <c r="K30" i="1"/>
  <c r="K34" i="1"/>
  <c r="K41" i="1"/>
  <c r="K48" i="1"/>
  <c r="K37" i="1"/>
  <c r="K7" i="1"/>
  <c r="K24" i="1"/>
  <c r="K70" i="1"/>
  <c r="K23" i="1"/>
  <c r="K54" i="1"/>
  <c r="K13" i="1"/>
  <c r="K6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892CD5-E544-4710-A008-1BBC8E0B72A5}" keepAlive="1" name="Consulta - shapeindex" description="Conexão com a consulta 'shapeindex' na pasta de trabalho." type="5" refreshedVersion="8" background="1" saveData="1">
    <dbPr connection="Provider=Microsoft.Mashup.OleDb.1;Data Source=$Workbook$;Location=shapeindex;Extended Properties=&quot;&quot;" command="SELECT * FROM [shapeindex]"/>
  </connection>
</connections>
</file>

<file path=xl/sharedStrings.xml><?xml version="1.0" encoding="utf-8"?>
<sst xmlns="http://schemas.openxmlformats.org/spreadsheetml/2006/main" count="238" uniqueCount="165">
  <si>
    <t>advisoryDa</t>
  </si>
  <si>
    <t>advisoryNu</t>
  </si>
  <si>
    <t>stormNum</t>
  </si>
  <si>
    <t>stormName</t>
  </si>
  <si>
    <t>ordem</t>
  </si>
  <si>
    <t>data</t>
  </si>
  <si>
    <t>area</t>
  </si>
  <si>
    <t>perimetro</t>
  </si>
  <si>
    <t>Coluna2</t>
  </si>
  <si>
    <t>Coluna3</t>
  </si>
  <si>
    <t>Coluna1</t>
  </si>
  <si>
    <t>500 AM AST Sat Jun 29 2024</t>
  </si>
  <si>
    <t>3</t>
  </si>
  <si>
    <t>Beryl</t>
  </si>
  <si>
    <t>800 AM AST Sat Jun 29 2024</t>
  </si>
  <si>
    <t>3A</t>
  </si>
  <si>
    <t>1100 AM AST Sat Jun 29 2024</t>
  </si>
  <si>
    <t>4</t>
  </si>
  <si>
    <t>200 PM AST Sat Jun 29 2024</t>
  </si>
  <si>
    <t>4A</t>
  </si>
  <si>
    <t>500 PM AST Sat Jun 29 2024</t>
  </si>
  <si>
    <t>5</t>
  </si>
  <si>
    <t>800 PM AST Sat Jun 29 2024</t>
  </si>
  <si>
    <t>5A</t>
  </si>
  <si>
    <t>1100 PM AST Sat Jun 29 2024</t>
  </si>
  <si>
    <t>6</t>
  </si>
  <si>
    <t>200 AM AST Sun Jun 30 2024</t>
  </si>
  <si>
    <t>6A</t>
  </si>
  <si>
    <t>500 AM AST Sun Jun 30 2024</t>
  </si>
  <si>
    <t>7</t>
  </si>
  <si>
    <t>800 AM AST Sun Jun 30 2024</t>
  </si>
  <si>
    <t>7A</t>
  </si>
  <si>
    <t>1100 AM AST Sun Jun 30 2024</t>
  </si>
  <si>
    <t>8</t>
  </si>
  <si>
    <t>200 PM AST Sun Jun 30 2024</t>
  </si>
  <si>
    <t>8A</t>
  </si>
  <si>
    <t>500 PM AST Sun Jun 30 2024</t>
  </si>
  <si>
    <t>9</t>
  </si>
  <si>
    <t>800 PM AST Sun Jun 30 2024</t>
  </si>
  <si>
    <t>9A</t>
  </si>
  <si>
    <t>1100 PM AST Sun Jun 30 2024</t>
  </si>
  <si>
    <t>10</t>
  </si>
  <si>
    <t>200 AM AST Mon Jul 01 2024</t>
  </si>
  <si>
    <t>10A</t>
  </si>
  <si>
    <t>500 AM AST Mon Jul 01 2024</t>
  </si>
  <si>
    <t>11</t>
  </si>
  <si>
    <t>800 AM AST Mon Jul 01 2024</t>
  </si>
  <si>
    <t>11A</t>
  </si>
  <si>
    <t>1100 AM AST Mon Jul 01 2024</t>
  </si>
  <si>
    <t>12</t>
  </si>
  <si>
    <t>500 PM AST Mon Jul 01 2024</t>
  </si>
  <si>
    <t>13</t>
  </si>
  <si>
    <t>1100 PM AST Mon Jul 01 2024</t>
  </si>
  <si>
    <t>14</t>
  </si>
  <si>
    <t>200 AM AST Tue Jul 02 2024</t>
  </si>
  <si>
    <t>14A</t>
  </si>
  <si>
    <t>500 AM AST Tue Jul 02 2024</t>
  </si>
  <si>
    <t>15</t>
  </si>
  <si>
    <t>800 AM AST Tue Jul 02 2024</t>
  </si>
  <si>
    <t>15A</t>
  </si>
  <si>
    <t>1100 AM AST Tue Jul 02 2024</t>
  </si>
  <si>
    <t>16</t>
  </si>
  <si>
    <t>200 PM AST Tue Jul 02 2024</t>
  </si>
  <si>
    <t>16A</t>
  </si>
  <si>
    <t>500 PM EDT Tue Jul 02 2024</t>
  </si>
  <si>
    <t>17</t>
  </si>
  <si>
    <t>800 PM EDT Tue Jul 02 2024</t>
  </si>
  <si>
    <t>17A</t>
  </si>
  <si>
    <t>1100 PM EDT Tue Jul 02 2024</t>
  </si>
  <si>
    <t>18</t>
  </si>
  <si>
    <t>200 AM EDT Wed Jul 03 2024</t>
  </si>
  <si>
    <t>18A</t>
  </si>
  <si>
    <t>500 AM EDT Wed Jul 03 2024</t>
  </si>
  <si>
    <t>19</t>
  </si>
  <si>
    <t>800 AM EDT Wed Jul 03 2024</t>
  </si>
  <si>
    <t>19A</t>
  </si>
  <si>
    <t>1100 AM EDT Wed Jul 03 2024</t>
  </si>
  <si>
    <t>20</t>
  </si>
  <si>
    <t>200 PM EDT Wed Jul 03 2024</t>
  </si>
  <si>
    <t>20A</t>
  </si>
  <si>
    <t>500 PM EDT Wed Jul 03 2024</t>
  </si>
  <si>
    <t>21</t>
  </si>
  <si>
    <t>800 PM EDT Wed Jul 03 2024</t>
  </si>
  <si>
    <t>21A</t>
  </si>
  <si>
    <t>1100 PM EDT Wed Jul 03 2024</t>
  </si>
  <si>
    <t>22</t>
  </si>
  <si>
    <t>200 AM EDT Thu Jul 04 2024</t>
  </si>
  <si>
    <t>22A</t>
  </si>
  <si>
    <t>500 AM EDT Thu Jul 04 2024</t>
  </si>
  <si>
    <t>23</t>
  </si>
  <si>
    <t>800 AM EDT Thu Jul 04 2024</t>
  </si>
  <si>
    <t>23A</t>
  </si>
  <si>
    <t>1100 AM EDT Thu Jul 04 2024</t>
  </si>
  <si>
    <t>24</t>
  </si>
  <si>
    <t>200 PM EDT Thu Jul 04 2024</t>
  </si>
  <si>
    <t>24A</t>
  </si>
  <si>
    <t>500 PM EDT Thu Jul 04 2024</t>
  </si>
  <si>
    <t>25</t>
  </si>
  <si>
    <t>800 PM EDT Thu Jul 04 2024</t>
  </si>
  <si>
    <t>25A</t>
  </si>
  <si>
    <t>1000 PM CDT Thu Jul 04 2024</t>
  </si>
  <si>
    <t>26</t>
  </si>
  <si>
    <t>100 AM CDT Fri Jul 05 2024</t>
  </si>
  <si>
    <t>26A</t>
  </si>
  <si>
    <t>400 AM CDT Fri Jul 05 2024</t>
  </si>
  <si>
    <t>27</t>
  </si>
  <si>
    <t>700 AM CDT Fri Jul 05 2024</t>
  </si>
  <si>
    <t>27A</t>
  </si>
  <si>
    <t>1000 AM CDT Fri Jul 05 2024</t>
  </si>
  <si>
    <t>28</t>
  </si>
  <si>
    <t>400 PM CDT Fri Jul 05 2024</t>
  </si>
  <si>
    <t>29</t>
  </si>
  <si>
    <t>700 PM CDT Fri Jul 05 2024</t>
  </si>
  <si>
    <t>29A</t>
  </si>
  <si>
    <t>1000 PM CDT Fri Jul 05 2024</t>
  </si>
  <si>
    <t>30</t>
  </si>
  <si>
    <t>100 AM CDT Sat Jul 06 2024</t>
  </si>
  <si>
    <t>30A</t>
  </si>
  <si>
    <t>400 AM CDT Sat Jul 06 2024</t>
  </si>
  <si>
    <t>31</t>
  </si>
  <si>
    <t>700 AM CDT Sat Jul 06 2024</t>
  </si>
  <si>
    <t>31A</t>
  </si>
  <si>
    <t>1000 AM CDT Sat Jul 06 2024</t>
  </si>
  <si>
    <t>32</t>
  </si>
  <si>
    <t>100 PM CDT Sat Jul 06 2024</t>
  </si>
  <si>
    <t>32A</t>
  </si>
  <si>
    <t>400 PM CDT Sat Jul 06 2024</t>
  </si>
  <si>
    <t>33</t>
  </si>
  <si>
    <t>700 PM CDT Sat Jul 06 2024</t>
  </si>
  <si>
    <t>33A</t>
  </si>
  <si>
    <t>1000 PM CDT Sat Jul 06 2024</t>
  </si>
  <si>
    <t>34</t>
  </si>
  <si>
    <t>400 AM CDT Sun Jul 07 2024</t>
  </si>
  <si>
    <t>35</t>
  </si>
  <si>
    <t>700 AM CDT Sun Jul 07 2024</t>
  </si>
  <si>
    <t>35A</t>
  </si>
  <si>
    <t>1000 AM CDT Sun Jul 07 2024</t>
  </si>
  <si>
    <t>36</t>
  </si>
  <si>
    <t>100 PM CDT Sun Jul 07 2024</t>
  </si>
  <si>
    <t>36A</t>
  </si>
  <si>
    <t>400 PM CDT Sun Jul 07 2024</t>
  </si>
  <si>
    <t>37</t>
  </si>
  <si>
    <t>700 PM CDT Sun Jul 07 2024</t>
  </si>
  <si>
    <t>37A</t>
  </si>
  <si>
    <t>1000 PM CDT Sun Jul 07 2024</t>
  </si>
  <si>
    <t>38</t>
  </si>
  <si>
    <t>100 AM CDT Mon Jul 08 2024</t>
  </si>
  <si>
    <t>38A</t>
  </si>
  <si>
    <t>400 AM CDT Mon Jul 08 2024</t>
  </si>
  <si>
    <t>39</t>
  </si>
  <si>
    <t>700 AM CDT Mon Jul 08 2024</t>
  </si>
  <si>
    <t>39A</t>
  </si>
  <si>
    <t>1000 AM CDT Mon Jul 08 2024</t>
  </si>
  <si>
    <t>40</t>
  </si>
  <si>
    <t>100 PM CDT Mon Jul 08 2024</t>
  </si>
  <si>
    <t>40A</t>
  </si>
  <si>
    <t>400 PM CDT Mon Jul 08 2024</t>
  </si>
  <si>
    <t>41</t>
  </si>
  <si>
    <t>700 PM CDT Mon Jul 08 2024</t>
  </si>
  <si>
    <t>41A</t>
  </si>
  <si>
    <t>Coluna12</t>
  </si>
  <si>
    <t>Coluna13</t>
  </si>
  <si>
    <t>Coluna14</t>
  </si>
  <si>
    <t xml:space="preserve">Fator  de Forma </t>
  </si>
  <si>
    <t>Tempo (dias)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</si>
</sst>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NumberFormat="1"/>
    <xf numFmtId="3" fontId="0" fillId="2" borderId="1" xfId="0" applyNumberFormat="1" applyFont="1" applyFill="1" applyBorder="1"/>
    <xf numFmtId="0" fontId="0" fillId="2" borderId="1" xfId="0" applyNumberFormat="1" applyFont="1" applyFill="1" applyBorder="1"/>
    <xf numFmtId="0" fontId="0" fillId="0" borderId="1" xfId="0" applyNumberFormat="1" applyFont="1" applyBorder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Planilha2!$C$2:$C$75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</c:numCache>
            </c:numRef>
          </c:cat>
          <c:val>
            <c:numRef>
              <c:f>Planilha2!$B$2:$B$75</c:f>
              <c:numCache>
                <c:formatCode>General</c:formatCode>
                <c:ptCount val="74"/>
                <c:pt idx="0">
                  <c:v>628.31364744999735</c:v>
                </c:pt>
                <c:pt idx="1">
                  <c:v>610.85814976861559</c:v>
                </c:pt>
                <c:pt idx="2">
                  <c:v>630.1268628363423</c:v>
                </c:pt>
                <c:pt idx="3">
                  <c:v>621.78733529022554</c:v>
                </c:pt>
                <c:pt idx="4">
                  <c:v>631.40234121888852</c:v>
                </c:pt>
                <c:pt idx="5">
                  <c:v>617.75772791707891</c:v>
                </c:pt>
                <c:pt idx="6">
                  <c:v>628.4794755832404</c:v>
                </c:pt>
                <c:pt idx="7">
                  <c:v>614.43876213122792</c:v>
                </c:pt>
                <c:pt idx="8">
                  <c:v>632.29481965930938</c:v>
                </c:pt>
                <c:pt idx="9">
                  <c:v>621.62611134441624</c:v>
                </c:pt>
                <c:pt idx="10">
                  <c:v>633.71257140411524</c:v>
                </c:pt>
                <c:pt idx="11">
                  <c:v>623.36822810357035</c:v>
                </c:pt>
                <c:pt idx="12">
                  <c:v>636.58532418850245</c:v>
                </c:pt>
                <c:pt idx="13">
                  <c:v>625.21608021143288</c:v>
                </c:pt>
                <c:pt idx="14">
                  <c:v>636.40557150365021</c:v>
                </c:pt>
                <c:pt idx="15">
                  <c:v>623.06486489046426</c:v>
                </c:pt>
                <c:pt idx="16">
                  <c:v>635.09422981641728</c:v>
                </c:pt>
                <c:pt idx="17">
                  <c:v>625.76384302800261</c:v>
                </c:pt>
                <c:pt idx="18">
                  <c:v>633.27727711439252</c:v>
                </c:pt>
                <c:pt idx="19">
                  <c:v>628.20776645526826</c:v>
                </c:pt>
                <c:pt idx="20">
                  <c:v>622.5290052616424</c:v>
                </c:pt>
                <c:pt idx="21">
                  <c:v>608.06941644460869</c:v>
                </c:pt>
                <c:pt idx="22">
                  <c:v>611.29584911193729</c:v>
                </c:pt>
                <c:pt idx="23">
                  <c:v>595.53038180594842</c:v>
                </c:pt>
                <c:pt idx="24">
                  <c:v>603.75572969951861</c:v>
                </c:pt>
                <c:pt idx="25">
                  <c:v>587.85134364671751</c:v>
                </c:pt>
                <c:pt idx="26">
                  <c:v>600.99466456702089</c:v>
                </c:pt>
                <c:pt idx="27">
                  <c:v>586.54244039645266</c:v>
                </c:pt>
                <c:pt idx="28">
                  <c:v>587.70572885260958</c:v>
                </c:pt>
                <c:pt idx="29">
                  <c:v>575.58841315328834</c:v>
                </c:pt>
                <c:pt idx="30">
                  <c:v>578.58663955335317</c:v>
                </c:pt>
                <c:pt idx="31">
                  <c:v>563.40414095589017</c:v>
                </c:pt>
                <c:pt idx="32">
                  <c:v>570.07821399892794</c:v>
                </c:pt>
                <c:pt idx="33">
                  <c:v>556.39284959937368</c:v>
                </c:pt>
                <c:pt idx="34">
                  <c:v>564.29500601865368</c:v>
                </c:pt>
                <c:pt idx="35">
                  <c:v>552.05814307831395</c:v>
                </c:pt>
                <c:pt idx="36">
                  <c:v>173.97256629504409</c:v>
                </c:pt>
                <c:pt idx="37">
                  <c:v>168.95322177666333</c:v>
                </c:pt>
                <c:pt idx="38">
                  <c:v>170.21807740003302</c:v>
                </c:pt>
                <c:pt idx="39">
                  <c:v>165.788428396315</c:v>
                </c:pt>
                <c:pt idx="40">
                  <c:v>164.36003604128661</c:v>
                </c:pt>
                <c:pt idx="41">
                  <c:v>159.8420449804803</c:v>
                </c:pt>
                <c:pt idx="42">
                  <c:v>161.6058204634522</c:v>
                </c:pt>
                <c:pt idx="43">
                  <c:v>158.95934114411449</c:v>
                </c:pt>
                <c:pt idx="44">
                  <c:v>157.50636871974373</c:v>
                </c:pt>
                <c:pt idx="45">
                  <c:v>153.40297456274033</c:v>
                </c:pt>
                <c:pt idx="46">
                  <c:v>154.40583465490676</c:v>
                </c:pt>
                <c:pt idx="47">
                  <c:v>150.03680181298733</c:v>
                </c:pt>
                <c:pt idx="48">
                  <c:v>151.38133198563048</c:v>
                </c:pt>
                <c:pt idx="49">
                  <c:v>150.77968989740486</c:v>
                </c:pt>
                <c:pt idx="50">
                  <c:v>147.99301861309044</c:v>
                </c:pt>
                <c:pt idx="51">
                  <c:v>149.94700174453621</c:v>
                </c:pt>
                <c:pt idx="52">
                  <c:v>146.63228649438082</c:v>
                </c:pt>
                <c:pt idx="53">
                  <c:v>476.52225667946516</c:v>
                </c:pt>
                <c:pt idx="54">
                  <c:v>463.34264922536028</c:v>
                </c:pt>
                <c:pt idx="55">
                  <c:v>469.18434526746023</c:v>
                </c:pt>
                <c:pt idx="56">
                  <c:v>459.69369194121265</c:v>
                </c:pt>
                <c:pt idx="57">
                  <c:v>478.28453457412121</c:v>
                </c:pt>
                <c:pt idx="58">
                  <c:v>464.28039556497311</c:v>
                </c:pt>
                <c:pt idx="59">
                  <c:v>501.28261562686936</c:v>
                </c:pt>
                <c:pt idx="60">
                  <c:v>519.85337508929001</c:v>
                </c:pt>
                <c:pt idx="61">
                  <c:v>514.83929406504808</c:v>
                </c:pt>
                <c:pt idx="62">
                  <c:v>546.51037893155149</c:v>
                </c:pt>
                <c:pt idx="63">
                  <c:v>539.76356780431627</c:v>
                </c:pt>
                <c:pt idx="64">
                  <c:v>179.06941769679793</c:v>
                </c:pt>
                <c:pt idx="65">
                  <c:v>177.24894219179089</c:v>
                </c:pt>
                <c:pt idx="66">
                  <c:v>178.03465877699841</c:v>
                </c:pt>
                <c:pt idx="67">
                  <c:v>173.62990220289413</c:v>
                </c:pt>
                <c:pt idx="68">
                  <c:v>184.05082400164051</c:v>
                </c:pt>
                <c:pt idx="69">
                  <c:v>179.63504813875514</c:v>
                </c:pt>
                <c:pt idx="70">
                  <c:v>194.76100011661765</c:v>
                </c:pt>
                <c:pt idx="71">
                  <c:v>189.85035424530787</c:v>
                </c:pt>
                <c:pt idx="72">
                  <c:v>198.74699191925049</c:v>
                </c:pt>
                <c:pt idx="73">
                  <c:v>192.30278801785798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3-4D19-8349-B418C1DA8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257584"/>
        <c:axId val="1073251824"/>
      </c:lineChart>
      <c:catAx>
        <c:axId val="107325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Tempo (dias)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3251824"/>
        <c:crosses val="autoZero"/>
        <c:auto val="1"/>
        <c:lblAlgn val="ctr"/>
        <c:lblOffset val="100"/>
        <c:tickLblSkip val="8"/>
        <c:noMultiLvlLbl val="0"/>
      </c:catAx>
      <c:valAx>
        <c:axId val="10732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Fator de Forma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325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63</xdr:row>
      <xdr:rowOff>185737</xdr:rowOff>
    </xdr:from>
    <xdr:to>
      <xdr:col>13</xdr:col>
      <xdr:colOff>285750</xdr:colOff>
      <xdr:row>78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DA52E55-59DB-96A9-E38A-9D5B5FAAF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8B8B135-6E5E-4B27-933A-EBAA6AF344B7}" autoFormatId="16" applyNumberFormats="0" applyBorderFormats="0" applyFontFormats="0" applyPatternFormats="0" applyAlignmentFormats="0" applyWidthHeightFormats="0">
  <queryTableRefresh nextId="15" unboundColumnsRight="6">
    <queryTableFields count="14">
      <queryTableField id="1" name="advisoryDa" tableColumnId="1"/>
      <queryTableField id="2" name="advisoryNu" tableColumnId="2"/>
      <queryTableField id="3" name="stormNum" tableColumnId="3"/>
      <queryTableField id="4" name="stormName" tableColumnId="4"/>
      <queryTableField id="5" name="ordem" tableColumnId="5"/>
      <queryTableField id="6" name="data" tableColumnId="6"/>
      <queryTableField id="7" name="area" tableColumnId="7"/>
      <queryTableField id="8" name="perimetro" tableColumnId="8"/>
      <queryTableField id="10" dataBound="0" tableColumnId="10"/>
      <queryTableField id="11" dataBound="0" tableColumnId="11"/>
      <queryTableField id="9" dataBound="0" tableColumnId="9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9FCC91-1526-43CE-B53F-E95CBCE09986}" name="shapeindex" displayName="shapeindex" ref="A1:N75" tableType="queryTable" totalsRowShown="0">
  <autoFilter ref="A1:N75" xr:uid="{E99FCC91-1526-43CE-B53F-E95CBCE09986}"/>
  <tableColumns count="14">
    <tableColumn id="1" xr3:uid="{3EFABE30-DD8B-4567-A53E-0760EDADE3A7}" uniqueName="1" name="advisoryDa" queryTableFieldId="1" dataDxfId="9"/>
    <tableColumn id="2" xr3:uid="{A6AC3CA3-0AAC-4E45-8202-4B68C912C05A}" uniqueName="2" name="advisoryNu" queryTableFieldId="2" dataDxfId="8"/>
    <tableColumn id="3" xr3:uid="{A3533944-79E4-41AF-B74E-032FE6D43E33}" uniqueName="3" name="stormNum" queryTableFieldId="3"/>
    <tableColumn id="4" xr3:uid="{7FDF705D-4BD1-436F-ACE4-126C0BFBCA66}" uniqueName="4" name="stormName" queryTableFieldId="4" dataDxfId="7"/>
    <tableColumn id="5" xr3:uid="{922DFC39-42F9-47F4-BE23-FEEDC438F232}" uniqueName="5" name="ordem" queryTableFieldId="5"/>
    <tableColumn id="6" xr3:uid="{FC46A382-59FC-495E-AA96-54D5920833BA}" uniqueName="6" name="data" queryTableFieldId="6" dataDxfId="6"/>
    <tableColumn id="7" xr3:uid="{65D4BC23-0325-4DD3-BA39-70B7589DD7D0}" uniqueName="7" name="area" queryTableFieldId="7"/>
    <tableColumn id="8" xr3:uid="{05534230-2A42-401B-833B-0E96AACA11AA}" uniqueName="8" name="perimetro" queryTableFieldId="8"/>
    <tableColumn id="10" xr3:uid="{CE4F7FFC-E143-4D7D-B623-6B9BC9D9BB11}" uniqueName="10" name="Coluna2" queryTableFieldId="10" dataDxfId="5">
      <calculatedColumnFormula>1/SQRT(shapeindex[[#This Row],[area]])</calculatedColumnFormula>
    </tableColumn>
    <tableColumn id="11" xr3:uid="{38A29501-D6CE-44E5-AF23-ACA3B3E478E0}" uniqueName="11" name="Coluna3" queryTableFieldId="11" dataDxfId="4">
      <calculatedColumnFormula>0.5/SQRT(3.1416)</calculatedColumnFormula>
    </tableColumn>
    <tableColumn id="9" xr3:uid="{50A1675E-588E-4BD3-8780-F86CA55F2EE7}" uniqueName="9" name="Coluna1" queryTableFieldId="9" dataDxfId="3">
      <calculatedColumnFormula>shapeindex[[#This Row],[perimetro]]*shapeindex[[#This Row],[Coluna3]]*shapeindex[[#This Row],[Coluna2]]</calculatedColumnFormula>
    </tableColumn>
    <tableColumn id="12" xr3:uid="{6A073027-C9A1-4FFE-A80D-759A632B5ACC}" uniqueName="12" name="Coluna12" queryTableFieldId="12" dataDxfId="2"/>
    <tableColumn id="13" xr3:uid="{32D8B0AD-54CF-494D-9A0C-42F045BE6E50}" uniqueName="13" name="Coluna13" queryTableFieldId="13" dataDxfId="1">
      <calculatedColumnFormula>4*3.14159*shapeindex[[#This Row],[area]]/(shapeindex[[#This Row],[perimetro]]^2)</calculatedColumnFormula>
    </tableColumn>
    <tableColumn id="14" xr3:uid="{1D566512-5888-41FD-88D5-CC5B0AF8523D}" uniqueName="14" name="Coluna14" queryTableFieldId="14" dataDxfId="0">
      <calculatedColumnFormula>shapeindex[[#This Row],[perimetro]]/(2*SQRTPI(1)*SQRT(shapeindex[[#This Row],[area]]))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0766-71D0-4632-A319-6CA7B6534C02}">
  <dimension ref="A1:P75"/>
  <sheetViews>
    <sheetView topLeftCell="D46" workbookViewId="0">
      <selection activeCell="K55" sqref="K55"/>
    </sheetView>
  </sheetViews>
  <sheetFormatPr defaultRowHeight="15" x14ac:dyDescent="0.25"/>
  <cols>
    <col min="1" max="1" width="27" bestFit="1" customWidth="1"/>
    <col min="2" max="2" width="13.28515625" bestFit="1" customWidth="1"/>
    <col min="6" max="6" width="15.85546875" bestFit="1" customWidth="1"/>
    <col min="7" max="7" width="12" bestFit="1" customWidth="1"/>
    <col min="8" max="8" width="12.28515625" bestFit="1" customWidth="1"/>
    <col min="9" max="11" width="12" bestFit="1" customWidth="1"/>
    <col min="13" max="13" width="29.85546875" customWidth="1"/>
    <col min="16" max="16" width="32.5703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160</v>
      </c>
      <c r="M1" t="s">
        <v>161</v>
      </c>
      <c r="N1" t="s">
        <v>162</v>
      </c>
    </row>
    <row r="2" spans="1:16" x14ac:dyDescent="0.25">
      <c r="A2" t="s">
        <v>11</v>
      </c>
      <c r="B2" t="s">
        <v>12</v>
      </c>
      <c r="C2">
        <v>2</v>
      </c>
      <c r="D2" t="s">
        <v>13</v>
      </c>
      <c r="E2">
        <v>3</v>
      </c>
      <c r="F2" s="1">
        <v>45472.25</v>
      </c>
      <c r="G2">
        <v>16115061007000</v>
      </c>
      <c r="H2">
        <v>8941243242</v>
      </c>
      <c r="I2">
        <f>1/SQRT(shapeindex[[#This Row],[area]])</f>
        <v>2.4910590528942095E-7</v>
      </c>
      <c r="J2">
        <f t="shared" ref="J2:J64" si="0">0.5/SQRT(3.1416)</f>
        <v>0.28209446194428983</v>
      </c>
      <c r="K2">
        <f>shapeindex[[#This Row],[perimetro]]*shapeindex[[#This Row],[Coluna3]]*shapeindex[[#This Row],[Coluna2]]</f>
        <v>628.31364744999735</v>
      </c>
      <c r="L2" s="4">
        <v>1</v>
      </c>
      <c r="M2" s="4">
        <f>4*3.14159*shapeindex[[#This Row],[area]]/(shapeindex[[#This Row],[perimetro]]^2)</f>
        <v>2.533060901748575E-6</v>
      </c>
      <c r="N2" s="4">
        <f>shapeindex[[#This Row],[perimetro]]/(2*SQRTPI(1)*SQRT(shapeindex[[#This Row],[area]]))</f>
        <v>628.31438208487907</v>
      </c>
      <c r="P2" s="5">
        <v>16115061007000</v>
      </c>
    </row>
    <row r="3" spans="1:16" x14ac:dyDescent="0.25">
      <c r="A3" t="s">
        <v>14</v>
      </c>
      <c r="B3" t="s">
        <v>15</v>
      </c>
      <c r="C3">
        <v>2</v>
      </c>
      <c r="D3" t="s">
        <v>13</v>
      </c>
      <c r="E3">
        <v>4</v>
      </c>
      <c r="F3" s="1">
        <v>45472.375</v>
      </c>
      <c r="G3">
        <v>16025838167000</v>
      </c>
      <c r="H3">
        <v>8668744215</v>
      </c>
      <c r="I3">
        <f>1/SQRT(shapeindex[[#This Row],[area]])</f>
        <v>2.4979838347816612E-7</v>
      </c>
      <c r="J3">
        <f t="shared" si="0"/>
        <v>0.28209446194428983</v>
      </c>
      <c r="K3">
        <f>shapeindex[[#This Row],[perimetro]]*shapeindex[[#This Row],[Coluna3]]*shapeindex[[#This Row],[Coluna2]]</f>
        <v>610.85814976861559</v>
      </c>
      <c r="L3" s="4">
        <v>1</v>
      </c>
      <c r="M3" s="4">
        <f>4*3.14159*shapeindex[[#This Row],[area]]/(shapeindex[[#This Row],[perimetro]]^2)</f>
        <v>2.6798955824050095E-6</v>
      </c>
      <c r="N3" s="4">
        <f>shapeindex[[#This Row],[perimetro]]/(2*SQRTPI(1)*SQRT(shapeindex[[#This Row],[area]]))</f>
        <v>610.85886399423589</v>
      </c>
      <c r="P3" s="5">
        <v>16025838167000</v>
      </c>
    </row>
    <row r="4" spans="1:16" x14ac:dyDescent="0.25">
      <c r="A4" t="s">
        <v>16</v>
      </c>
      <c r="B4" t="s">
        <v>17</v>
      </c>
      <c r="C4">
        <v>2</v>
      </c>
      <c r="D4" t="s">
        <v>13</v>
      </c>
      <c r="E4">
        <v>5</v>
      </c>
      <c r="F4" s="1">
        <v>45472.5</v>
      </c>
      <c r="G4">
        <v>15954008949000</v>
      </c>
      <c r="H4">
        <v>8922125952</v>
      </c>
      <c r="I4">
        <f>1/SQRT(shapeindex[[#This Row],[area]])</f>
        <v>2.5036008154693855E-7</v>
      </c>
      <c r="J4">
        <f t="shared" si="0"/>
        <v>0.28209446194428983</v>
      </c>
      <c r="K4">
        <f>shapeindex[[#This Row],[perimetro]]*shapeindex[[#This Row],[Coluna3]]*shapeindex[[#This Row],[Coluna2]]</f>
        <v>630.1268628363423</v>
      </c>
      <c r="L4" s="4">
        <v>1</v>
      </c>
      <c r="M4" s="4">
        <f>4*3.14159*shapeindex[[#This Row],[area]]/(shapeindex[[#This Row],[perimetro]]^2)</f>
        <v>2.5185039068874518E-6</v>
      </c>
      <c r="N4" s="4">
        <f>shapeindex[[#This Row],[perimetro]]/(2*SQRTPI(1)*SQRT(shapeindex[[#This Row],[area]]))</f>
        <v>630.12759959126595</v>
      </c>
      <c r="P4" s="5">
        <v>15954008949000</v>
      </c>
    </row>
    <row r="5" spans="1:16" x14ac:dyDescent="0.25">
      <c r="A5" t="s">
        <v>18</v>
      </c>
      <c r="B5" t="s">
        <v>19</v>
      </c>
      <c r="C5">
        <v>2</v>
      </c>
      <c r="D5" t="s">
        <v>13</v>
      </c>
      <c r="E5">
        <v>6</v>
      </c>
      <c r="F5" s="1">
        <v>45472.625</v>
      </c>
      <c r="G5">
        <v>15911454412000</v>
      </c>
      <c r="H5">
        <v>8792295001</v>
      </c>
      <c r="I5">
        <f>1/SQRT(shapeindex[[#This Row],[area]])</f>
        <v>2.5069464692335728E-7</v>
      </c>
      <c r="J5">
        <f t="shared" si="0"/>
        <v>0.28209446194428983</v>
      </c>
      <c r="K5">
        <f>shapeindex[[#This Row],[perimetro]]*shapeindex[[#This Row],[Coluna3]]*shapeindex[[#This Row],[Coluna2]]</f>
        <v>621.78733529022554</v>
      </c>
      <c r="L5" s="4">
        <v>1</v>
      </c>
      <c r="M5" s="4">
        <f>4*3.14159*shapeindex[[#This Row],[area]]/(shapeindex[[#This Row],[perimetro]]^2)</f>
        <v>2.586514239263948E-6</v>
      </c>
      <c r="N5" s="4">
        <f>shapeindex[[#This Row],[perimetro]]/(2*SQRTPI(1)*SQRT(shapeindex[[#This Row],[area]]))</f>
        <v>621.7880622944333</v>
      </c>
      <c r="P5" s="5">
        <v>15911454412000</v>
      </c>
    </row>
    <row r="6" spans="1:16" x14ac:dyDescent="0.25">
      <c r="A6" t="s">
        <v>20</v>
      </c>
      <c r="B6" t="s">
        <v>21</v>
      </c>
      <c r="C6">
        <v>2</v>
      </c>
      <c r="D6" t="s">
        <v>13</v>
      </c>
      <c r="E6">
        <v>7</v>
      </c>
      <c r="F6" s="1">
        <v>45472.75</v>
      </c>
      <c r="G6">
        <v>16120285462000</v>
      </c>
      <c r="H6">
        <v>8986653395</v>
      </c>
      <c r="I6">
        <f>1/SQRT(shapeindex[[#This Row],[area]])</f>
        <v>2.4906553540703427E-7</v>
      </c>
      <c r="J6">
        <f t="shared" si="0"/>
        <v>0.28209446194428983</v>
      </c>
      <c r="K6">
        <f>shapeindex[[#This Row],[perimetro]]*shapeindex[[#This Row],[Coluna3]]*shapeindex[[#This Row],[Coluna2]]</f>
        <v>631.40234121888852</v>
      </c>
      <c r="L6" s="4">
        <v>1</v>
      </c>
      <c r="M6" s="4">
        <f>4*3.14159*shapeindex[[#This Row],[area]]/(shapeindex[[#This Row],[perimetro]]^2)</f>
        <v>2.5083390641439046E-6</v>
      </c>
      <c r="N6" s="4">
        <f>shapeindex[[#This Row],[perimetro]]/(2*SQRTPI(1)*SQRT(shapeindex[[#This Row],[area]]))</f>
        <v>631.40307946512291</v>
      </c>
      <c r="P6" s="5">
        <v>16120285462000</v>
      </c>
    </row>
    <row r="7" spans="1:16" x14ac:dyDescent="0.25">
      <c r="A7" t="s">
        <v>22</v>
      </c>
      <c r="B7" t="s">
        <v>23</v>
      </c>
      <c r="C7">
        <v>2</v>
      </c>
      <c r="D7" t="s">
        <v>13</v>
      </c>
      <c r="E7">
        <v>8</v>
      </c>
      <c r="F7" s="1">
        <v>45472.875</v>
      </c>
      <c r="G7">
        <v>16031954958000</v>
      </c>
      <c r="H7">
        <v>8768329646</v>
      </c>
      <c r="I7">
        <f>1/SQRT(shapeindex[[#This Row],[area]])</f>
        <v>2.4975072521441718E-7</v>
      </c>
      <c r="J7">
        <f t="shared" si="0"/>
        <v>0.28209446194428983</v>
      </c>
      <c r="K7">
        <f>shapeindex[[#This Row],[perimetro]]*shapeindex[[#This Row],[Coluna3]]*shapeindex[[#This Row],[Coluna2]]</f>
        <v>617.75772791707891</v>
      </c>
      <c r="L7" s="4">
        <v>1</v>
      </c>
      <c r="M7" s="4">
        <f>4*3.14159*shapeindex[[#This Row],[area]]/(shapeindex[[#This Row],[perimetro]]^2)</f>
        <v>2.6203677374399461E-6</v>
      </c>
      <c r="N7" s="4">
        <f>shapeindex[[#This Row],[perimetro]]/(2*SQRTPI(1)*SQRT(shapeindex[[#This Row],[area]]))</f>
        <v>617.75845020980205</v>
      </c>
      <c r="P7" s="5">
        <v>16031954958000</v>
      </c>
    </row>
    <row r="8" spans="1:16" x14ac:dyDescent="0.25">
      <c r="A8" t="s">
        <v>24</v>
      </c>
      <c r="B8" t="s">
        <v>25</v>
      </c>
      <c r="C8">
        <v>2</v>
      </c>
      <c r="D8" t="s">
        <v>13</v>
      </c>
      <c r="E8">
        <v>9</v>
      </c>
      <c r="F8" s="1">
        <v>45473</v>
      </c>
      <c r="G8">
        <v>16027529468000</v>
      </c>
      <c r="H8">
        <v>8919280686</v>
      </c>
      <c r="I8">
        <f>1/SQRT(shapeindex[[#This Row],[area]])</f>
        <v>2.4978520317477496E-7</v>
      </c>
      <c r="J8">
        <f t="shared" si="0"/>
        <v>0.28209446194428983</v>
      </c>
      <c r="K8">
        <f>shapeindex[[#This Row],[perimetro]]*shapeindex[[#This Row],[Coluna3]]*shapeindex[[#This Row],[Coluna2]]</f>
        <v>628.4794755832404</v>
      </c>
      <c r="L8" s="4">
        <v>2</v>
      </c>
      <c r="M8" s="4">
        <f>4*3.14159*shapeindex[[#This Row],[area]]/(shapeindex[[#This Row],[perimetro]]^2)</f>
        <v>2.531724351040695E-6</v>
      </c>
      <c r="N8" s="4">
        <f>shapeindex[[#This Row],[perimetro]]/(2*SQRTPI(1)*SQRT(shapeindex[[#This Row],[area]]))</f>
        <v>628.48021041201105</v>
      </c>
      <c r="P8" s="5">
        <v>16027529468000</v>
      </c>
    </row>
    <row r="9" spans="1:16" x14ac:dyDescent="0.25">
      <c r="A9" t="s">
        <v>26</v>
      </c>
      <c r="B9" t="s">
        <v>27</v>
      </c>
      <c r="C9">
        <v>2</v>
      </c>
      <c r="D9" t="s">
        <v>13</v>
      </c>
      <c r="E9">
        <v>10</v>
      </c>
      <c r="F9" s="1">
        <v>45473.125</v>
      </c>
      <c r="G9">
        <v>15954352072000</v>
      </c>
      <c r="H9">
        <v>8700087713</v>
      </c>
      <c r="I9">
        <f>1/SQRT(shapeindex[[#This Row],[area]])</f>
        <v>2.5035738934221114E-7</v>
      </c>
      <c r="J9">
        <f t="shared" si="0"/>
        <v>0.28209446194428983</v>
      </c>
      <c r="K9">
        <f>shapeindex[[#This Row],[perimetro]]*shapeindex[[#This Row],[Coluna3]]*shapeindex[[#This Row],[Coluna2]]</f>
        <v>614.43876213122792</v>
      </c>
      <c r="L9" s="4">
        <v>2</v>
      </c>
      <c r="M9" s="4">
        <f>4*3.14159*shapeindex[[#This Row],[area]]/(shapeindex[[#This Row],[perimetro]]^2)</f>
        <v>2.648752664029349E-6</v>
      </c>
      <c r="N9" s="4">
        <f>shapeindex[[#This Row],[perimetro]]/(2*SQRTPI(1)*SQRT(shapeindex[[#This Row],[area]]))</f>
        <v>614.43948054336056</v>
      </c>
      <c r="P9" s="5">
        <v>15954352072000</v>
      </c>
    </row>
    <row r="10" spans="1:16" x14ac:dyDescent="0.25">
      <c r="A10" t="s">
        <v>28</v>
      </c>
      <c r="B10" t="s">
        <v>29</v>
      </c>
      <c r="C10">
        <v>2</v>
      </c>
      <c r="D10" t="s">
        <v>13</v>
      </c>
      <c r="E10">
        <v>11</v>
      </c>
      <c r="F10" s="1">
        <v>45473.25</v>
      </c>
      <c r="G10">
        <v>15973661188000</v>
      </c>
      <c r="H10">
        <v>8958334974</v>
      </c>
      <c r="I10">
        <f>1/SQRT(shapeindex[[#This Row],[area]])</f>
        <v>2.5020602637038421E-7</v>
      </c>
      <c r="J10">
        <f t="shared" si="0"/>
        <v>0.28209446194428983</v>
      </c>
      <c r="K10">
        <f>shapeindex[[#This Row],[perimetro]]*shapeindex[[#This Row],[Coluna3]]*shapeindex[[#This Row],[Coluna2]]</f>
        <v>632.29481965930938</v>
      </c>
      <c r="L10" s="4">
        <v>2</v>
      </c>
      <c r="M10" s="4">
        <f>4*3.14159*shapeindex[[#This Row],[area]]/(shapeindex[[#This Row],[perimetro]]^2)</f>
        <v>2.5012630655514822E-6</v>
      </c>
      <c r="N10" s="4">
        <f>shapeindex[[#This Row],[perimetro]]/(2*SQRTPI(1)*SQRT(shapeindex[[#This Row],[area]]))</f>
        <v>632.29555894904445</v>
      </c>
      <c r="P10" s="5">
        <v>15973661188000</v>
      </c>
    </row>
    <row r="11" spans="1:16" x14ac:dyDescent="0.25">
      <c r="A11" t="s">
        <v>30</v>
      </c>
      <c r="B11" t="s">
        <v>31</v>
      </c>
      <c r="C11">
        <v>2</v>
      </c>
      <c r="D11" t="s">
        <v>13</v>
      </c>
      <c r="E11">
        <v>12</v>
      </c>
      <c r="F11" s="1">
        <v>45473.375</v>
      </c>
      <c r="G11">
        <v>15916833248000</v>
      </c>
      <c r="H11">
        <v>8791500835</v>
      </c>
      <c r="I11">
        <f>1/SQRT(shapeindex[[#This Row],[area]])</f>
        <v>2.506522842463272E-7</v>
      </c>
      <c r="J11">
        <f t="shared" si="0"/>
        <v>0.28209446194428983</v>
      </c>
      <c r="K11">
        <f>shapeindex[[#This Row],[perimetro]]*shapeindex[[#This Row],[Coluna3]]*shapeindex[[#This Row],[Coluna2]]</f>
        <v>621.62611134441624</v>
      </c>
      <c r="L11" s="4">
        <v>2</v>
      </c>
      <c r="M11" s="4">
        <f>4*3.14159*shapeindex[[#This Row],[area]]/(shapeindex[[#This Row],[perimetro]]^2)</f>
        <v>2.5878560815746226E-6</v>
      </c>
      <c r="N11" s="4">
        <f>shapeindex[[#This Row],[perimetro]]/(2*SQRTPI(1)*SQRT(shapeindex[[#This Row],[area]]))</f>
        <v>621.62683816011827</v>
      </c>
      <c r="P11" s="5">
        <v>15916833248000</v>
      </c>
    </row>
    <row r="12" spans="1:16" x14ac:dyDescent="0.25">
      <c r="A12" t="s">
        <v>32</v>
      </c>
      <c r="B12" t="s">
        <v>33</v>
      </c>
      <c r="C12">
        <v>2</v>
      </c>
      <c r="D12" t="s">
        <v>13</v>
      </c>
      <c r="E12">
        <v>13</v>
      </c>
      <c r="F12" s="1">
        <v>45473.5</v>
      </c>
      <c r="G12">
        <v>15480676932000</v>
      </c>
      <c r="H12">
        <v>8838788381</v>
      </c>
      <c r="I12">
        <f>1/SQRT(shapeindex[[#This Row],[area]])</f>
        <v>2.5415872683682099E-7</v>
      </c>
      <c r="J12">
        <f t="shared" si="0"/>
        <v>0.28209446194428983</v>
      </c>
      <c r="K12">
        <f>shapeindex[[#This Row],[perimetro]]*shapeindex[[#This Row],[Coluna3]]*shapeindex[[#This Row],[Coluna2]]</f>
        <v>633.71257140411524</v>
      </c>
      <c r="L12" s="4">
        <v>2</v>
      </c>
      <c r="M12" s="4">
        <f>4*3.14159*shapeindex[[#This Row],[area]]/(shapeindex[[#This Row],[perimetro]]^2)</f>
        <v>2.4900838544659708E-6</v>
      </c>
      <c r="N12" s="4">
        <f>shapeindex[[#This Row],[perimetro]]/(2*SQRTPI(1)*SQRT(shapeindex[[#This Row],[area]]))</f>
        <v>633.71331235150956</v>
      </c>
      <c r="P12" s="5">
        <v>15480676932000</v>
      </c>
    </row>
    <row r="13" spans="1:16" x14ac:dyDescent="0.25">
      <c r="A13" t="s">
        <v>34</v>
      </c>
      <c r="B13" t="s">
        <v>35</v>
      </c>
      <c r="C13">
        <v>2</v>
      </c>
      <c r="D13" t="s">
        <v>13</v>
      </c>
      <c r="E13">
        <v>14</v>
      </c>
      <c r="F13" s="1">
        <v>45473.625</v>
      </c>
      <c r="G13">
        <v>15426007410000</v>
      </c>
      <c r="H13">
        <v>8679143539</v>
      </c>
      <c r="I13">
        <f>1/SQRT(shapeindex[[#This Row],[area]])</f>
        <v>2.5460869573756321E-7</v>
      </c>
      <c r="J13">
        <f t="shared" si="0"/>
        <v>0.28209446194428983</v>
      </c>
      <c r="K13">
        <f>shapeindex[[#This Row],[perimetro]]*shapeindex[[#This Row],[Coluna3]]*shapeindex[[#This Row],[Coluna2]]</f>
        <v>623.36822810357035</v>
      </c>
      <c r="L13" s="4">
        <v>2</v>
      </c>
      <c r="M13" s="4">
        <f>4*3.14159*shapeindex[[#This Row],[area]]/(shapeindex[[#This Row],[perimetro]]^2)</f>
        <v>2.5734118171882723E-6</v>
      </c>
      <c r="N13" s="4">
        <f>shapeindex[[#This Row],[perimetro]]/(2*SQRTPI(1)*SQRT(shapeindex[[#This Row],[area]]))</f>
        <v>623.36895695618455</v>
      </c>
      <c r="P13" s="5">
        <v>15426007410000</v>
      </c>
    </row>
    <row r="14" spans="1:16" x14ac:dyDescent="0.25">
      <c r="A14" t="s">
        <v>36</v>
      </c>
      <c r="B14" t="s">
        <v>37</v>
      </c>
      <c r="C14">
        <v>2</v>
      </c>
      <c r="D14" t="s">
        <v>13</v>
      </c>
      <c r="E14">
        <v>15</v>
      </c>
      <c r="F14" s="1">
        <v>45473.75</v>
      </c>
      <c r="G14">
        <v>15375078448000</v>
      </c>
      <c r="H14">
        <v>8848521942</v>
      </c>
      <c r="I14">
        <f>1/SQRT(shapeindex[[#This Row],[area]])</f>
        <v>2.5503003460515204E-7</v>
      </c>
      <c r="J14">
        <f t="shared" si="0"/>
        <v>0.28209446194428983</v>
      </c>
      <c r="K14">
        <f>shapeindex[[#This Row],[perimetro]]*shapeindex[[#This Row],[Coluna3]]*shapeindex[[#This Row],[Coluna2]]</f>
        <v>636.58532418850245</v>
      </c>
      <c r="L14" s="4">
        <v>2</v>
      </c>
      <c r="M14" s="4">
        <f>4*3.14159*shapeindex[[#This Row],[area]]/(shapeindex[[#This Row],[perimetro]]^2)</f>
        <v>2.4676602945772177E-6</v>
      </c>
      <c r="N14" s="4">
        <f>shapeindex[[#This Row],[perimetro]]/(2*SQRTPI(1)*SQRT(shapeindex[[#This Row],[area]]))</f>
        <v>636.5860684947678</v>
      </c>
      <c r="P14" s="5">
        <v>15375078448000</v>
      </c>
    </row>
    <row r="15" spans="1:16" x14ac:dyDescent="0.25">
      <c r="A15" t="s">
        <v>38</v>
      </c>
      <c r="B15" t="s">
        <v>39</v>
      </c>
      <c r="C15">
        <v>2</v>
      </c>
      <c r="D15" t="s">
        <v>13</v>
      </c>
      <c r="E15">
        <v>16</v>
      </c>
      <c r="F15" s="1">
        <v>45473.875</v>
      </c>
      <c r="G15">
        <v>15322493561000</v>
      </c>
      <c r="H15">
        <v>8675615637</v>
      </c>
      <c r="I15">
        <f>1/SQRT(shapeindex[[#This Row],[area]])</f>
        <v>2.5546727542417659E-7</v>
      </c>
      <c r="J15">
        <f t="shared" si="0"/>
        <v>0.28209446194428983</v>
      </c>
      <c r="K15">
        <f>shapeindex[[#This Row],[perimetro]]*shapeindex[[#This Row],[Coluna3]]*shapeindex[[#This Row],[Coluna2]]</f>
        <v>625.21608021143288</v>
      </c>
      <c r="L15" s="4">
        <v>2</v>
      </c>
      <c r="M15" s="4">
        <f>4*3.14159*shapeindex[[#This Row],[area]]/(shapeindex[[#This Row],[perimetro]]^2)</f>
        <v>2.558222645378178E-6</v>
      </c>
      <c r="N15" s="4">
        <f>shapeindex[[#This Row],[perimetro]]/(2*SQRTPI(1)*SQRT(shapeindex[[#This Row],[area]]))</f>
        <v>625.21681122458699</v>
      </c>
      <c r="P15" s="5">
        <v>15322493561000</v>
      </c>
    </row>
    <row r="16" spans="1:16" x14ac:dyDescent="0.25">
      <c r="A16" t="s">
        <v>40</v>
      </c>
      <c r="B16" t="s">
        <v>41</v>
      </c>
      <c r="C16">
        <v>2</v>
      </c>
      <c r="D16" t="s">
        <v>13</v>
      </c>
      <c r="E16">
        <v>17</v>
      </c>
      <c r="F16" s="1">
        <v>45474</v>
      </c>
      <c r="G16">
        <v>15349675303000</v>
      </c>
      <c r="H16">
        <v>8838712536</v>
      </c>
      <c r="I16">
        <f>1/SQRT(shapeindex[[#This Row],[area]])</f>
        <v>2.5524098000269214E-7</v>
      </c>
      <c r="J16">
        <f t="shared" si="0"/>
        <v>0.28209446194428983</v>
      </c>
      <c r="K16">
        <f>shapeindex[[#This Row],[perimetro]]*shapeindex[[#This Row],[Coluna3]]*shapeindex[[#This Row],[Coluna2]]</f>
        <v>636.40557150365021</v>
      </c>
      <c r="L16" s="4">
        <v>3</v>
      </c>
      <c r="M16" s="4">
        <f>4*3.14159*shapeindex[[#This Row],[area]]/(shapeindex[[#This Row],[perimetro]]^2)</f>
        <v>2.469054472208793E-6</v>
      </c>
      <c r="N16" s="4">
        <f>shapeindex[[#This Row],[perimetro]]/(2*SQRTPI(1)*SQRT(shapeindex[[#This Row],[area]]))</f>
        <v>636.40631559974554</v>
      </c>
      <c r="P16" s="5">
        <v>15349675303000</v>
      </c>
    </row>
    <row r="17" spans="1:16" x14ac:dyDescent="0.25">
      <c r="A17" t="s">
        <v>42</v>
      </c>
      <c r="B17" t="s">
        <v>43</v>
      </c>
      <c r="C17">
        <v>2</v>
      </c>
      <c r="D17" t="s">
        <v>13</v>
      </c>
      <c r="E17">
        <v>18</v>
      </c>
      <c r="F17" s="1">
        <v>45474.125</v>
      </c>
      <c r="G17">
        <v>15275538769000</v>
      </c>
      <c r="H17">
        <v>8632507611</v>
      </c>
      <c r="I17">
        <f>1/SQRT(shapeindex[[#This Row],[area]])</f>
        <v>2.5585960884893715E-7</v>
      </c>
      <c r="J17">
        <f t="shared" si="0"/>
        <v>0.28209446194428983</v>
      </c>
      <c r="K17">
        <f>shapeindex[[#This Row],[perimetro]]*shapeindex[[#This Row],[Coluna3]]*shapeindex[[#This Row],[Coluna2]]</f>
        <v>623.06486489046426</v>
      </c>
      <c r="L17" s="4">
        <v>3</v>
      </c>
      <c r="M17" s="4">
        <f>4*3.14159*shapeindex[[#This Row],[area]]/(shapeindex[[#This Row],[perimetro]]^2)</f>
        <v>2.5759183572718351E-6</v>
      </c>
      <c r="N17" s="4">
        <f>shapeindex[[#This Row],[perimetro]]/(2*SQRTPI(1)*SQRT(shapeindex[[#This Row],[area]]))</f>
        <v>623.0655933883811</v>
      </c>
      <c r="P17" s="5">
        <v>15275538769000</v>
      </c>
    </row>
    <row r="18" spans="1:16" x14ac:dyDescent="0.25">
      <c r="A18" t="s">
        <v>44</v>
      </c>
      <c r="B18" t="s">
        <v>45</v>
      </c>
      <c r="C18">
        <v>2</v>
      </c>
      <c r="D18" t="s">
        <v>13</v>
      </c>
      <c r="E18">
        <v>19</v>
      </c>
      <c r="F18" s="1">
        <v>45474.25</v>
      </c>
      <c r="G18">
        <v>14632168581000</v>
      </c>
      <c r="H18">
        <v>8611879706</v>
      </c>
      <c r="I18">
        <f>1/SQRT(shapeindex[[#This Row],[area]])</f>
        <v>2.6142411829094563E-7</v>
      </c>
      <c r="J18">
        <f t="shared" si="0"/>
        <v>0.28209446194428983</v>
      </c>
      <c r="K18">
        <f>shapeindex[[#This Row],[perimetro]]*shapeindex[[#This Row],[Coluna3]]*shapeindex[[#This Row],[Coluna2]]</f>
        <v>635.09422981641728</v>
      </c>
      <c r="L18" s="4">
        <v>3</v>
      </c>
      <c r="M18" s="4">
        <f>4*3.14159*shapeindex[[#This Row],[area]]/(shapeindex[[#This Row],[perimetro]]^2)</f>
        <v>2.4792611992769663E-6</v>
      </c>
      <c r="N18" s="4">
        <f>shapeindex[[#This Row],[perimetro]]/(2*SQRTPI(1)*SQRT(shapeindex[[#This Row],[area]]))</f>
        <v>635.09497237926985</v>
      </c>
      <c r="P18" s="5">
        <v>14632168581000</v>
      </c>
    </row>
    <row r="19" spans="1:16" x14ac:dyDescent="0.25">
      <c r="A19" t="s">
        <v>46</v>
      </c>
      <c r="B19" t="s">
        <v>47</v>
      </c>
      <c r="C19">
        <v>2</v>
      </c>
      <c r="D19" t="s">
        <v>13</v>
      </c>
      <c r="E19">
        <v>20</v>
      </c>
      <c r="F19" s="1">
        <v>45474.375</v>
      </c>
      <c r="G19">
        <v>14571447990000</v>
      </c>
      <c r="H19">
        <v>8467735051</v>
      </c>
      <c r="I19">
        <f>1/SQRT(shapeindex[[#This Row],[area]])</f>
        <v>2.6196824144224684E-7</v>
      </c>
      <c r="J19">
        <f t="shared" si="0"/>
        <v>0.28209446194428983</v>
      </c>
      <c r="K19">
        <f>shapeindex[[#This Row],[perimetro]]*shapeindex[[#This Row],[Coluna3]]*shapeindex[[#This Row],[Coluna2]]</f>
        <v>625.76384302800261</v>
      </c>
      <c r="L19" s="4">
        <v>3</v>
      </c>
      <c r="M19" s="4">
        <f>4*3.14159*shapeindex[[#This Row],[area]]/(shapeindex[[#This Row],[perimetro]]^2)</f>
        <v>2.5537459216328999E-6</v>
      </c>
      <c r="N19" s="4">
        <f>shapeindex[[#This Row],[perimetro]]/(2*SQRTPI(1)*SQRT(shapeindex[[#This Row],[area]]))</f>
        <v>625.76457468161016</v>
      </c>
      <c r="P19" s="5">
        <v>14571447990000</v>
      </c>
    </row>
    <row r="20" spans="1:16" x14ac:dyDescent="0.25">
      <c r="A20" t="s">
        <v>48</v>
      </c>
      <c r="B20" t="s">
        <v>49</v>
      </c>
      <c r="C20">
        <v>2</v>
      </c>
      <c r="D20" t="s">
        <v>13</v>
      </c>
      <c r="E20">
        <v>21</v>
      </c>
      <c r="F20" s="1">
        <v>45474.5</v>
      </c>
      <c r="G20">
        <v>14088433833000</v>
      </c>
      <c r="H20">
        <v>8426179438</v>
      </c>
      <c r="I20">
        <f>1/SQRT(shapeindex[[#This Row],[area]])</f>
        <v>2.6642111508884544E-7</v>
      </c>
      <c r="J20">
        <f t="shared" si="0"/>
        <v>0.28209446194428983</v>
      </c>
      <c r="K20">
        <f>shapeindex[[#This Row],[perimetro]]*shapeindex[[#This Row],[Coluna3]]*shapeindex[[#This Row],[Coluna2]]</f>
        <v>633.27727711439252</v>
      </c>
      <c r="L20" s="4">
        <v>3</v>
      </c>
      <c r="M20" s="4">
        <f>4*3.14159*shapeindex[[#This Row],[area]]/(shapeindex[[#This Row],[perimetro]]^2)</f>
        <v>2.4935082369520279E-6</v>
      </c>
      <c r="N20" s="4">
        <f>shapeindex[[#This Row],[perimetro]]/(2*SQRTPI(1)*SQRT(shapeindex[[#This Row],[area]]))</f>
        <v>633.27801755283338</v>
      </c>
      <c r="P20" s="5">
        <v>14088433833000</v>
      </c>
    </row>
    <row r="21" spans="1:16" x14ac:dyDescent="0.25">
      <c r="A21" t="s">
        <v>50</v>
      </c>
      <c r="B21" t="s">
        <v>51</v>
      </c>
      <c r="C21">
        <v>2</v>
      </c>
      <c r="D21" t="s">
        <v>13</v>
      </c>
      <c r="E21">
        <v>23</v>
      </c>
      <c r="F21" s="1">
        <v>45474.75</v>
      </c>
      <c r="G21">
        <v>13617476459000</v>
      </c>
      <c r="H21">
        <v>8217828197</v>
      </c>
      <c r="I21">
        <f>1/SQRT(shapeindex[[#This Row],[area]])</f>
        <v>2.7098901315943207E-7</v>
      </c>
      <c r="J21">
        <f t="shared" si="0"/>
        <v>0.28209446194428983</v>
      </c>
      <c r="K21">
        <f>shapeindex[[#This Row],[perimetro]]*shapeindex[[#This Row],[Coluna3]]*shapeindex[[#This Row],[Coluna2]]</f>
        <v>628.20776645526826</v>
      </c>
      <c r="L21" s="4">
        <v>3</v>
      </c>
      <c r="M21" s="4">
        <f>4*3.14159*shapeindex[[#This Row],[area]]/(shapeindex[[#This Row],[perimetro]]^2)</f>
        <v>2.5339148409208888E-6</v>
      </c>
      <c r="N21" s="4">
        <f>shapeindex[[#This Row],[perimetro]]/(2*SQRTPI(1)*SQRT(shapeindex[[#This Row],[area]]))</f>
        <v>628.20850096635218</v>
      </c>
      <c r="P21" s="5">
        <v>13617476459000</v>
      </c>
    </row>
    <row r="22" spans="1:16" x14ac:dyDescent="0.25">
      <c r="A22" t="s">
        <v>52</v>
      </c>
      <c r="B22" t="s">
        <v>53</v>
      </c>
      <c r="C22">
        <v>2</v>
      </c>
      <c r="D22" t="s">
        <v>13</v>
      </c>
      <c r="E22">
        <v>25</v>
      </c>
      <c r="F22" s="1">
        <v>45475</v>
      </c>
      <c r="G22">
        <v>13563800557000</v>
      </c>
      <c r="H22">
        <v>8127476615</v>
      </c>
      <c r="I22">
        <f>1/SQRT(shapeindex[[#This Row],[area]])</f>
        <v>2.7152467489315813E-7</v>
      </c>
      <c r="J22">
        <f t="shared" si="0"/>
        <v>0.28209446194428983</v>
      </c>
      <c r="K22">
        <f>shapeindex[[#This Row],[perimetro]]*shapeindex[[#This Row],[Coluna3]]*shapeindex[[#This Row],[Coluna2]]</f>
        <v>622.5290052616424</v>
      </c>
      <c r="L22" s="4">
        <v>4</v>
      </c>
      <c r="M22" s="4">
        <f>4*3.14159*shapeindex[[#This Row],[area]]/(shapeindex[[#This Row],[perimetro]]^2)</f>
        <v>2.580354856527796E-6</v>
      </c>
      <c r="N22" s="4">
        <f>shapeindex[[#This Row],[perimetro]]/(2*SQRTPI(1)*SQRT(shapeindex[[#This Row],[area]]))</f>
        <v>622.52973313302323</v>
      </c>
      <c r="P22" s="5">
        <v>13563800557000</v>
      </c>
    </row>
    <row r="23" spans="1:16" x14ac:dyDescent="0.25">
      <c r="A23" t="s">
        <v>54</v>
      </c>
      <c r="B23" t="s">
        <v>55</v>
      </c>
      <c r="C23">
        <v>2</v>
      </c>
      <c r="D23" t="s">
        <v>13</v>
      </c>
      <c r="E23">
        <v>26</v>
      </c>
      <c r="F23" s="1">
        <v>45475.125</v>
      </c>
      <c r="G23">
        <v>13486828100000</v>
      </c>
      <c r="H23">
        <v>7916140824</v>
      </c>
      <c r="I23">
        <f>1/SQRT(shapeindex[[#This Row],[area]])</f>
        <v>2.7229839966468601E-7</v>
      </c>
      <c r="J23">
        <f t="shared" si="0"/>
        <v>0.28209446194428983</v>
      </c>
      <c r="K23">
        <f>shapeindex[[#This Row],[perimetro]]*shapeindex[[#This Row],[Coluna3]]*shapeindex[[#This Row],[Coluna2]]</f>
        <v>608.06941644460869</v>
      </c>
      <c r="L23" s="4">
        <v>4</v>
      </c>
      <c r="M23" s="4">
        <f>4*3.14159*shapeindex[[#This Row],[area]]/(shapeindex[[#This Row],[perimetro]]^2)</f>
        <v>2.7045330710243364E-6</v>
      </c>
      <c r="N23" s="4">
        <f>shapeindex[[#This Row],[perimetro]]/(2*SQRTPI(1)*SQRT(shapeindex[[#This Row],[area]]))</f>
        <v>608.0701274095951</v>
      </c>
      <c r="P23" s="5">
        <v>13486828100000</v>
      </c>
    </row>
    <row r="24" spans="1:16" x14ac:dyDescent="0.25">
      <c r="A24" t="s">
        <v>56</v>
      </c>
      <c r="B24" t="s">
        <v>57</v>
      </c>
      <c r="C24">
        <v>2</v>
      </c>
      <c r="D24" t="s">
        <v>13</v>
      </c>
      <c r="E24">
        <v>27</v>
      </c>
      <c r="F24" s="1">
        <v>45475.25</v>
      </c>
      <c r="G24">
        <v>12888641950000</v>
      </c>
      <c r="H24">
        <v>7779657295</v>
      </c>
      <c r="I24">
        <f>1/SQRT(shapeindex[[#This Row],[area]])</f>
        <v>2.7854567561386193E-7</v>
      </c>
      <c r="J24">
        <f t="shared" si="0"/>
        <v>0.28209446194428983</v>
      </c>
      <c r="K24">
        <f>shapeindex[[#This Row],[perimetro]]*shapeindex[[#This Row],[Coluna3]]*shapeindex[[#This Row],[Coluna2]]</f>
        <v>611.29584911193729</v>
      </c>
      <c r="L24" s="4">
        <v>4</v>
      </c>
      <c r="M24" s="4">
        <f>4*3.14159*shapeindex[[#This Row],[area]]/(shapeindex[[#This Row],[perimetro]]^2)</f>
        <v>2.6760592449021494E-6</v>
      </c>
      <c r="N24" s="4">
        <f>shapeindex[[#This Row],[perimetro]]/(2*SQRTPI(1)*SQRT(shapeindex[[#This Row],[area]]))</f>
        <v>611.29656384932309</v>
      </c>
      <c r="P24" s="5">
        <v>12888641950000</v>
      </c>
    </row>
    <row r="25" spans="1:16" x14ac:dyDescent="0.25">
      <c r="A25" t="s">
        <v>58</v>
      </c>
      <c r="B25" t="s">
        <v>59</v>
      </c>
      <c r="C25">
        <v>2</v>
      </c>
      <c r="D25" t="s">
        <v>13</v>
      </c>
      <c r="E25">
        <v>28</v>
      </c>
      <c r="F25" s="1">
        <v>45475.375</v>
      </c>
      <c r="G25">
        <v>12790170314000</v>
      </c>
      <c r="H25">
        <v>7550009987</v>
      </c>
      <c r="I25">
        <f>1/SQRT(shapeindex[[#This Row],[area]])</f>
        <v>2.7961588250813877E-7</v>
      </c>
      <c r="J25">
        <f t="shared" si="0"/>
        <v>0.28209446194428983</v>
      </c>
      <c r="K25">
        <f>shapeindex[[#This Row],[perimetro]]*shapeindex[[#This Row],[Coluna3]]*shapeindex[[#This Row],[Coluna2]]</f>
        <v>595.53038180594842</v>
      </c>
      <c r="L25" s="4">
        <v>4</v>
      </c>
      <c r="M25" s="4">
        <f>4*3.14159*shapeindex[[#This Row],[area]]/(shapeindex[[#This Row],[perimetro]]^2)</f>
        <v>2.8196212344623667E-6</v>
      </c>
      <c r="N25" s="4">
        <f>shapeindex[[#This Row],[perimetro]]/(2*SQRTPI(1)*SQRT(shapeindex[[#This Row],[area]]))</f>
        <v>595.53107811008476</v>
      </c>
      <c r="P25" s="5">
        <v>12790170314000</v>
      </c>
    </row>
    <row r="26" spans="1:16" x14ac:dyDescent="0.25">
      <c r="A26" t="s">
        <v>60</v>
      </c>
      <c r="B26" t="s">
        <v>61</v>
      </c>
      <c r="C26">
        <v>2</v>
      </c>
      <c r="D26" t="s">
        <v>13</v>
      </c>
      <c r="E26">
        <v>29</v>
      </c>
      <c r="F26" s="1">
        <v>45475.5</v>
      </c>
      <c r="G26">
        <v>12534096887000</v>
      </c>
      <c r="H26">
        <v>7577278132</v>
      </c>
      <c r="I26">
        <f>1/SQRT(shapeindex[[#This Row],[area]])</f>
        <v>2.8245773764219513E-7</v>
      </c>
      <c r="J26">
        <f t="shared" si="0"/>
        <v>0.28209446194428983</v>
      </c>
      <c r="K26">
        <f>shapeindex[[#This Row],[perimetro]]*shapeindex[[#This Row],[Coluna3]]*shapeindex[[#This Row],[Coluna2]]</f>
        <v>603.75572969951861</v>
      </c>
      <c r="L26" s="4">
        <v>4</v>
      </c>
      <c r="M26" s="4">
        <f>4*3.14159*shapeindex[[#This Row],[area]]/(shapeindex[[#This Row],[perimetro]]^2)</f>
        <v>2.7433175828932743E-6</v>
      </c>
      <c r="N26" s="4">
        <f>shapeindex[[#This Row],[perimetro]]/(2*SQRTPI(1)*SQRT(shapeindex[[#This Row],[area]]))</f>
        <v>603.75643562086998</v>
      </c>
      <c r="P26" s="5">
        <v>12534096887000</v>
      </c>
    </row>
    <row r="27" spans="1:16" x14ac:dyDescent="0.25">
      <c r="A27" t="s">
        <v>62</v>
      </c>
      <c r="B27" t="s">
        <v>63</v>
      </c>
      <c r="C27">
        <v>2</v>
      </c>
      <c r="D27" t="s">
        <v>13</v>
      </c>
      <c r="E27">
        <v>30</v>
      </c>
      <c r="F27" s="1">
        <v>45475.625</v>
      </c>
      <c r="G27">
        <v>12452253811000</v>
      </c>
      <c r="H27">
        <v>7353548093</v>
      </c>
      <c r="I27">
        <f>1/SQRT(shapeindex[[#This Row],[area]])</f>
        <v>2.8338445139197295E-7</v>
      </c>
      <c r="J27">
        <f t="shared" si="0"/>
        <v>0.28209446194428983</v>
      </c>
      <c r="K27">
        <f>shapeindex[[#This Row],[perimetro]]*shapeindex[[#This Row],[Coluna3]]*shapeindex[[#This Row],[Coluna2]]</f>
        <v>587.85134364671751</v>
      </c>
      <c r="L27" s="4">
        <v>4</v>
      </c>
      <c r="M27" s="4">
        <f>4*3.14159*shapeindex[[#This Row],[area]]/(shapeindex[[#This Row],[perimetro]]^2)</f>
        <v>2.8937671831385299E-6</v>
      </c>
      <c r="N27" s="4">
        <f>shapeindex[[#This Row],[perimetro]]/(2*SQRTPI(1)*SQRT(shapeindex[[#This Row],[area]]))</f>
        <v>587.85203097239321</v>
      </c>
      <c r="P27" s="5">
        <v>12452253811000</v>
      </c>
    </row>
    <row r="28" spans="1:16" x14ac:dyDescent="0.25">
      <c r="A28" t="s">
        <v>64</v>
      </c>
      <c r="B28" t="s">
        <v>65</v>
      </c>
      <c r="C28">
        <v>2</v>
      </c>
      <c r="D28" t="s">
        <v>13</v>
      </c>
      <c r="E28">
        <v>31</v>
      </c>
      <c r="F28" s="1">
        <v>45475.75</v>
      </c>
      <c r="G28">
        <v>12098153567000</v>
      </c>
      <c r="H28">
        <v>7410296798</v>
      </c>
      <c r="I28">
        <f>1/SQRT(shapeindex[[#This Row],[area]])</f>
        <v>2.875017241857358E-7</v>
      </c>
      <c r="J28">
        <f t="shared" si="0"/>
        <v>0.28209446194428983</v>
      </c>
      <c r="K28">
        <f>shapeindex[[#This Row],[perimetro]]*shapeindex[[#This Row],[Coluna3]]*shapeindex[[#This Row],[Coluna2]]</f>
        <v>600.99466456702089</v>
      </c>
      <c r="L28" s="4">
        <v>4</v>
      </c>
      <c r="M28" s="4">
        <f>4*3.14159*shapeindex[[#This Row],[area]]/(shapeindex[[#This Row],[perimetro]]^2)</f>
        <v>2.7685819592778666E-6</v>
      </c>
      <c r="N28" s="4">
        <f>shapeindex[[#This Row],[perimetro]]/(2*SQRTPI(1)*SQRT(shapeindex[[#This Row],[area]]))</f>
        <v>600.99536726008853</v>
      </c>
      <c r="P28" s="5">
        <v>12098153567000</v>
      </c>
    </row>
    <row r="29" spans="1:16" x14ac:dyDescent="0.25">
      <c r="A29" t="s">
        <v>66</v>
      </c>
      <c r="B29" t="s">
        <v>67</v>
      </c>
      <c r="C29">
        <v>2</v>
      </c>
      <c r="D29" t="s">
        <v>13</v>
      </c>
      <c r="E29">
        <v>32</v>
      </c>
      <c r="F29" s="1">
        <v>45475.875</v>
      </c>
      <c r="G29">
        <v>12029458449000</v>
      </c>
      <c r="H29">
        <v>7211538390</v>
      </c>
      <c r="I29">
        <f>1/SQRT(shapeindex[[#This Row],[area]])</f>
        <v>2.8832145556690397E-7</v>
      </c>
      <c r="J29">
        <f t="shared" si="0"/>
        <v>0.28209446194428983</v>
      </c>
      <c r="K29">
        <f>shapeindex[[#This Row],[perimetro]]*shapeindex[[#This Row],[Coluna3]]*shapeindex[[#This Row],[Coluna2]]</f>
        <v>586.54244039645266</v>
      </c>
      <c r="L29" s="4">
        <v>4</v>
      </c>
      <c r="M29" s="4">
        <f>4*3.14159*shapeindex[[#This Row],[area]]/(shapeindex[[#This Row],[perimetro]]^2)</f>
        <v>2.9066968100590858E-6</v>
      </c>
      <c r="N29" s="4">
        <f>shapeindex[[#This Row],[perimetro]]/(2*SQRTPI(1)*SQRT(shapeindex[[#This Row],[area]]))</f>
        <v>586.54312619173663</v>
      </c>
      <c r="P29" s="5">
        <v>12029458449000</v>
      </c>
    </row>
    <row r="30" spans="1:16" x14ac:dyDescent="0.25">
      <c r="A30" t="s">
        <v>68</v>
      </c>
      <c r="B30" t="s">
        <v>69</v>
      </c>
      <c r="C30">
        <v>2</v>
      </c>
      <c r="D30" t="s">
        <v>13</v>
      </c>
      <c r="E30">
        <v>33</v>
      </c>
      <c r="F30" s="1">
        <v>45476</v>
      </c>
      <c r="G30">
        <v>11537421960000</v>
      </c>
      <c r="H30">
        <v>7076520224</v>
      </c>
      <c r="I30">
        <f>1/SQRT(shapeindex[[#This Row],[area]])</f>
        <v>2.9440529166367627E-7</v>
      </c>
      <c r="J30">
        <f t="shared" si="0"/>
        <v>0.28209446194428983</v>
      </c>
      <c r="K30">
        <f>shapeindex[[#This Row],[perimetro]]*shapeindex[[#This Row],[Coluna3]]*shapeindex[[#This Row],[Coluna2]]</f>
        <v>587.70572885260958</v>
      </c>
      <c r="L30" s="4">
        <v>5</v>
      </c>
      <c r="M30" s="4">
        <f>4*3.14159*shapeindex[[#This Row],[area]]/(shapeindex[[#This Row],[perimetro]]^2)</f>
        <v>2.8952013277914825E-6</v>
      </c>
      <c r="N30" s="4">
        <f>shapeindex[[#This Row],[perimetro]]/(2*SQRTPI(1)*SQRT(shapeindex[[#This Row],[area]]))</f>
        <v>587.70641600803003</v>
      </c>
      <c r="P30" s="5">
        <v>11537421960000</v>
      </c>
    </row>
    <row r="31" spans="1:16" x14ac:dyDescent="0.25">
      <c r="A31" t="s">
        <v>70</v>
      </c>
      <c r="B31" t="s">
        <v>71</v>
      </c>
      <c r="C31">
        <v>2</v>
      </c>
      <c r="D31" t="s">
        <v>13</v>
      </c>
      <c r="E31">
        <v>34</v>
      </c>
      <c r="F31" s="1">
        <v>45476.125</v>
      </c>
      <c r="G31">
        <v>11477977258000</v>
      </c>
      <c r="H31">
        <v>6912739044</v>
      </c>
      <c r="I31">
        <f>1/SQRT(shapeindex[[#This Row],[area]])</f>
        <v>2.9516667294281709E-7</v>
      </c>
      <c r="J31">
        <f t="shared" si="0"/>
        <v>0.28209446194428983</v>
      </c>
      <c r="K31">
        <f>shapeindex[[#This Row],[perimetro]]*shapeindex[[#This Row],[Coluna3]]*shapeindex[[#This Row],[Coluna2]]</f>
        <v>575.58841315328834</v>
      </c>
      <c r="L31" s="4">
        <v>5</v>
      </c>
      <c r="M31" s="4">
        <f>4*3.14159*shapeindex[[#This Row],[area]]/(shapeindex[[#This Row],[perimetro]]^2)</f>
        <v>3.0183842912116397E-6</v>
      </c>
      <c r="N31" s="4">
        <f>shapeindex[[#This Row],[perimetro]]/(2*SQRTPI(1)*SQRT(shapeindex[[#This Row],[area]]))</f>
        <v>575.58908614093957</v>
      </c>
      <c r="P31" s="5">
        <v>11477977258000</v>
      </c>
    </row>
    <row r="32" spans="1:16" x14ac:dyDescent="0.25">
      <c r="A32" t="s">
        <v>72</v>
      </c>
      <c r="B32" t="s">
        <v>73</v>
      </c>
      <c r="C32">
        <v>2</v>
      </c>
      <c r="D32" t="s">
        <v>13</v>
      </c>
      <c r="E32">
        <v>35</v>
      </c>
      <c r="F32" s="1">
        <v>45476.25</v>
      </c>
      <c r="G32">
        <v>11022618871000</v>
      </c>
      <c r="H32">
        <v>6809515868</v>
      </c>
      <c r="I32">
        <f>1/SQRT(shapeindex[[#This Row],[area]])</f>
        <v>3.0120182882048305E-7</v>
      </c>
      <c r="J32">
        <f t="shared" si="0"/>
        <v>0.28209446194428983</v>
      </c>
      <c r="K32">
        <f>shapeindex[[#This Row],[perimetro]]*shapeindex[[#This Row],[Coluna3]]*shapeindex[[#This Row],[Coluna2]]</f>
        <v>578.58663955335317</v>
      </c>
      <c r="L32" s="4">
        <v>5</v>
      </c>
      <c r="M32" s="4">
        <f>4*3.14159*shapeindex[[#This Row],[area]]/(shapeindex[[#This Row],[perimetro]]^2)</f>
        <v>2.9871829087572777E-6</v>
      </c>
      <c r="N32" s="4">
        <f>shapeindex[[#This Row],[perimetro]]/(2*SQRTPI(1)*SQRT(shapeindex[[#This Row],[area]]))</f>
        <v>578.58731604658124</v>
      </c>
      <c r="P32" s="5">
        <v>11022618871000</v>
      </c>
    </row>
    <row r="33" spans="1:16" x14ac:dyDescent="0.25">
      <c r="A33" t="s">
        <v>74</v>
      </c>
      <c r="B33" t="s">
        <v>75</v>
      </c>
      <c r="C33">
        <v>2</v>
      </c>
      <c r="D33" t="s">
        <v>13</v>
      </c>
      <c r="E33">
        <v>36</v>
      </c>
      <c r="F33" s="1">
        <v>45476.375</v>
      </c>
      <c r="G33">
        <v>10949496298000</v>
      </c>
      <c r="H33">
        <v>6608799024</v>
      </c>
      <c r="I33">
        <f>1/SQRT(shapeindex[[#This Row],[area]])</f>
        <v>3.0220589345083374E-7</v>
      </c>
      <c r="J33">
        <f t="shared" si="0"/>
        <v>0.28209446194428983</v>
      </c>
      <c r="K33">
        <f>shapeindex[[#This Row],[perimetro]]*shapeindex[[#This Row],[Coluna3]]*shapeindex[[#This Row],[Coluna2]]</f>
        <v>563.40414095589017</v>
      </c>
      <c r="L33" s="4">
        <v>5</v>
      </c>
      <c r="M33" s="4">
        <f>4*3.14159*shapeindex[[#This Row],[area]]/(shapeindex[[#This Row],[perimetro]]^2)</f>
        <v>3.1503481298963452E-6</v>
      </c>
      <c r="N33" s="4">
        <f>shapeindex[[#This Row],[perimetro]]/(2*SQRTPI(1)*SQRT(shapeindex[[#This Row],[area]]))</f>
        <v>563.40479969748549</v>
      </c>
      <c r="P33" s="5">
        <v>10949496298000</v>
      </c>
    </row>
    <row r="34" spans="1:16" x14ac:dyDescent="0.25">
      <c r="A34" t="s">
        <v>76</v>
      </c>
      <c r="B34" t="s">
        <v>77</v>
      </c>
      <c r="C34">
        <v>2</v>
      </c>
      <c r="D34" t="s">
        <v>13</v>
      </c>
      <c r="E34">
        <v>36</v>
      </c>
      <c r="F34" s="1">
        <v>45476.5</v>
      </c>
      <c r="G34">
        <v>10409037246000</v>
      </c>
      <c r="H34">
        <v>6519963515</v>
      </c>
      <c r="I34">
        <f>1/SQRT(shapeindex[[#This Row],[area]])</f>
        <v>3.0995219676165633E-7</v>
      </c>
      <c r="J34">
        <f t="shared" si="0"/>
        <v>0.28209446194428983</v>
      </c>
      <c r="K34">
        <f>shapeindex[[#This Row],[perimetro]]*shapeindex[[#This Row],[Coluna3]]*shapeindex[[#This Row],[Coluna2]]</f>
        <v>570.07821399892794</v>
      </c>
      <c r="L34" s="4">
        <v>5</v>
      </c>
      <c r="M34" s="4">
        <f>4*3.14159*shapeindex[[#This Row],[area]]/(shapeindex[[#This Row],[perimetro]]^2)</f>
        <v>3.0770158177089107E-6</v>
      </c>
      <c r="N34" s="4">
        <f>shapeindex[[#This Row],[perimetro]]/(2*SQRTPI(1)*SQRT(shapeindex[[#This Row],[area]]))</f>
        <v>570.07888054396153</v>
      </c>
      <c r="P34" s="5">
        <v>10409037246000</v>
      </c>
    </row>
    <row r="35" spans="1:16" x14ac:dyDescent="0.25">
      <c r="A35" t="s">
        <v>78</v>
      </c>
      <c r="B35" t="s">
        <v>79</v>
      </c>
      <c r="C35">
        <v>2</v>
      </c>
      <c r="D35" t="s">
        <v>13</v>
      </c>
      <c r="E35">
        <v>38</v>
      </c>
      <c r="F35" s="1">
        <v>45476.625</v>
      </c>
      <c r="G35">
        <v>10346686530000</v>
      </c>
      <c r="H35">
        <v>6344357186</v>
      </c>
      <c r="I35">
        <f>1/SQRT(shapeindex[[#This Row],[area]])</f>
        <v>3.1088470369351013E-7</v>
      </c>
      <c r="J35">
        <f t="shared" si="0"/>
        <v>0.28209446194428983</v>
      </c>
      <c r="K35">
        <f>shapeindex[[#This Row],[perimetro]]*shapeindex[[#This Row],[Coluna3]]*shapeindex[[#This Row],[Coluna2]]</f>
        <v>556.39284959937368</v>
      </c>
      <c r="L35" s="4">
        <v>5</v>
      </c>
      <c r="M35" s="4">
        <f>4*3.14159*shapeindex[[#This Row],[area]]/(shapeindex[[#This Row],[perimetro]]^2)</f>
        <v>3.2302455541738724E-6</v>
      </c>
      <c r="N35" s="4">
        <f>shapeindex[[#This Row],[perimetro]]/(2*SQRTPI(1)*SQRT(shapeindex[[#This Row],[area]]))</f>
        <v>556.3935001432493</v>
      </c>
      <c r="P35" s="5">
        <v>10346686530000</v>
      </c>
    </row>
    <row r="36" spans="1:16" x14ac:dyDescent="0.25">
      <c r="A36" t="s">
        <v>80</v>
      </c>
      <c r="B36" t="s">
        <v>81</v>
      </c>
      <c r="C36">
        <v>2</v>
      </c>
      <c r="D36" t="s">
        <v>13</v>
      </c>
      <c r="E36">
        <v>39</v>
      </c>
      <c r="F36" s="1">
        <v>45476.75</v>
      </c>
      <c r="G36">
        <v>10136573060000</v>
      </c>
      <c r="H36">
        <v>6368794327</v>
      </c>
      <c r="I36">
        <f>1/SQRT(shapeindex[[#This Row],[area]])</f>
        <v>3.1409022635872751E-7</v>
      </c>
      <c r="J36">
        <f t="shared" si="0"/>
        <v>0.28209446194428983</v>
      </c>
      <c r="K36">
        <f>shapeindex[[#This Row],[perimetro]]*shapeindex[[#This Row],[Coluna3]]*shapeindex[[#This Row],[Coluna2]]</f>
        <v>564.29500601865368</v>
      </c>
      <c r="L36" s="4">
        <v>5</v>
      </c>
      <c r="M36" s="4">
        <f>4*3.14159*shapeindex[[#This Row],[area]]/(shapeindex[[#This Row],[perimetro]]^2)</f>
        <v>3.1404089325442088E-6</v>
      </c>
      <c r="N36" s="4">
        <f>shapeindex[[#This Row],[perimetro]]/(2*SQRTPI(1)*SQRT(shapeindex[[#This Row],[area]]))</f>
        <v>564.29566580186349</v>
      </c>
      <c r="P36" s="5">
        <v>10136573060000</v>
      </c>
    </row>
    <row r="37" spans="1:16" x14ac:dyDescent="0.25">
      <c r="A37" t="s">
        <v>82</v>
      </c>
      <c r="B37" t="s">
        <v>83</v>
      </c>
      <c r="C37">
        <v>2</v>
      </c>
      <c r="D37" t="s">
        <v>13</v>
      </c>
      <c r="E37">
        <v>40</v>
      </c>
      <c r="F37" s="1">
        <v>45476.875</v>
      </c>
      <c r="G37">
        <v>10074801543000</v>
      </c>
      <c r="H37">
        <v>6211671926</v>
      </c>
      <c r="I37">
        <f>1/SQRT(shapeindex[[#This Row],[area]])</f>
        <v>3.1505164385873644E-7</v>
      </c>
      <c r="J37">
        <f t="shared" si="0"/>
        <v>0.28209446194428983</v>
      </c>
      <c r="K37">
        <f>shapeindex[[#This Row],[perimetro]]*shapeindex[[#This Row],[Coluna3]]*shapeindex[[#This Row],[Coluna2]]</f>
        <v>552.05814307831395</v>
      </c>
      <c r="L37" s="4">
        <v>5</v>
      </c>
      <c r="M37" s="4">
        <f>4*3.14159*shapeindex[[#This Row],[area]]/(shapeindex[[#This Row],[perimetro]]^2)</f>
        <v>3.2811718504890508E-6</v>
      </c>
      <c r="N37" s="4">
        <f>shapeindex[[#This Row],[perimetro]]/(2*SQRTPI(1)*SQRT(shapeindex[[#This Row],[area]]))</f>
        <v>552.05878855397771</v>
      </c>
      <c r="P37" s="5">
        <v>10074801543000</v>
      </c>
    </row>
    <row r="38" spans="1:16" x14ac:dyDescent="0.25">
      <c r="A38" t="s">
        <v>84</v>
      </c>
      <c r="B38" t="s">
        <v>85</v>
      </c>
      <c r="C38">
        <v>2</v>
      </c>
      <c r="D38" t="s">
        <v>13</v>
      </c>
      <c r="E38">
        <v>41</v>
      </c>
      <c r="F38" s="1">
        <v>45477</v>
      </c>
      <c r="G38">
        <v>97696024897000</v>
      </c>
      <c r="H38">
        <v>6095715036</v>
      </c>
      <c r="I38">
        <f>1/SQRT(shapeindex[[#This Row],[area]])</f>
        <v>1.0117228374299883E-7</v>
      </c>
      <c r="J38">
        <f t="shared" si="0"/>
        <v>0.28209446194428983</v>
      </c>
      <c r="K38">
        <f>shapeindex[[#This Row],[perimetro]]*shapeindex[[#This Row],[Coluna3]]*shapeindex[[#This Row],[Coluna2]]</f>
        <v>173.97256629504409</v>
      </c>
      <c r="L38" s="4">
        <v>6</v>
      </c>
      <c r="M38" s="4">
        <f>4*3.14159*shapeindex[[#This Row],[area]]/(shapeindex[[#This Row],[perimetro]]^2)</f>
        <v>3.3039774753502821E-5</v>
      </c>
      <c r="N38" s="4">
        <f>shapeindex[[#This Row],[perimetro]]/(2*SQRTPI(1)*SQRT(shapeindex[[#This Row],[area]]))</f>
        <v>173.97276970669398</v>
      </c>
      <c r="P38" s="5">
        <v>97696024897000</v>
      </c>
    </row>
    <row r="39" spans="1:16" x14ac:dyDescent="0.25">
      <c r="A39" t="s">
        <v>86</v>
      </c>
      <c r="B39" t="s">
        <v>87</v>
      </c>
      <c r="C39">
        <v>2</v>
      </c>
      <c r="D39" t="s">
        <v>13</v>
      </c>
      <c r="E39">
        <v>42</v>
      </c>
      <c r="F39" s="1">
        <v>45477.125</v>
      </c>
      <c r="G39">
        <v>97019533455000</v>
      </c>
      <c r="H39">
        <v>5899313942</v>
      </c>
      <c r="I39">
        <f>1/SQRT(shapeindex[[#This Row],[area]])</f>
        <v>1.015243947485781E-7</v>
      </c>
      <c r="J39">
        <f t="shared" si="0"/>
        <v>0.28209446194428983</v>
      </c>
      <c r="K39">
        <f>shapeindex[[#This Row],[perimetro]]*shapeindex[[#This Row],[Coluna3]]*shapeindex[[#This Row],[Coluna2]]</f>
        <v>168.95322177666333</v>
      </c>
      <c r="L39" s="4">
        <v>6</v>
      </c>
      <c r="M39" s="4">
        <f>4*3.14159*shapeindex[[#This Row],[area]]/(shapeindex[[#This Row],[perimetro]]^2)</f>
        <v>3.5032058874603807E-5</v>
      </c>
      <c r="N39" s="4">
        <f>shapeindex[[#This Row],[perimetro]]/(2*SQRTPI(1)*SQRT(shapeindex[[#This Row],[area]]))</f>
        <v>168.95341931961116</v>
      </c>
      <c r="P39" s="5">
        <v>97019533455000</v>
      </c>
    </row>
    <row r="40" spans="1:16" x14ac:dyDescent="0.25">
      <c r="A40" t="s">
        <v>88</v>
      </c>
      <c r="B40" t="s">
        <v>89</v>
      </c>
      <c r="C40">
        <v>2</v>
      </c>
      <c r="D40" t="s">
        <v>13</v>
      </c>
      <c r="E40">
        <v>43</v>
      </c>
      <c r="F40" s="1">
        <v>45477.25</v>
      </c>
      <c r="G40">
        <v>93274535792000</v>
      </c>
      <c r="H40">
        <v>5827639373</v>
      </c>
      <c r="I40">
        <f>1/SQRT(shapeindex[[#This Row],[area]])</f>
        <v>1.0354245354860789E-7</v>
      </c>
      <c r="J40">
        <f t="shared" si="0"/>
        <v>0.28209446194428983</v>
      </c>
      <c r="K40">
        <f>shapeindex[[#This Row],[perimetro]]*shapeindex[[#This Row],[Coluna3]]*shapeindex[[#This Row],[Coluna2]]</f>
        <v>170.21807740003302</v>
      </c>
      <c r="L40" s="4">
        <v>6</v>
      </c>
      <c r="M40" s="4">
        <f>4*3.14159*shapeindex[[#This Row],[area]]/(shapeindex[[#This Row],[perimetro]]^2)</f>
        <v>3.4513361140103587E-5</v>
      </c>
      <c r="N40" s="4">
        <f>shapeindex[[#This Row],[perimetro]]/(2*SQRTPI(1)*SQRT(shapeindex[[#This Row],[area]]))</f>
        <v>170.21827642187137</v>
      </c>
      <c r="P40" s="5">
        <v>93274535792000</v>
      </c>
    </row>
    <row r="41" spans="1:16" x14ac:dyDescent="0.25">
      <c r="A41" t="s">
        <v>90</v>
      </c>
      <c r="B41" t="s">
        <v>91</v>
      </c>
      <c r="C41">
        <v>2</v>
      </c>
      <c r="D41" t="s">
        <v>13</v>
      </c>
      <c r="E41">
        <v>44</v>
      </c>
      <c r="F41" s="1">
        <v>45477.375</v>
      </c>
      <c r="G41">
        <v>92642695554000</v>
      </c>
      <c r="H41">
        <v>5656727341</v>
      </c>
      <c r="I41">
        <f>1/SQRT(shapeindex[[#This Row],[area]])</f>
        <v>1.0389494285640062E-7</v>
      </c>
      <c r="J41">
        <f t="shared" si="0"/>
        <v>0.28209446194428983</v>
      </c>
      <c r="K41">
        <f>shapeindex[[#This Row],[perimetro]]*shapeindex[[#This Row],[Coluna3]]*shapeindex[[#This Row],[Coluna2]]</f>
        <v>165.788428396315</v>
      </c>
      <c r="L41" s="4">
        <v>6</v>
      </c>
      <c r="M41" s="4">
        <f>4*3.14159*shapeindex[[#This Row],[area]]/(shapeindex[[#This Row],[perimetro]]^2)</f>
        <v>3.6382303157307653E-5</v>
      </c>
      <c r="N41" s="4">
        <f>shapeindex[[#This Row],[perimetro]]/(2*SQRTPI(1)*SQRT(shapeindex[[#This Row],[area]]))</f>
        <v>165.78862223893321</v>
      </c>
      <c r="P41" s="5">
        <v>92642695554000</v>
      </c>
    </row>
    <row r="42" spans="1:16" x14ac:dyDescent="0.25">
      <c r="A42" t="s">
        <v>92</v>
      </c>
      <c r="B42" t="s">
        <v>93</v>
      </c>
      <c r="C42">
        <v>2</v>
      </c>
      <c r="D42" t="s">
        <v>13</v>
      </c>
      <c r="E42">
        <v>45</v>
      </c>
      <c r="F42" s="1">
        <v>45477.5</v>
      </c>
      <c r="G42">
        <v>93124682682000</v>
      </c>
      <c r="H42">
        <v>5622559637</v>
      </c>
      <c r="I42">
        <f>1/SQRT(shapeindex[[#This Row],[area]])</f>
        <v>1.0362572857962811E-7</v>
      </c>
      <c r="J42">
        <f t="shared" si="0"/>
        <v>0.28209446194428983</v>
      </c>
      <c r="K42">
        <f>shapeindex[[#This Row],[perimetro]]*shapeindex[[#This Row],[Coluna3]]*shapeindex[[#This Row],[Coluna2]]</f>
        <v>164.36003604128661</v>
      </c>
      <c r="L42" s="4">
        <v>6</v>
      </c>
      <c r="M42" s="4">
        <f>4*3.14159*shapeindex[[#This Row],[area]]/(shapeindex[[#This Row],[perimetro]]^2)</f>
        <v>3.701742131833241E-5</v>
      </c>
      <c r="N42" s="4">
        <f>shapeindex[[#This Row],[perimetro]]/(2*SQRTPI(1)*SQRT(shapeindex[[#This Row],[area]]))</f>
        <v>164.36022821380448</v>
      </c>
      <c r="P42" s="5">
        <v>93124682682000</v>
      </c>
    </row>
    <row r="43" spans="1:16" x14ac:dyDescent="0.25">
      <c r="A43" t="s">
        <v>94</v>
      </c>
      <c r="B43" t="s">
        <v>95</v>
      </c>
      <c r="C43">
        <v>2</v>
      </c>
      <c r="D43" t="s">
        <v>13</v>
      </c>
      <c r="E43">
        <v>46</v>
      </c>
      <c r="F43" s="1">
        <v>45477.625</v>
      </c>
      <c r="G43">
        <v>92515174536000</v>
      </c>
      <c r="H43">
        <v>5450080954</v>
      </c>
      <c r="I43">
        <f>1/SQRT(shapeindex[[#This Row],[area]])</f>
        <v>1.039665215278111E-7</v>
      </c>
      <c r="J43">
        <f t="shared" si="0"/>
        <v>0.28209446194428983</v>
      </c>
      <c r="K43">
        <f>shapeindex[[#This Row],[perimetro]]*shapeindex[[#This Row],[Coluna3]]*shapeindex[[#This Row],[Coluna2]]</f>
        <v>159.8420449804803</v>
      </c>
      <c r="L43" s="4">
        <v>6</v>
      </c>
      <c r="M43" s="4">
        <f>4*3.14159*shapeindex[[#This Row],[area]]/(shapeindex[[#This Row],[perimetro]]^2)</f>
        <v>3.9139616250589057E-5</v>
      </c>
      <c r="N43" s="4">
        <f>shapeindex[[#This Row],[perimetro]]/(2*SQRTPI(1)*SQRT(shapeindex[[#This Row],[area]]))</f>
        <v>159.84223187048701</v>
      </c>
      <c r="P43" s="5">
        <v>92515174536000</v>
      </c>
    </row>
    <row r="44" spans="1:16" x14ac:dyDescent="0.25">
      <c r="A44" t="s">
        <v>96</v>
      </c>
      <c r="B44" t="s">
        <v>97</v>
      </c>
      <c r="C44">
        <v>2</v>
      </c>
      <c r="D44" t="s">
        <v>13</v>
      </c>
      <c r="E44">
        <v>47</v>
      </c>
      <c r="F44" s="1">
        <v>45477.75</v>
      </c>
      <c r="G44">
        <v>90427727610000</v>
      </c>
      <c r="H44">
        <v>5447700798</v>
      </c>
      <c r="I44">
        <f>1/SQRT(shapeindex[[#This Row],[area]])</f>
        <v>1.0515966435729404E-7</v>
      </c>
      <c r="J44">
        <f t="shared" si="0"/>
        <v>0.28209446194428983</v>
      </c>
      <c r="K44">
        <f>shapeindex[[#This Row],[perimetro]]*shapeindex[[#This Row],[Coluna3]]*shapeindex[[#This Row],[Coluna2]]</f>
        <v>161.6058204634522</v>
      </c>
      <c r="L44" s="4">
        <v>6</v>
      </c>
      <c r="M44" s="4">
        <f>4*3.14159*shapeindex[[#This Row],[area]]/(shapeindex[[#This Row],[perimetro]]^2)</f>
        <v>3.8289934258541636E-5</v>
      </c>
      <c r="N44" s="4">
        <f>shapeindex[[#This Row],[perimetro]]/(2*SQRTPI(1)*SQRT(shapeindex[[#This Row],[area]]))</f>
        <v>161.6060094156949</v>
      </c>
      <c r="P44" s="5">
        <v>90427727610000</v>
      </c>
    </row>
    <row r="45" spans="1:16" x14ac:dyDescent="0.25">
      <c r="A45" t="s">
        <v>98</v>
      </c>
      <c r="B45" t="s">
        <v>99</v>
      </c>
      <c r="C45">
        <v>2</v>
      </c>
      <c r="D45" t="s">
        <v>13</v>
      </c>
      <c r="E45">
        <v>48</v>
      </c>
      <c r="F45" s="1">
        <v>45477.875</v>
      </c>
      <c r="G45">
        <v>90032301522000</v>
      </c>
      <c r="H45">
        <v>5346759749</v>
      </c>
      <c r="I45">
        <f>1/SQRT(shapeindex[[#This Row],[area]])</f>
        <v>1.0539034443266181E-7</v>
      </c>
      <c r="J45">
        <f t="shared" si="0"/>
        <v>0.28209446194428983</v>
      </c>
      <c r="K45">
        <f>shapeindex[[#This Row],[perimetro]]*shapeindex[[#This Row],[Coluna3]]*shapeindex[[#This Row],[Coluna2]]</f>
        <v>158.95934114411449</v>
      </c>
      <c r="L45" s="4">
        <v>6</v>
      </c>
      <c r="M45" s="4">
        <f>4*3.14159*shapeindex[[#This Row],[area]]/(shapeindex[[#This Row],[perimetro]]^2)</f>
        <v>3.9575509025298237E-5</v>
      </c>
      <c r="N45" s="4">
        <f>shapeindex[[#This Row],[perimetro]]/(2*SQRTPI(1)*SQRT(shapeindex[[#This Row],[area]]))</f>
        <v>158.95952700204904</v>
      </c>
      <c r="P45" s="5">
        <v>90032301522000</v>
      </c>
    </row>
    <row r="46" spans="1:16" x14ac:dyDescent="0.25">
      <c r="A46" t="s">
        <v>100</v>
      </c>
      <c r="B46" t="s">
        <v>101</v>
      </c>
      <c r="C46">
        <v>2</v>
      </c>
      <c r="D46" t="s">
        <v>13</v>
      </c>
      <c r="E46">
        <v>49</v>
      </c>
      <c r="F46" s="1">
        <v>45478</v>
      </c>
      <c r="G46">
        <v>85390836313000</v>
      </c>
      <c r="H46">
        <v>5159518718</v>
      </c>
      <c r="I46">
        <f>1/SQRT(shapeindex[[#This Row],[area]])</f>
        <v>1.0821671998940526E-7</v>
      </c>
      <c r="J46">
        <f t="shared" si="0"/>
        <v>0.28209446194428983</v>
      </c>
      <c r="K46">
        <f>shapeindex[[#This Row],[perimetro]]*shapeindex[[#This Row],[Coluna3]]*shapeindex[[#This Row],[Coluna2]]</f>
        <v>157.50636871974373</v>
      </c>
      <c r="L46" s="4">
        <v>7</v>
      </c>
      <c r="M46" s="4">
        <f>4*3.14159*shapeindex[[#This Row],[area]]/(shapeindex[[#This Row],[perimetro]]^2)</f>
        <v>4.030903298319362E-5</v>
      </c>
      <c r="N46" s="4">
        <f>shapeindex[[#This Row],[perimetro]]/(2*SQRTPI(1)*SQRT(shapeindex[[#This Row],[area]]))</f>
        <v>157.50655287883851</v>
      </c>
      <c r="P46" s="5">
        <v>85390836313000</v>
      </c>
    </row>
    <row r="47" spans="1:16" x14ac:dyDescent="0.25">
      <c r="A47" t="s">
        <v>102</v>
      </c>
      <c r="B47" t="s">
        <v>103</v>
      </c>
      <c r="C47">
        <v>2</v>
      </c>
      <c r="D47" t="s">
        <v>13</v>
      </c>
      <c r="E47">
        <v>50</v>
      </c>
      <c r="F47" s="1">
        <v>45478.125</v>
      </c>
      <c r="G47">
        <v>84824508166000</v>
      </c>
      <c r="H47">
        <v>5008410251</v>
      </c>
      <c r="I47">
        <f>1/SQRT(shapeindex[[#This Row],[area]])</f>
        <v>1.085773717756026E-7</v>
      </c>
      <c r="J47">
        <f t="shared" si="0"/>
        <v>0.28209446194428983</v>
      </c>
      <c r="K47">
        <f>shapeindex[[#This Row],[perimetro]]*shapeindex[[#This Row],[Coluna3]]*shapeindex[[#This Row],[Coluna2]]</f>
        <v>153.40297456274033</v>
      </c>
      <c r="L47" s="4">
        <v>7</v>
      </c>
      <c r="M47" s="4">
        <f>4*3.14159*shapeindex[[#This Row],[area]]/(shapeindex[[#This Row],[perimetro]]^2)</f>
        <v>4.249433681308082E-5</v>
      </c>
      <c r="N47" s="4">
        <f>shapeindex[[#This Row],[perimetro]]/(2*SQRTPI(1)*SQRT(shapeindex[[#This Row],[area]]))</f>
        <v>153.40315392407766</v>
      </c>
      <c r="P47" s="5">
        <v>84824508166000</v>
      </c>
    </row>
    <row r="48" spans="1:16" x14ac:dyDescent="0.25">
      <c r="A48" t="s">
        <v>104</v>
      </c>
      <c r="B48" t="s">
        <v>105</v>
      </c>
      <c r="C48">
        <v>2</v>
      </c>
      <c r="D48" t="s">
        <v>13</v>
      </c>
      <c r="E48">
        <v>51</v>
      </c>
      <c r="F48" s="1">
        <v>45478.25</v>
      </c>
      <c r="G48">
        <v>82080247447000</v>
      </c>
      <c r="H48">
        <v>4958935684</v>
      </c>
      <c r="I48">
        <f>1/SQRT(shapeindex[[#This Row],[area]])</f>
        <v>1.1037753004435737E-7</v>
      </c>
      <c r="J48">
        <f t="shared" si="0"/>
        <v>0.28209446194428983</v>
      </c>
      <c r="K48">
        <f>shapeindex[[#This Row],[perimetro]]*shapeindex[[#This Row],[Coluna3]]*shapeindex[[#This Row],[Coluna2]]</f>
        <v>154.40583465490676</v>
      </c>
      <c r="L48" s="4">
        <v>7</v>
      </c>
      <c r="M48" s="4">
        <f>4*3.14159*shapeindex[[#This Row],[area]]/(shapeindex[[#This Row],[perimetro]]^2)</f>
        <v>4.1944131176405943E-5</v>
      </c>
      <c r="N48" s="4">
        <f>shapeindex[[#This Row],[perimetro]]/(2*SQRTPI(1)*SQRT(shapeindex[[#This Row],[area]]))</f>
        <v>154.40601518880496</v>
      </c>
      <c r="P48" s="5">
        <v>82080247447000</v>
      </c>
    </row>
    <row r="49" spans="1:16" x14ac:dyDescent="0.25">
      <c r="A49" t="s">
        <v>106</v>
      </c>
      <c r="B49" t="s">
        <v>107</v>
      </c>
      <c r="C49">
        <v>2</v>
      </c>
      <c r="D49" t="s">
        <v>13</v>
      </c>
      <c r="E49">
        <v>52</v>
      </c>
      <c r="F49" s="1">
        <v>45478.375</v>
      </c>
      <c r="G49">
        <v>81487986790000</v>
      </c>
      <c r="H49">
        <v>4801202595</v>
      </c>
      <c r="I49">
        <f>1/SQRT(shapeindex[[#This Row],[area]])</f>
        <v>1.1077791983267538E-7</v>
      </c>
      <c r="J49">
        <f t="shared" si="0"/>
        <v>0.28209446194428983</v>
      </c>
      <c r="K49">
        <f>shapeindex[[#This Row],[perimetro]]*shapeindex[[#This Row],[Coluna3]]*shapeindex[[#This Row],[Coluna2]]</f>
        <v>150.03680181298733</v>
      </c>
      <c r="L49" s="4">
        <v>7</v>
      </c>
      <c r="M49" s="4">
        <f>4*3.14159*shapeindex[[#This Row],[area]]/(shapeindex[[#This Row],[perimetro]]^2)</f>
        <v>4.4422502584629292E-5</v>
      </c>
      <c r="N49" s="4">
        <f>shapeindex[[#This Row],[perimetro]]/(2*SQRTPI(1)*SQRT(shapeindex[[#This Row],[area]]))</f>
        <v>150.0369772385389</v>
      </c>
      <c r="P49" s="5">
        <v>81487986790000</v>
      </c>
    </row>
    <row r="50" spans="1:16" x14ac:dyDescent="0.25">
      <c r="A50" t="s">
        <v>108</v>
      </c>
      <c r="B50" t="s">
        <v>109</v>
      </c>
      <c r="C50">
        <v>2</v>
      </c>
      <c r="D50" t="s">
        <v>13</v>
      </c>
      <c r="E50">
        <v>53</v>
      </c>
      <c r="F50" s="1">
        <v>45478.5</v>
      </c>
      <c r="G50">
        <v>81033033220000</v>
      </c>
      <c r="H50">
        <v>4830686012</v>
      </c>
      <c r="I50">
        <f>1/SQRT(shapeindex[[#This Row],[area]])</f>
        <v>1.1108846150906186E-7</v>
      </c>
      <c r="J50">
        <f t="shared" si="0"/>
        <v>0.28209446194428983</v>
      </c>
      <c r="K50">
        <f>shapeindex[[#This Row],[perimetro]]*shapeindex[[#This Row],[Coluna3]]*shapeindex[[#This Row],[Coluna2]]</f>
        <v>151.38133198563048</v>
      </c>
      <c r="L50" s="4">
        <v>7</v>
      </c>
      <c r="M50" s="4">
        <f>4*3.14159*shapeindex[[#This Row],[area]]/(shapeindex[[#This Row],[perimetro]]^2)</f>
        <v>4.3636908316357025E-5</v>
      </c>
      <c r="N50" s="4">
        <f>shapeindex[[#This Row],[perimetro]]/(2*SQRTPI(1)*SQRT(shapeindex[[#This Row],[area]]))</f>
        <v>151.38150898322934</v>
      </c>
      <c r="P50" s="5">
        <v>81033033220000</v>
      </c>
    </row>
    <row r="51" spans="1:16" x14ac:dyDescent="0.25">
      <c r="A51" t="s">
        <v>110</v>
      </c>
      <c r="B51" t="s">
        <v>111</v>
      </c>
      <c r="C51">
        <v>2</v>
      </c>
      <c r="D51" t="s">
        <v>13</v>
      </c>
      <c r="E51">
        <v>55</v>
      </c>
      <c r="F51" s="1">
        <v>45478.75</v>
      </c>
      <c r="G51">
        <v>83868134027000</v>
      </c>
      <c r="H51">
        <v>4894933272</v>
      </c>
      <c r="I51">
        <f>1/SQRT(shapeindex[[#This Row],[area]])</f>
        <v>1.0919468749409245E-7</v>
      </c>
      <c r="J51">
        <f t="shared" si="0"/>
        <v>0.28209446194428983</v>
      </c>
      <c r="K51">
        <f>shapeindex[[#This Row],[perimetro]]*shapeindex[[#This Row],[Coluna3]]*shapeindex[[#This Row],[Coluna2]]</f>
        <v>150.77968989740486</v>
      </c>
      <c r="L51" s="4">
        <v>7</v>
      </c>
      <c r="M51" s="4">
        <f>4*3.14159*shapeindex[[#This Row],[area]]/(shapeindex[[#This Row],[perimetro]]^2)</f>
        <v>4.398584363653359E-5</v>
      </c>
      <c r="N51" s="4">
        <f>shapeindex[[#This Row],[perimetro]]/(2*SQRTPI(1)*SQRT(shapeindex[[#This Row],[area]]))</f>
        <v>150.77986619155368</v>
      </c>
      <c r="P51" s="5">
        <v>83868134027000</v>
      </c>
    </row>
    <row r="52" spans="1:16" x14ac:dyDescent="0.25">
      <c r="A52" t="s">
        <v>112</v>
      </c>
      <c r="B52" t="s">
        <v>113</v>
      </c>
      <c r="C52">
        <v>2</v>
      </c>
      <c r="D52" t="s">
        <v>13</v>
      </c>
      <c r="E52">
        <v>56</v>
      </c>
      <c r="F52" s="1">
        <v>45478.875</v>
      </c>
      <c r="G52">
        <v>83481349890000</v>
      </c>
      <c r="H52">
        <v>4793374927</v>
      </c>
      <c r="I52">
        <f>1/SQRT(shapeindex[[#This Row],[area]])</f>
        <v>1.0944735450112934E-7</v>
      </c>
      <c r="J52">
        <f t="shared" si="0"/>
        <v>0.28209446194428983</v>
      </c>
      <c r="K52">
        <f>shapeindex[[#This Row],[perimetro]]*shapeindex[[#This Row],[Coluna3]]*shapeindex[[#This Row],[Coluna2]]</f>
        <v>147.99301861309044</v>
      </c>
      <c r="L52" s="4">
        <v>7</v>
      </c>
      <c r="M52" s="4">
        <f>4*3.14159*shapeindex[[#This Row],[area]]/(shapeindex[[#This Row],[perimetro]]^2)</f>
        <v>4.5657923956833623E-5</v>
      </c>
      <c r="N52" s="4">
        <f>shapeindex[[#This Row],[perimetro]]/(2*SQRTPI(1)*SQRT(shapeindex[[#This Row],[area]]))</f>
        <v>147.9931916490163</v>
      </c>
      <c r="P52" s="5">
        <v>83481349890000</v>
      </c>
    </row>
    <row r="53" spans="1:16" x14ac:dyDescent="0.25">
      <c r="A53" t="s">
        <v>114</v>
      </c>
      <c r="B53" t="s">
        <v>115</v>
      </c>
      <c r="C53">
        <v>2</v>
      </c>
      <c r="D53" t="s">
        <v>13</v>
      </c>
      <c r="E53">
        <v>57</v>
      </c>
      <c r="F53" s="1">
        <v>45479</v>
      </c>
      <c r="G53">
        <v>90524938490000</v>
      </c>
      <c r="H53">
        <v>5057400478</v>
      </c>
      <c r="I53">
        <f>1/SQRT(shapeindex[[#This Row],[area]])</f>
        <v>1.0510318594604822E-7</v>
      </c>
      <c r="J53">
        <f t="shared" si="0"/>
        <v>0.28209446194428983</v>
      </c>
      <c r="K53">
        <f>shapeindex[[#This Row],[perimetro]]*shapeindex[[#This Row],[Coluna3]]*shapeindex[[#This Row],[Coluna2]]</f>
        <v>149.94700174453621</v>
      </c>
      <c r="L53" s="4">
        <v>8</v>
      </c>
      <c r="M53" s="4">
        <f>4*3.14159*shapeindex[[#This Row],[area]]/(shapeindex[[#This Row],[perimetro]]^2)</f>
        <v>4.4475725899975414E-5</v>
      </c>
      <c r="N53" s="4">
        <f>shapeindex[[#This Row],[perimetro]]/(2*SQRTPI(1)*SQRT(shapeindex[[#This Row],[area]]))</f>
        <v>149.94717706509203</v>
      </c>
      <c r="P53" s="5">
        <v>90524938490000</v>
      </c>
    </row>
    <row r="54" spans="1:16" x14ac:dyDescent="0.25">
      <c r="A54" t="s">
        <v>116</v>
      </c>
      <c r="B54" t="s">
        <v>117</v>
      </c>
      <c r="C54">
        <v>2</v>
      </c>
      <c r="D54" t="s">
        <v>13</v>
      </c>
      <c r="E54">
        <v>58</v>
      </c>
      <c r="F54" s="1">
        <v>45479.125</v>
      </c>
      <c r="G54">
        <v>90101525067000</v>
      </c>
      <c r="H54">
        <v>4934022408</v>
      </c>
      <c r="I54">
        <f>1/SQRT(shapeindex[[#This Row],[area]])</f>
        <v>1.0534985180484062E-7</v>
      </c>
      <c r="J54">
        <f t="shared" si="0"/>
        <v>0.28209446194428983</v>
      </c>
      <c r="K54">
        <f>shapeindex[[#This Row],[perimetro]]*shapeindex[[#This Row],[Coluna3]]*shapeindex[[#This Row],[Coluna2]]</f>
        <v>146.63228649438082</v>
      </c>
      <c r="L54" s="4">
        <v>8</v>
      </c>
      <c r="M54" s="4">
        <f>4*3.14159*shapeindex[[#This Row],[area]]/(shapeindex[[#This Row],[perimetro]]^2)</f>
        <v>4.6509257270593207E-5</v>
      </c>
      <c r="N54" s="4">
        <f>shapeindex[[#This Row],[perimetro]]/(2*SQRTPI(1)*SQRT(shapeindex[[#This Row],[area]]))</f>
        <v>146.63245793931583</v>
      </c>
      <c r="P54" s="5">
        <v>90101525067000</v>
      </c>
    </row>
    <row r="55" spans="1:16" x14ac:dyDescent="0.25">
      <c r="A55" t="s">
        <v>118</v>
      </c>
      <c r="B55" t="s">
        <v>119</v>
      </c>
      <c r="C55">
        <v>2</v>
      </c>
      <c r="D55" t="s">
        <v>13</v>
      </c>
      <c r="E55">
        <v>59</v>
      </c>
      <c r="F55" s="1">
        <v>45479.25</v>
      </c>
      <c r="G55">
        <v>10102462652000</v>
      </c>
      <c r="H55">
        <v>5369109440</v>
      </c>
      <c r="I55">
        <f>1/SQRT(shapeindex[[#This Row],[area]])</f>
        <v>3.1462003368299952E-7</v>
      </c>
      <c r="J55">
        <f t="shared" si="0"/>
        <v>0.28209446194428983</v>
      </c>
      <c r="K55">
        <f>shapeindex[[#This Row],[perimetro]]*shapeindex[[#This Row],[Coluna3]]*shapeindex[[#This Row],[Coluna2]]</f>
        <v>476.52225667946516</v>
      </c>
      <c r="L55" s="4">
        <v>8</v>
      </c>
      <c r="M55" s="4">
        <f>4*3.14159*shapeindex[[#This Row],[area]]/(shapeindex[[#This Row],[perimetro]]^2)</f>
        <v>4.4038471603700027E-6</v>
      </c>
      <c r="N55" s="4">
        <f>shapeindex[[#This Row],[perimetro]]/(2*SQRTPI(1)*SQRT(shapeindex[[#This Row],[area]]))</f>
        <v>476.52281383730042</v>
      </c>
      <c r="P55" s="5">
        <v>10102462652000</v>
      </c>
    </row>
    <row r="56" spans="1:16" x14ac:dyDescent="0.25">
      <c r="A56" t="s">
        <v>120</v>
      </c>
      <c r="B56" t="s">
        <v>121</v>
      </c>
      <c r="C56">
        <v>2</v>
      </c>
      <c r="D56" t="s">
        <v>13</v>
      </c>
      <c r="E56">
        <v>60</v>
      </c>
      <c r="F56" s="1">
        <v>45479.375</v>
      </c>
      <c r="G56">
        <v>10038077131000</v>
      </c>
      <c r="H56">
        <v>5203948398</v>
      </c>
      <c r="I56">
        <f>1/SQRT(shapeindex[[#This Row],[area]])</f>
        <v>3.1562742760756012E-7</v>
      </c>
      <c r="J56">
        <f t="shared" si="0"/>
        <v>0.28209446194428983</v>
      </c>
      <c r="K56">
        <f>shapeindex[[#This Row],[perimetro]]*shapeindex[[#This Row],[Coluna3]]*shapeindex[[#This Row],[Coluna2]]</f>
        <v>463.34264922536028</v>
      </c>
      <c r="L56" s="4">
        <v>8</v>
      </c>
      <c r="M56" s="4">
        <f>4*3.14159*shapeindex[[#This Row],[area]]/(shapeindex[[#This Row],[perimetro]]^2)</f>
        <v>4.6579418518150331E-6</v>
      </c>
      <c r="N56" s="4">
        <f>shapeindex[[#This Row],[perimetro]]/(2*SQRTPI(1)*SQRT(shapeindex[[#This Row],[area]]))</f>
        <v>463.34319097337698</v>
      </c>
      <c r="P56" s="5">
        <v>10038077131000</v>
      </c>
    </row>
    <row r="57" spans="1:16" x14ac:dyDescent="0.25">
      <c r="A57" t="s">
        <v>122</v>
      </c>
      <c r="B57" t="s">
        <v>123</v>
      </c>
      <c r="C57">
        <v>2</v>
      </c>
      <c r="D57" t="s">
        <v>13</v>
      </c>
      <c r="E57">
        <v>61</v>
      </c>
      <c r="F57" s="1">
        <v>45479.5</v>
      </c>
      <c r="G57">
        <v>10093715933000</v>
      </c>
      <c r="H57">
        <v>5284142148</v>
      </c>
      <c r="I57">
        <f>1/SQRT(shapeindex[[#This Row],[area]])</f>
        <v>3.1475632130685139E-7</v>
      </c>
      <c r="J57">
        <f t="shared" si="0"/>
        <v>0.28209446194428983</v>
      </c>
      <c r="K57">
        <f>shapeindex[[#This Row],[perimetro]]*shapeindex[[#This Row],[Coluna3]]*shapeindex[[#This Row],[Coluna2]]</f>
        <v>469.18434526746023</v>
      </c>
      <c r="L57" s="4">
        <v>8</v>
      </c>
      <c r="M57" s="4">
        <f>4*3.14159*shapeindex[[#This Row],[area]]/(shapeindex[[#This Row],[perimetro]]^2)</f>
        <v>4.542674210938327E-6</v>
      </c>
      <c r="N57" s="4">
        <f>shapeindex[[#This Row],[perimetro]]/(2*SQRTPI(1)*SQRT(shapeindex[[#This Row],[area]]))</f>
        <v>469.18489384568608</v>
      </c>
      <c r="P57" s="5">
        <v>10093715933000</v>
      </c>
    </row>
    <row r="58" spans="1:16" x14ac:dyDescent="0.25">
      <c r="A58" t="s">
        <v>124</v>
      </c>
      <c r="B58" t="s">
        <v>125</v>
      </c>
      <c r="C58">
        <v>2</v>
      </c>
      <c r="D58" t="s">
        <v>13</v>
      </c>
      <c r="E58">
        <v>62</v>
      </c>
      <c r="F58" s="1">
        <v>45479.625</v>
      </c>
      <c r="G58">
        <v>10042403618000</v>
      </c>
      <c r="H58">
        <v>5164078319</v>
      </c>
      <c r="I58">
        <f>1/SQRT(shapeindex[[#This Row],[area]])</f>
        <v>3.1555943068550429E-7</v>
      </c>
      <c r="J58">
        <f t="shared" si="0"/>
        <v>0.28209446194428983</v>
      </c>
      <c r="K58">
        <f>shapeindex[[#This Row],[perimetro]]*shapeindex[[#This Row],[Coluna3]]*shapeindex[[#This Row],[Coluna2]]</f>
        <v>459.69369194121265</v>
      </c>
      <c r="L58" s="4">
        <v>8</v>
      </c>
      <c r="M58" s="4">
        <f>4*3.14159*shapeindex[[#This Row],[area]]/(shapeindex[[#This Row],[perimetro]]^2)</f>
        <v>4.7321829784152588E-6</v>
      </c>
      <c r="N58" s="4">
        <f>shapeindex[[#This Row],[perimetro]]/(2*SQRTPI(1)*SQRT(shapeindex[[#This Row],[area]]))</f>
        <v>459.69422942280698</v>
      </c>
      <c r="P58" s="5">
        <v>10042403618000</v>
      </c>
    </row>
    <row r="59" spans="1:16" x14ac:dyDescent="0.25">
      <c r="A59" t="s">
        <v>126</v>
      </c>
      <c r="B59" t="s">
        <v>127</v>
      </c>
      <c r="C59">
        <v>2</v>
      </c>
      <c r="D59" t="s">
        <v>13</v>
      </c>
      <c r="E59">
        <v>63</v>
      </c>
      <c r="F59" s="1">
        <v>45479.75</v>
      </c>
      <c r="G59">
        <v>10472966038000</v>
      </c>
      <c r="H59">
        <v>5486894698</v>
      </c>
      <c r="I59">
        <f>1/SQRT(shapeindex[[#This Row],[area]])</f>
        <v>3.0900474785204949E-7</v>
      </c>
      <c r="J59">
        <f t="shared" si="0"/>
        <v>0.28209446194428983</v>
      </c>
      <c r="K59">
        <f>shapeindex[[#This Row],[perimetro]]*shapeindex[[#This Row],[Coluna3]]*shapeindex[[#This Row],[Coluna2]]</f>
        <v>478.28453457412121</v>
      </c>
      <c r="L59" s="4">
        <v>8</v>
      </c>
      <c r="M59" s="4">
        <f>4*3.14159*shapeindex[[#This Row],[area]]/(shapeindex[[#This Row],[perimetro]]^2)</f>
        <v>4.3714542883818837E-6</v>
      </c>
      <c r="N59" s="4">
        <f>shapeindex[[#This Row],[perimetro]]/(2*SQRTPI(1)*SQRT(shapeindex[[#This Row],[area]]))</f>
        <v>478.28509379244139</v>
      </c>
      <c r="P59" s="5">
        <v>10472966038000</v>
      </c>
    </row>
    <row r="60" spans="1:16" x14ac:dyDescent="0.25">
      <c r="A60" t="s">
        <v>128</v>
      </c>
      <c r="B60" t="s">
        <v>129</v>
      </c>
      <c r="C60">
        <v>2</v>
      </c>
      <c r="D60" t="s">
        <v>13</v>
      </c>
      <c r="E60">
        <v>64</v>
      </c>
      <c r="F60" s="1">
        <v>45479.875</v>
      </c>
      <c r="G60">
        <v>10411572512000</v>
      </c>
      <c r="H60">
        <v>5310604384</v>
      </c>
      <c r="I60">
        <f>1/SQRT(shapeindex[[#This Row],[area]])</f>
        <v>3.0991445706824483E-7</v>
      </c>
      <c r="J60">
        <f t="shared" si="0"/>
        <v>0.28209446194428983</v>
      </c>
      <c r="K60">
        <f>shapeindex[[#This Row],[perimetro]]*shapeindex[[#This Row],[Coluna3]]*shapeindex[[#This Row],[Coluna2]]</f>
        <v>464.28039556497311</v>
      </c>
      <c r="L60" s="4">
        <v>8</v>
      </c>
      <c r="M60" s="4">
        <f>4*3.14159*shapeindex[[#This Row],[area]]/(shapeindex[[#This Row],[perimetro]]^2)</f>
        <v>4.6391447766577261E-6</v>
      </c>
      <c r="N60" s="4">
        <f>shapeindex[[#This Row],[perimetro]]/(2*SQRTPI(1)*SQRT(shapeindex[[#This Row],[area]]))</f>
        <v>464.28093840941847</v>
      </c>
      <c r="P60" s="5">
        <v>10411572512000</v>
      </c>
    </row>
    <row r="61" spans="1:16" x14ac:dyDescent="0.25">
      <c r="A61" t="s">
        <v>130</v>
      </c>
      <c r="B61" t="s">
        <v>131</v>
      </c>
      <c r="C61">
        <v>2</v>
      </c>
      <c r="D61" t="s">
        <v>13</v>
      </c>
      <c r="E61">
        <v>65</v>
      </c>
      <c r="F61" s="1">
        <v>45480</v>
      </c>
      <c r="G61">
        <v>12032203297000</v>
      </c>
      <c r="H61">
        <v>6163972096</v>
      </c>
      <c r="I61">
        <f>1/SQRT(shapeindex[[#This Row],[area]])</f>
        <v>2.8828856700565049E-7</v>
      </c>
      <c r="J61">
        <f t="shared" si="0"/>
        <v>0.28209446194428983</v>
      </c>
      <c r="K61">
        <f>shapeindex[[#This Row],[perimetro]]*shapeindex[[#This Row],[Coluna3]]*shapeindex[[#This Row],[Coluna2]]</f>
        <v>501.28261562686936</v>
      </c>
      <c r="L61" s="4">
        <v>9</v>
      </c>
      <c r="M61" s="4">
        <f>4*3.14159*shapeindex[[#This Row],[area]]/(shapeindex[[#This Row],[perimetro]]^2)</f>
        <v>3.9795441783924131E-6</v>
      </c>
      <c r="N61" s="4">
        <f>shapeindex[[#This Row],[perimetro]]/(2*SQRTPI(1)*SQRT(shapeindex[[#This Row],[area]]))</f>
        <v>501.28320173493267</v>
      </c>
      <c r="P61" s="5">
        <v>12032203297000</v>
      </c>
    </row>
    <row r="62" spans="1:16" x14ac:dyDescent="0.25">
      <c r="A62" t="s">
        <v>132</v>
      </c>
      <c r="B62" t="s">
        <v>133</v>
      </c>
      <c r="C62">
        <v>2</v>
      </c>
      <c r="D62" t="s">
        <v>13</v>
      </c>
      <c r="E62">
        <v>67</v>
      </c>
      <c r="F62" s="1">
        <v>45480.25</v>
      </c>
      <c r="G62">
        <v>11790706651000</v>
      </c>
      <c r="H62">
        <v>6327850716</v>
      </c>
      <c r="I62">
        <f>1/SQRT(shapeindex[[#This Row],[area]])</f>
        <v>2.9122595815626662E-7</v>
      </c>
      <c r="J62">
        <f t="shared" si="0"/>
        <v>0.28209446194428983</v>
      </c>
      <c r="K62">
        <f>shapeindex[[#This Row],[perimetro]]*shapeindex[[#This Row],[Coluna3]]*shapeindex[[#This Row],[Coluna2]]</f>
        <v>519.85337508929001</v>
      </c>
      <c r="L62" s="4">
        <v>9</v>
      </c>
      <c r="M62" s="4">
        <f>4*3.14159*shapeindex[[#This Row],[area]]/(shapeindex[[#This Row],[perimetro]]^2)</f>
        <v>3.7002995402722758E-6</v>
      </c>
      <c r="N62" s="4">
        <f>shapeindex[[#This Row],[perimetro]]/(2*SQRTPI(1)*SQRT(shapeindex[[#This Row],[area]]))</f>
        <v>519.85398291059755</v>
      </c>
      <c r="P62" s="5">
        <v>11790706651000</v>
      </c>
    </row>
    <row r="63" spans="1:16" x14ac:dyDescent="0.25">
      <c r="A63" t="s">
        <v>134</v>
      </c>
      <c r="B63" t="s">
        <v>135</v>
      </c>
      <c r="C63">
        <v>2</v>
      </c>
      <c r="D63" t="s">
        <v>13</v>
      </c>
      <c r="E63">
        <v>68</v>
      </c>
      <c r="F63" s="1">
        <v>45480.375</v>
      </c>
      <c r="G63">
        <v>11761371400000</v>
      </c>
      <c r="H63">
        <v>6259016668</v>
      </c>
      <c r="I63">
        <f>1/SQRT(shapeindex[[#This Row],[area]])</f>
        <v>2.9158892034035195E-7</v>
      </c>
      <c r="J63">
        <f t="shared" si="0"/>
        <v>0.28209446194428983</v>
      </c>
      <c r="K63">
        <f>shapeindex[[#This Row],[perimetro]]*shapeindex[[#This Row],[Coluna3]]*shapeindex[[#This Row],[Coluna2]]</f>
        <v>514.83929406504808</v>
      </c>
      <c r="L63" s="4">
        <v>9</v>
      </c>
      <c r="M63" s="4">
        <f>4*3.14159*shapeindex[[#This Row],[area]]/(shapeindex[[#This Row],[perimetro]]^2)</f>
        <v>3.772725828587851E-6</v>
      </c>
      <c r="N63" s="4">
        <f>shapeindex[[#This Row],[perimetro]]/(2*SQRTPI(1)*SQRT(shapeindex[[#This Row],[area]]))</f>
        <v>514.8398960238078</v>
      </c>
      <c r="P63" s="5">
        <v>11761371400000</v>
      </c>
    </row>
    <row r="64" spans="1:16" x14ac:dyDescent="0.25">
      <c r="A64" t="s">
        <v>136</v>
      </c>
      <c r="B64" t="s">
        <v>137</v>
      </c>
      <c r="C64">
        <v>2</v>
      </c>
      <c r="D64" t="s">
        <v>13</v>
      </c>
      <c r="E64">
        <v>69</v>
      </c>
      <c r="F64" s="1">
        <v>45480.5</v>
      </c>
      <c r="G64">
        <v>13205377301000</v>
      </c>
      <c r="H64">
        <v>7040107020</v>
      </c>
      <c r="I64">
        <f>1/SQRT(shapeindex[[#This Row],[area]])</f>
        <v>2.7518489577614283E-7</v>
      </c>
      <c r="J64">
        <f t="shared" si="0"/>
        <v>0.28209446194428983</v>
      </c>
      <c r="K64">
        <f>shapeindex[[#This Row],[perimetro]]*shapeindex[[#This Row],[Coluna3]]*shapeindex[[#This Row],[Coluna2]]</f>
        <v>546.51037893155149</v>
      </c>
      <c r="L64" s="4">
        <v>9</v>
      </c>
      <c r="M64" s="4">
        <f>4*3.14159*shapeindex[[#This Row],[area]]/(shapeindex[[#This Row],[perimetro]]^2)</f>
        <v>3.348125967812923E-6</v>
      </c>
      <c r="N64" s="4">
        <f>shapeindex[[#This Row],[perimetro]]/(2*SQRTPI(1)*SQRT(shapeindex[[#This Row],[area]]))</f>
        <v>546.51101792067607</v>
      </c>
      <c r="P64" s="5">
        <v>13205377301000</v>
      </c>
    </row>
    <row r="65" spans="1:16" x14ac:dyDescent="0.25">
      <c r="A65" t="s">
        <v>138</v>
      </c>
      <c r="B65" t="s">
        <v>139</v>
      </c>
      <c r="C65">
        <v>2</v>
      </c>
      <c r="D65" t="s">
        <v>13</v>
      </c>
      <c r="E65">
        <v>70</v>
      </c>
      <c r="F65" s="1">
        <v>45480.625</v>
      </c>
      <c r="G65">
        <v>13172847130000</v>
      </c>
      <c r="H65">
        <v>6944625546</v>
      </c>
      <c r="I65">
        <f>1/SQRT(shapeindex[[#This Row],[area]])</f>
        <v>2.7552446898481628E-7</v>
      </c>
      <c r="J65">
        <f t="shared" ref="J65:J75" si="1">0.5/SQRT(3.1416)</f>
        <v>0.28209446194428983</v>
      </c>
      <c r="K65">
        <f>shapeindex[[#This Row],[perimetro]]*shapeindex[[#This Row],[Coluna3]]*shapeindex[[#This Row],[Coluna2]]</f>
        <v>539.76356780431627</v>
      </c>
      <c r="L65" s="4">
        <v>9</v>
      </c>
      <c r="M65" s="4">
        <f>4*3.14159*shapeindex[[#This Row],[area]]/(shapeindex[[#This Row],[perimetro]]^2)</f>
        <v>3.4323493290771963E-6</v>
      </c>
      <c r="N65" s="4">
        <f>shapeindex[[#This Row],[perimetro]]/(2*SQRTPI(1)*SQRT(shapeindex[[#This Row],[area]]))</f>
        <v>539.76419890495595</v>
      </c>
      <c r="P65" s="5">
        <v>13172847130000</v>
      </c>
    </row>
    <row r="66" spans="1:16" x14ac:dyDescent="0.25">
      <c r="A66" t="s">
        <v>140</v>
      </c>
      <c r="B66" t="s">
        <v>141</v>
      </c>
      <c r="C66">
        <v>2</v>
      </c>
      <c r="D66" t="s">
        <v>13</v>
      </c>
      <c r="E66">
        <v>71</v>
      </c>
      <c r="F66" s="1">
        <v>45480.75</v>
      </c>
      <c r="G66">
        <v>85808158066000</v>
      </c>
      <c r="H66">
        <v>5880187181</v>
      </c>
      <c r="I66">
        <f>1/SQRT(shapeindex[[#This Row],[area]])</f>
        <v>1.0795324716942455E-7</v>
      </c>
      <c r="J66">
        <f t="shared" si="1"/>
        <v>0.28209446194428983</v>
      </c>
      <c r="K66">
        <f>shapeindex[[#This Row],[perimetro]]*shapeindex[[#This Row],[Coluna3]]*shapeindex[[#This Row],[Coluna2]]</f>
        <v>179.06941769679793</v>
      </c>
      <c r="L66" s="4">
        <v>9</v>
      </c>
      <c r="M66" s="4">
        <f>4*3.14159*shapeindex[[#This Row],[area]]/(shapeindex[[#This Row],[perimetro]]^2)</f>
        <v>3.1185719971436514E-5</v>
      </c>
      <c r="N66" s="4">
        <f>shapeindex[[#This Row],[perimetro]]/(2*SQRTPI(1)*SQRT(shapeindex[[#This Row],[area]]))</f>
        <v>179.06962706777216</v>
      </c>
      <c r="P66" s="5">
        <v>85808158066000</v>
      </c>
    </row>
    <row r="67" spans="1:16" x14ac:dyDescent="0.25">
      <c r="A67" t="s">
        <v>142</v>
      </c>
      <c r="B67" t="s">
        <v>143</v>
      </c>
      <c r="C67">
        <v>2</v>
      </c>
      <c r="D67" t="s">
        <v>13</v>
      </c>
      <c r="E67">
        <v>72</v>
      </c>
      <c r="F67" s="1">
        <v>45480.875</v>
      </c>
      <c r="G67">
        <v>85524345591000</v>
      </c>
      <c r="H67">
        <v>5810773827</v>
      </c>
      <c r="I67">
        <f>1/SQRT(shapeindex[[#This Row],[area]])</f>
        <v>1.0813222019575131E-7</v>
      </c>
      <c r="J67">
        <f t="shared" si="1"/>
        <v>0.28209446194428983</v>
      </c>
      <c r="K67">
        <f>shapeindex[[#This Row],[perimetro]]*shapeindex[[#This Row],[Coluna3]]*shapeindex[[#This Row],[Coluna2]]</f>
        <v>177.24894219179089</v>
      </c>
      <c r="L67" s="4">
        <v>9</v>
      </c>
      <c r="M67" s="4">
        <f>4*3.14159*shapeindex[[#This Row],[area]]/(shapeindex[[#This Row],[perimetro]]^2)</f>
        <v>3.1829609720809042E-5</v>
      </c>
      <c r="N67" s="4">
        <f>shapeindex[[#This Row],[perimetro]]/(2*SQRTPI(1)*SQRT(shapeindex[[#This Row],[area]]))</f>
        <v>177.24914943423457</v>
      </c>
      <c r="P67" s="5">
        <v>85524345591000</v>
      </c>
    </row>
    <row r="68" spans="1:16" x14ac:dyDescent="0.25">
      <c r="A68" t="s">
        <v>144</v>
      </c>
      <c r="B68" t="s">
        <v>145</v>
      </c>
      <c r="C68">
        <v>2</v>
      </c>
      <c r="D68" t="s">
        <v>13</v>
      </c>
      <c r="E68">
        <v>73</v>
      </c>
      <c r="F68" s="1">
        <v>45481</v>
      </c>
      <c r="G68">
        <v>47961600666000</v>
      </c>
      <c r="H68">
        <v>4370758700</v>
      </c>
      <c r="I68">
        <f>1/SQRT(shapeindex[[#This Row],[area]])</f>
        <v>1.4439533598590708E-7</v>
      </c>
      <c r="J68">
        <f t="shared" si="1"/>
        <v>0.28209446194428983</v>
      </c>
      <c r="K68">
        <f>shapeindex[[#This Row],[perimetro]]*shapeindex[[#This Row],[Coluna3]]*shapeindex[[#This Row],[Coluna2]]</f>
        <v>178.03465877699841</v>
      </c>
      <c r="L68" s="4">
        <v>10</v>
      </c>
      <c r="M68" s="4">
        <f>4*3.14159*shapeindex[[#This Row],[area]]/(shapeindex[[#This Row],[perimetro]]^2)</f>
        <v>3.1549283783492425E-5</v>
      </c>
      <c r="N68" s="4">
        <f>shapeindex[[#This Row],[perimetro]]/(2*SQRTPI(1)*SQRT(shapeindex[[#This Row],[area]]))</f>
        <v>178.03486693811507</v>
      </c>
      <c r="P68" s="5">
        <v>47961600666000</v>
      </c>
    </row>
    <row r="69" spans="1:16" x14ac:dyDescent="0.25">
      <c r="A69" t="s">
        <v>146</v>
      </c>
      <c r="B69" t="s">
        <v>147</v>
      </c>
      <c r="C69">
        <v>2</v>
      </c>
      <c r="D69" t="s">
        <v>13</v>
      </c>
      <c r="E69">
        <v>74</v>
      </c>
      <c r="F69" s="1">
        <v>45481.125</v>
      </c>
      <c r="G69">
        <v>47378031406000</v>
      </c>
      <c r="H69">
        <v>4236609797</v>
      </c>
      <c r="I69">
        <f>1/SQRT(shapeindex[[#This Row],[area]])</f>
        <v>1.4528189442295185E-7</v>
      </c>
      <c r="J69">
        <f t="shared" si="1"/>
        <v>0.28209446194428983</v>
      </c>
      <c r="K69">
        <f>shapeindex[[#This Row],[perimetro]]*shapeindex[[#This Row],[Coluna3]]*shapeindex[[#This Row],[Coluna2]]</f>
        <v>173.62990220289413</v>
      </c>
      <c r="L69" s="4">
        <v>10</v>
      </c>
      <c r="M69" s="4">
        <f>4*3.14159*shapeindex[[#This Row],[area]]/(shapeindex[[#This Row],[perimetro]]^2)</f>
        <v>3.3170313514276059E-5</v>
      </c>
      <c r="N69" s="4">
        <f>shapeindex[[#This Row],[perimetro]]/(2*SQRTPI(1)*SQRT(shapeindex[[#This Row],[area]]))</f>
        <v>173.63010521389535</v>
      </c>
      <c r="P69" s="5">
        <v>47378031406000</v>
      </c>
    </row>
    <row r="70" spans="1:16" x14ac:dyDescent="0.25">
      <c r="A70" t="s">
        <v>148</v>
      </c>
      <c r="B70" t="s">
        <v>149</v>
      </c>
      <c r="C70">
        <v>2</v>
      </c>
      <c r="D70" t="s">
        <v>13</v>
      </c>
      <c r="E70">
        <v>75</v>
      </c>
      <c r="F70" s="1">
        <v>45481.25</v>
      </c>
      <c r="G70">
        <v>48860192176000</v>
      </c>
      <c r="H70">
        <v>4560587487</v>
      </c>
      <c r="I70">
        <f>1/SQRT(shapeindex[[#This Row],[area]])</f>
        <v>1.430613815074091E-7</v>
      </c>
      <c r="J70">
        <f t="shared" si="1"/>
        <v>0.28209446194428983</v>
      </c>
      <c r="K70">
        <f>shapeindex[[#This Row],[perimetro]]*shapeindex[[#This Row],[Coluna3]]*shapeindex[[#This Row],[Coluna2]]</f>
        <v>184.05082400164051</v>
      </c>
      <c r="L70" s="4">
        <v>10</v>
      </c>
      <c r="M70" s="4">
        <f>4*3.14159*shapeindex[[#This Row],[area]]/(shapeindex[[#This Row],[perimetro]]^2)</f>
        <v>2.9520457604848537E-5</v>
      </c>
      <c r="N70" s="4">
        <f>shapeindex[[#This Row],[perimetro]]/(2*SQRTPI(1)*SQRT(shapeindex[[#This Row],[area]]))</f>
        <v>184.05103919695875</v>
      </c>
      <c r="P70" s="5">
        <v>48860192176000</v>
      </c>
    </row>
    <row r="71" spans="1:16" x14ac:dyDescent="0.25">
      <c r="A71" t="s">
        <v>150</v>
      </c>
      <c r="B71" t="s">
        <v>151</v>
      </c>
      <c r="C71">
        <v>2</v>
      </c>
      <c r="D71" t="s">
        <v>13</v>
      </c>
      <c r="E71">
        <v>76</v>
      </c>
      <c r="F71" s="1">
        <v>45481.375</v>
      </c>
      <c r="G71">
        <v>48369039834000</v>
      </c>
      <c r="H71">
        <v>4428740642</v>
      </c>
      <c r="I71">
        <f>1/SQRT(shapeindex[[#This Row],[area]])</f>
        <v>1.4378588896546478E-7</v>
      </c>
      <c r="J71">
        <f t="shared" si="1"/>
        <v>0.28209446194428983</v>
      </c>
      <c r="K71">
        <f>shapeindex[[#This Row],[perimetro]]*shapeindex[[#This Row],[Coluna3]]*shapeindex[[#This Row],[Coluna2]]</f>
        <v>179.63504813875514</v>
      </c>
      <c r="L71" s="4">
        <v>10</v>
      </c>
      <c r="M71" s="4">
        <f>4*3.14159*shapeindex[[#This Row],[area]]/(shapeindex[[#This Row],[perimetro]]^2)</f>
        <v>3.0989635508030841E-5</v>
      </c>
      <c r="N71" s="4">
        <f>shapeindex[[#This Row],[perimetro]]/(2*SQRTPI(1)*SQRT(shapeindex[[#This Row],[area]]))</f>
        <v>179.63525817107396</v>
      </c>
      <c r="P71" s="5">
        <v>48369039834000</v>
      </c>
    </row>
    <row r="72" spans="1:16" x14ac:dyDescent="0.25">
      <c r="A72" t="s">
        <v>152</v>
      </c>
      <c r="B72" t="s">
        <v>153</v>
      </c>
      <c r="C72">
        <v>2</v>
      </c>
      <c r="D72" t="s">
        <v>13</v>
      </c>
      <c r="E72">
        <v>77</v>
      </c>
      <c r="F72" s="1">
        <v>45481.5</v>
      </c>
      <c r="G72">
        <v>56463722002000</v>
      </c>
      <c r="H72">
        <v>5187907060</v>
      </c>
      <c r="I72">
        <f>1/SQRT(shapeindex[[#This Row],[area]])</f>
        <v>1.330807527158223E-7</v>
      </c>
      <c r="J72">
        <f t="shared" si="1"/>
        <v>0.28209446194428983</v>
      </c>
      <c r="K72">
        <f>shapeindex[[#This Row],[perimetro]]*shapeindex[[#This Row],[Coluna3]]*shapeindex[[#This Row],[Coluna2]]</f>
        <v>194.76100011661765</v>
      </c>
      <c r="L72" s="4">
        <v>10</v>
      </c>
      <c r="M72" s="4">
        <f>4*3.14159*shapeindex[[#This Row],[area]]/(shapeindex[[#This Row],[perimetro]]^2)</f>
        <v>2.6362987610941208E-5</v>
      </c>
      <c r="N72" s="4">
        <f>shapeindex[[#This Row],[perimetro]]/(2*SQRTPI(1)*SQRT(shapeindex[[#This Row],[area]]))</f>
        <v>194.7612278344539</v>
      </c>
      <c r="P72" s="5">
        <v>56463722002000</v>
      </c>
    </row>
    <row r="73" spans="1:16" x14ac:dyDescent="0.25">
      <c r="A73" t="s">
        <v>154</v>
      </c>
      <c r="B73" t="s">
        <v>155</v>
      </c>
      <c r="C73">
        <v>2</v>
      </c>
      <c r="D73" t="s">
        <v>13</v>
      </c>
      <c r="E73">
        <v>78</v>
      </c>
      <c r="F73" s="1">
        <v>45481.625</v>
      </c>
      <c r="G73">
        <v>55799638066000</v>
      </c>
      <c r="H73">
        <v>5027273844</v>
      </c>
      <c r="I73">
        <f>1/SQRT(shapeindex[[#This Row],[area]])</f>
        <v>1.33870322310809E-7</v>
      </c>
      <c r="J73">
        <f t="shared" si="1"/>
        <v>0.28209446194428983</v>
      </c>
      <c r="K73">
        <f>shapeindex[[#This Row],[perimetro]]*shapeindex[[#This Row],[Coluna3]]*shapeindex[[#This Row],[Coluna2]]</f>
        <v>189.85035424530787</v>
      </c>
      <c r="L73" s="4">
        <v>10</v>
      </c>
      <c r="M73" s="4">
        <f>4*3.14159*shapeindex[[#This Row],[area]]/(shapeindex[[#This Row],[perimetro]]^2)</f>
        <v>2.7744429177290407E-5</v>
      </c>
      <c r="N73" s="4">
        <f>shapeindex[[#This Row],[perimetro]]/(2*SQRTPI(1)*SQRT(shapeindex[[#This Row],[area]]))</f>
        <v>189.85057622153442</v>
      </c>
      <c r="P73" s="5">
        <v>55799638066000</v>
      </c>
    </row>
    <row r="74" spans="1:16" x14ac:dyDescent="0.25">
      <c r="A74" t="s">
        <v>156</v>
      </c>
      <c r="B74" t="s">
        <v>157</v>
      </c>
      <c r="C74">
        <v>2</v>
      </c>
      <c r="D74" t="s">
        <v>13</v>
      </c>
      <c r="E74">
        <v>79</v>
      </c>
      <c r="F74" s="1">
        <v>45481.75</v>
      </c>
      <c r="G74">
        <v>50909430154000</v>
      </c>
      <c r="H74">
        <v>5026956440</v>
      </c>
      <c r="I74">
        <f>1/SQRT(shapeindex[[#This Row],[area]])</f>
        <v>1.4015251067622928E-7</v>
      </c>
      <c r="J74">
        <f t="shared" si="1"/>
        <v>0.28209446194428983</v>
      </c>
      <c r="K74">
        <f>shapeindex[[#This Row],[perimetro]]*shapeindex[[#This Row],[Coluna3]]*shapeindex[[#This Row],[Coluna2]]</f>
        <v>198.74699191925049</v>
      </c>
      <c r="L74" s="4">
        <v>10</v>
      </c>
      <c r="M74" s="4">
        <f>4*3.14159*shapeindex[[#This Row],[area]]/(shapeindex[[#This Row],[perimetro]]^2)</f>
        <v>2.5316140025965028E-5</v>
      </c>
      <c r="N74" s="4">
        <f>shapeindex[[#This Row],[perimetro]]/(2*SQRTPI(1)*SQRT(shapeindex[[#This Row],[area]]))</f>
        <v>198.74722429757534</v>
      </c>
      <c r="P74" s="5">
        <v>50909430154000</v>
      </c>
    </row>
    <row r="75" spans="1:16" x14ac:dyDescent="0.25">
      <c r="A75" t="s">
        <v>158</v>
      </c>
      <c r="B75" t="s">
        <v>159</v>
      </c>
      <c r="C75">
        <v>2</v>
      </c>
      <c r="D75" t="s">
        <v>13</v>
      </c>
      <c r="E75">
        <v>80</v>
      </c>
      <c r="F75" s="1">
        <v>45481.875</v>
      </c>
      <c r="G75">
        <v>50155403824000</v>
      </c>
      <c r="H75">
        <v>4827806846</v>
      </c>
      <c r="I75">
        <f>1/SQRT(shapeindex[[#This Row],[area]])</f>
        <v>1.4120209302471281E-7</v>
      </c>
      <c r="J75">
        <f t="shared" si="1"/>
        <v>0.28209446194428983</v>
      </c>
      <c r="K75">
        <f>shapeindex[[#This Row],[perimetro]]*shapeindex[[#This Row],[Coluna3]]*shapeindex[[#This Row],[Coluna2]]</f>
        <v>192.30278801785798</v>
      </c>
      <c r="L75" s="4">
        <v>10</v>
      </c>
      <c r="M75" s="4">
        <f>4*3.14159*shapeindex[[#This Row],[area]]/(shapeindex[[#This Row],[perimetro]]^2)</f>
        <v>2.7041293142347531E-5</v>
      </c>
      <c r="N75" s="4">
        <f>shapeindex[[#This Row],[perimetro]]/(2*SQRTPI(1)*SQRT(shapeindex[[#This Row],[area]]))</f>
        <v>192.30301286151132</v>
      </c>
      <c r="P75" s="5">
        <v>50155403824000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CAFEA-66E8-45C7-82BB-981BF41F9029}">
  <dimension ref="B1:C75"/>
  <sheetViews>
    <sheetView tabSelected="1" topLeftCell="A64" workbookViewId="0">
      <selection activeCell="M80" sqref="M80"/>
    </sheetView>
  </sheetViews>
  <sheetFormatPr defaultRowHeight="15" x14ac:dyDescent="0.25"/>
  <cols>
    <col min="2" max="2" width="14.42578125" customWidth="1"/>
  </cols>
  <sheetData>
    <row r="1" spans="2:3" x14ac:dyDescent="0.25">
      <c r="B1" t="s">
        <v>163</v>
      </c>
      <c r="C1" t="s">
        <v>164</v>
      </c>
    </row>
    <row r="2" spans="2:3" x14ac:dyDescent="0.25">
      <c r="B2" s="2">
        <f>shapeindex[[#This Row],[perimetro]]*shapeindex[[#This Row],[Coluna3]]*shapeindex[[#This Row],[Coluna2]]</f>
        <v>628.31364744999735</v>
      </c>
      <c r="C2" s="6">
        <v>1</v>
      </c>
    </row>
    <row r="3" spans="2:3" x14ac:dyDescent="0.25">
      <c r="B3" s="3">
        <f>shapeindex[[#This Row],[perimetro]]*shapeindex[[#This Row],[Coluna3]]*shapeindex[[#This Row],[Coluna2]]</f>
        <v>610.85814976861559</v>
      </c>
      <c r="C3" s="7">
        <v>1</v>
      </c>
    </row>
    <row r="4" spans="2:3" x14ac:dyDescent="0.25">
      <c r="B4" s="2">
        <f>shapeindex[[#This Row],[perimetro]]*shapeindex[[#This Row],[Coluna3]]*shapeindex[[#This Row],[Coluna2]]</f>
        <v>630.1268628363423</v>
      </c>
      <c r="C4" s="6">
        <v>1</v>
      </c>
    </row>
    <row r="5" spans="2:3" x14ac:dyDescent="0.25">
      <c r="B5" s="3">
        <f>shapeindex[[#This Row],[perimetro]]*shapeindex[[#This Row],[Coluna3]]*shapeindex[[#This Row],[Coluna2]]</f>
        <v>621.78733529022554</v>
      </c>
      <c r="C5" s="7">
        <v>1</v>
      </c>
    </row>
    <row r="6" spans="2:3" x14ac:dyDescent="0.25">
      <c r="B6" s="2">
        <f>shapeindex[[#This Row],[perimetro]]*shapeindex[[#This Row],[Coluna3]]*shapeindex[[#This Row],[Coluna2]]</f>
        <v>631.40234121888852</v>
      </c>
      <c r="C6" s="6">
        <v>1</v>
      </c>
    </row>
    <row r="7" spans="2:3" x14ac:dyDescent="0.25">
      <c r="B7" s="3">
        <f>shapeindex[[#This Row],[perimetro]]*shapeindex[[#This Row],[Coluna3]]*shapeindex[[#This Row],[Coluna2]]</f>
        <v>617.75772791707891</v>
      </c>
      <c r="C7" s="7">
        <v>1</v>
      </c>
    </row>
    <row r="8" spans="2:3" x14ac:dyDescent="0.25">
      <c r="B8" s="2">
        <f>shapeindex[[#This Row],[perimetro]]*shapeindex[[#This Row],[Coluna3]]*shapeindex[[#This Row],[Coluna2]]</f>
        <v>628.4794755832404</v>
      </c>
      <c r="C8" s="6">
        <v>2</v>
      </c>
    </row>
    <row r="9" spans="2:3" x14ac:dyDescent="0.25">
      <c r="B9" s="3">
        <f>shapeindex[[#This Row],[perimetro]]*shapeindex[[#This Row],[Coluna3]]*shapeindex[[#This Row],[Coluna2]]</f>
        <v>614.43876213122792</v>
      </c>
      <c r="C9" s="7">
        <v>2</v>
      </c>
    </row>
    <row r="10" spans="2:3" x14ac:dyDescent="0.25">
      <c r="B10" s="2">
        <f>shapeindex[[#This Row],[perimetro]]*shapeindex[[#This Row],[Coluna3]]*shapeindex[[#This Row],[Coluna2]]</f>
        <v>632.29481965930938</v>
      </c>
      <c r="C10" s="6">
        <v>2</v>
      </c>
    </row>
    <row r="11" spans="2:3" x14ac:dyDescent="0.25">
      <c r="B11" s="3">
        <f>shapeindex[[#This Row],[perimetro]]*shapeindex[[#This Row],[Coluna3]]*shapeindex[[#This Row],[Coluna2]]</f>
        <v>621.62611134441624</v>
      </c>
      <c r="C11" s="7">
        <v>2</v>
      </c>
    </row>
    <row r="12" spans="2:3" x14ac:dyDescent="0.25">
      <c r="B12" s="2">
        <f>shapeindex[[#This Row],[perimetro]]*shapeindex[[#This Row],[Coluna3]]*shapeindex[[#This Row],[Coluna2]]</f>
        <v>633.71257140411524</v>
      </c>
      <c r="C12" s="6">
        <v>2</v>
      </c>
    </row>
    <row r="13" spans="2:3" x14ac:dyDescent="0.25">
      <c r="B13" s="3">
        <f>shapeindex[[#This Row],[perimetro]]*shapeindex[[#This Row],[Coluna3]]*shapeindex[[#This Row],[Coluna2]]</f>
        <v>623.36822810357035</v>
      </c>
      <c r="C13" s="7">
        <v>2</v>
      </c>
    </row>
    <row r="14" spans="2:3" x14ac:dyDescent="0.25">
      <c r="B14" s="2">
        <f>shapeindex[[#This Row],[perimetro]]*shapeindex[[#This Row],[Coluna3]]*shapeindex[[#This Row],[Coluna2]]</f>
        <v>636.58532418850245</v>
      </c>
      <c r="C14" s="6">
        <v>2</v>
      </c>
    </row>
    <row r="15" spans="2:3" x14ac:dyDescent="0.25">
      <c r="B15" s="3">
        <f>shapeindex[[#This Row],[perimetro]]*shapeindex[[#This Row],[Coluna3]]*shapeindex[[#This Row],[Coluna2]]</f>
        <v>625.21608021143288</v>
      </c>
      <c r="C15" s="7">
        <v>2</v>
      </c>
    </row>
    <row r="16" spans="2:3" x14ac:dyDescent="0.25">
      <c r="B16" s="2">
        <f>shapeindex[[#This Row],[perimetro]]*shapeindex[[#This Row],[Coluna3]]*shapeindex[[#This Row],[Coluna2]]</f>
        <v>636.40557150365021</v>
      </c>
      <c r="C16" s="6">
        <v>3</v>
      </c>
    </row>
    <row r="17" spans="2:3" x14ac:dyDescent="0.25">
      <c r="B17" s="3">
        <f>shapeindex[[#This Row],[perimetro]]*shapeindex[[#This Row],[Coluna3]]*shapeindex[[#This Row],[Coluna2]]</f>
        <v>623.06486489046426</v>
      </c>
      <c r="C17" s="7">
        <v>3</v>
      </c>
    </row>
    <row r="18" spans="2:3" x14ac:dyDescent="0.25">
      <c r="B18" s="2">
        <f>shapeindex[[#This Row],[perimetro]]*shapeindex[[#This Row],[Coluna3]]*shapeindex[[#This Row],[Coluna2]]</f>
        <v>635.09422981641728</v>
      </c>
      <c r="C18" s="6">
        <v>3</v>
      </c>
    </row>
    <row r="19" spans="2:3" x14ac:dyDescent="0.25">
      <c r="B19" s="3">
        <f>shapeindex[[#This Row],[perimetro]]*shapeindex[[#This Row],[Coluna3]]*shapeindex[[#This Row],[Coluna2]]</f>
        <v>625.76384302800261</v>
      </c>
      <c r="C19" s="7">
        <v>3</v>
      </c>
    </row>
    <row r="20" spans="2:3" x14ac:dyDescent="0.25">
      <c r="B20" s="2">
        <f>shapeindex[[#This Row],[perimetro]]*shapeindex[[#This Row],[Coluna3]]*shapeindex[[#This Row],[Coluna2]]</f>
        <v>633.27727711439252</v>
      </c>
      <c r="C20" s="6">
        <v>3</v>
      </c>
    </row>
    <row r="21" spans="2:3" x14ac:dyDescent="0.25">
      <c r="B21" s="3">
        <f>shapeindex[[#This Row],[perimetro]]*shapeindex[[#This Row],[Coluna3]]*shapeindex[[#This Row],[Coluna2]]</f>
        <v>628.20776645526826</v>
      </c>
      <c r="C21" s="7">
        <v>3</v>
      </c>
    </row>
    <row r="22" spans="2:3" x14ac:dyDescent="0.25">
      <c r="B22" s="2">
        <f>shapeindex[[#This Row],[perimetro]]*shapeindex[[#This Row],[Coluna3]]*shapeindex[[#This Row],[Coluna2]]</f>
        <v>622.5290052616424</v>
      </c>
      <c r="C22" s="6">
        <v>4</v>
      </c>
    </row>
    <row r="23" spans="2:3" x14ac:dyDescent="0.25">
      <c r="B23" s="3">
        <f>shapeindex[[#This Row],[perimetro]]*shapeindex[[#This Row],[Coluna3]]*shapeindex[[#This Row],[Coluna2]]</f>
        <v>608.06941644460869</v>
      </c>
      <c r="C23" s="7">
        <v>4</v>
      </c>
    </row>
    <row r="24" spans="2:3" x14ac:dyDescent="0.25">
      <c r="B24" s="2">
        <f>shapeindex[[#This Row],[perimetro]]*shapeindex[[#This Row],[Coluna3]]*shapeindex[[#This Row],[Coluna2]]</f>
        <v>611.29584911193729</v>
      </c>
      <c r="C24" s="6">
        <v>4</v>
      </c>
    </row>
    <row r="25" spans="2:3" x14ac:dyDescent="0.25">
      <c r="B25" s="3">
        <f>shapeindex[[#This Row],[perimetro]]*shapeindex[[#This Row],[Coluna3]]*shapeindex[[#This Row],[Coluna2]]</f>
        <v>595.53038180594842</v>
      </c>
      <c r="C25" s="7">
        <v>4</v>
      </c>
    </row>
    <row r="26" spans="2:3" x14ac:dyDescent="0.25">
      <c r="B26" s="2">
        <f>shapeindex[[#This Row],[perimetro]]*shapeindex[[#This Row],[Coluna3]]*shapeindex[[#This Row],[Coluna2]]</f>
        <v>603.75572969951861</v>
      </c>
      <c r="C26" s="6">
        <v>4</v>
      </c>
    </row>
    <row r="27" spans="2:3" x14ac:dyDescent="0.25">
      <c r="B27" s="3">
        <f>shapeindex[[#This Row],[perimetro]]*shapeindex[[#This Row],[Coluna3]]*shapeindex[[#This Row],[Coluna2]]</f>
        <v>587.85134364671751</v>
      </c>
      <c r="C27" s="7">
        <v>4</v>
      </c>
    </row>
    <row r="28" spans="2:3" x14ac:dyDescent="0.25">
      <c r="B28" s="2">
        <f>shapeindex[[#This Row],[perimetro]]*shapeindex[[#This Row],[Coluna3]]*shapeindex[[#This Row],[Coluna2]]</f>
        <v>600.99466456702089</v>
      </c>
      <c r="C28" s="6">
        <v>4</v>
      </c>
    </row>
    <row r="29" spans="2:3" x14ac:dyDescent="0.25">
      <c r="B29" s="3">
        <f>shapeindex[[#This Row],[perimetro]]*shapeindex[[#This Row],[Coluna3]]*shapeindex[[#This Row],[Coluna2]]</f>
        <v>586.54244039645266</v>
      </c>
      <c r="C29" s="7">
        <v>4</v>
      </c>
    </row>
    <row r="30" spans="2:3" x14ac:dyDescent="0.25">
      <c r="B30" s="2">
        <f>shapeindex[[#This Row],[perimetro]]*shapeindex[[#This Row],[Coluna3]]*shapeindex[[#This Row],[Coluna2]]</f>
        <v>587.70572885260958</v>
      </c>
      <c r="C30" s="6">
        <v>5</v>
      </c>
    </row>
    <row r="31" spans="2:3" x14ac:dyDescent="0.25">
      <c r="B31" s="3">
        <f>shapeindex[[#This Row],[perimetro]]*shapeindex[[#This Row],[Coluna3]]*shapeindex[[#This Row],[Coluna2]]</f>
        <v>575.58841315328834</v>
      </c>
      <c r="C31" s="7">
        <v>5</v>
      </c>
    </row>
    <row r="32" spans="2:3" x14ac:dyDescent="0.25">
      <c r="B32" s="2">
        <f>shapeindex[[#This Row],[perimetro]]*shapeindex[[#This Row],[Coluna3]]*shapeindex[[#This Row],[Coluna2]]</f>
        <v>578.58663955335317</v>
      </c>
      <c r="C32" s="6">
        <v>5</v>
      </c>
    </row>
    <row r="33" spans="2:3" x14ac:dyDescent="0.25">
      <c r="B33" s="3">
        <f>shapeindex[[#This Row],[perimetro]]*shapeindex[[#This Row],[Coluna3]]*shapeindex[[#This Row],[Coluna2]]</f>
        <v>563.40414095589017</v>
      </c>
      <c r="C33" s="7">
        <v>5</v>
      </c>
    </row>
    <row r="34" spans="2:3" x14ac:dyDescent="0.25">
      <c r="B34" s="2">
        <f>shapeindex[[#This Row],[perimetro]]*shapeindex[[#This Row],[Coluna3]]*shapeindex[[#This Row],[Coluna2]]</f>
        <v>570.07821399892794</v>
      </c>
      <c r="C34" s="6">
        <v>5</v>
      </c>
    </row>
    <row r="35" spans="2:3" x14ac:dyDescent="0.25">
      <c r="B35" s="3">
        <f>shapeindex[[#This Row],[perimetro]]*shapeindex[[#This Row],[Coluna3]]*shapeindex[[#This Row],[Coluna2]]</f>
        <v>556.39284959937368</v>
      </c>
      <c r="C35" s="7">
        <v>5</v>
      </c>
    </row>
    <row r="36" spans="2:3" x14ac:dyDescent="0.25">
      <c r="B36" s="2">
        <f>shapeindex[[#This Row],[perimetro]]*shapeindex[[#This Row],[Coluna3]]*shapeindex[[#This Row],[Coluna2]]</f>
        <v>564.29500601865368</v>
      </c>
      <c r="C36" s="6">
        <v>5</v>
      </c>
    </row>
    <row r="37" spans="2:3" x14ac:dyDescent="0.25">
      <c r="B37" s="3">
        <f>shapeindex[[#This Row],[perimetro]]*shapeindex[[#This Row],[Coluna3]]*shapeindex[[#This Row],[Coluna2]]</f>
        <v>552.05814307831395</v>
      </c>
      <c r="C37" s="7">
        <v>5</v>
      </c>
    </row>
    <row r="38" spans="2:3" x14ac:dyDescent="0.25">
      <c r="B38" s="2">
        <f>shapeindex[[#This Row],[perimetro]]*shapeindex[[#This Row],[Coluna3]]*shapeindex[[#This Row],[Coluna2]]</f>
        <v>173.97256629504409</v>
      </c>
      <c r="C38" s="6">
        <v>6</v>
      </c>
    </row>
    <row r="39" spans="2:3" x14ac:dyDescent="0.25">
      <c r="B39" s="3">
        <f>shapeindex[[#This Row],[perimetro]]*shapeindex[[#This Row],[Coluna3]]*shapeindex[[#This Row],[Coluna2]]</f>
        <v>168.95322177666333</v>
      </c>
      <c r="C39" s="7">
        <v>6</v>
      </c>
    </row>
    <row r="40" spans="2:3" x14ac:dyDescent="0.25">
      <c r="B40" s="2">
        <f>shapeindex[[#This Row],[perimetro]]*shapeindex[[#This Row],[Coluna3]]*shapeindex[[#This Row],[Coluna2]]</f>
        <v>170.21807740003302</v>
      </c>
      <c r="C40" s="6">
        <v>6</v>
      </c>
    </row>
    <row r="41" spans="2:3" x14ac:dyDescent="0.25">
      <c r="B41" s="3">
        <f>shapeindex[[#This Row],[perimetro]]*shapeindex[[#This Row],[Coluna3]]*shapeindex[[#This Row],[Coluna2]]</f>
        <v>165.788428396315</v>
      </c>
      <c r="C41" s="7">
        <v>6</v>
      </c>
    </row>
    <row r="42" spans="2:3" x14ac:dyDescent="0.25">
      <c r="B42" s="2">
        <f>shapeindex[[#This Row],[perimetro]]*shapeindex[[#This Row],[Coluna3]]*shapeindex[[#This Row],[Coluna2]]</f>
        <v>164.36003604128661</v>
      </c>
      <c r="C42" s="6">
        <v>6</v>
      </c>
    </row>
    <row r="43" spans="2:3" x14ac:dyDescent="0.25">
      <c r="B43" s="3">
        <f>shapeindex[[#This Row],[perimetro]]*shapeindex[[#This Row],[Coluna3]]*shapeindex[[#This Row],[Coluna2]]</f>
        <v>159.8420449804803</v>
      </c>
      <c r="C43" s="7">
        <v>6</v>
      </c>
    </row>
    <row r="44" spans="2:3" x14ac:dyDescent="0.25">
      <c r="B44" s="2">
        <f>shapeindex[[#This Row],[perimetro]]*shapeindex[[#This Row],[Coluna3]]*shapeindex[[#This Row],[Coluna2]]</f>
        <v>161.6058204634522</v>
      </c>
      <c r="C44" s="6">
        <v>6</v>
      </c>
    </row>
    <row r="45" spans="2:3" x14ac:dyDescent="0.25">
      <c r="B45" s="3">
        <f>shapeindex[[#This Row],[perimetro]]*shapeindex[[#This Row],[Coluna3]]*shapeindex[[#This Row],[Coluna2]]</f>
        <v>158.95934114411449</v>
      </c>
      <c r="C45" s="7">
        <v>6</v>
      </c>
    </row>
    <row r="46" spans="2:3" x14ac:dyDescent="0.25">
      <c r="B46" s="2">
        <f>shapeindex[[#This Row],[perimetro]]*shapeindex[[#This Row],[Coluna3]]*shapeindex[[#This Row],[Coluna2]]</f>
        <v>157.50636871974373</v>
      </c>
      <c r="C46" s="6">
        <v>7</v>
      </c>
    </row>
    <row r="47" spans="2:3" x14ac:dyDescent="0.25">
      <c r="B47" s="3">
        <f>shapeindex[[#This Row],[perimetro]]*shapeindex[[#This Row],[Coluna3]]*shapeindex[[#This Row],[Coluna2]]</f>
        <v>153.40297456274033</v>
      </c>
      <c r="C47" s="7">
        <v>7</v>
      </c>
    </row>
    <row r="48" spans="2:3" x14ac:dyDescent="0.25">
      <c r="B48" s="2">
        <f>shapeindex[[#This Row],[perimetro]]*shapeindex[[#This Row],[Coluna3]]*shapeindex[[#This Row],[Coluna2]]</f>
        <v>154.40583465490676</v>
      </c>
      <c r="C48" s="6">
        <v>7</v>
      </c>
    </row>
    <row r="49" spans="2:3" x14ac:dyDescent="0.25">
      <c r="B49" s="3">
        <f>shapeindex[[#This Row],[perimetro]]*shapeindex[[#This Row],[Coluna3]]*shapeindex[[#This Row],[Coluna2]]</f>
        <v>150.03680181298733</v>
      </c>
      <c r="C49" s="7">
        <v>7</v>
      </c>
    </row>
    <row r="50" spans="2:3" x14ac:dyDescent="0.25">
      <c r="B50" s="2">
        <f>shapeindex[[#This Row],[perimetro]]*shapeindex[[#This Row],[Coluna3]]*shapeindex[[#This Row],[Coluna2]]</f>
        <v>151.38133198563048</v>
      </c>
      <c r="C50" s="6">
        <v>7</v>
      </c>
    </row>
    <row r="51" spans="2:3" x14ac:dyDescent="0.25">
      <c r="B51" s="3">
        <f>shapeindex[[#This Row],[perimetro]]*shapeindex[[#This Row],[Coluna3]]*shapeindex[[#This Row],[Coluna2]]</f>
        <v>150.77968989740486</v>
      </c>
      <c r="C51" s="7">
        <v>7</v>
      </c>
    </row>
    <row r="52" spans="2:3" x14ac:dyDescent="0.25">
      <c r="B52" s="2">
        <f>shapeindex[[#This Row],[perimetro]]*shapeindex[[#This Row],[Coluna3]]*shapeindex[[#This Row],[Coluna2]]</f>
        <v>147.99301861309044</v>
      </c>
      <c r="C52" s="6">
        <v>7</v>
      </c>
    </row>
    <row r="53" spans="2:3" x14ac:dyDescent="0.25">
      <c r="B53" s="3">
        <f>shapeindex[[#This Row],[perimetro]]*shapeindex[[#This Row],[Coluna3]]*shapeindex[[#This Row],[Coluna2]]</f>
        <v>149.94700174453621</v>
      </c>
      <c r="C53" s="7">
        <v>8</v>
      </c>
    </row>
    <row r="54" spans="2:3" x14ac:dyDescent="0.25">
      <c r="B54" s="2">
        <f>shapeindex[[#This Row],[perimetro]]*shapeindex[[#This Row],[Coluna3]]*shapeindex[[#This Row],[Coluna2]]</f>
        <v>146.63228649438082</v>
      </c>
      <c r="C54" s="6">
        <v>8</v>
      </c>
    </row>
    <row r="55" spans="2:3" x14ac:dyDescent="0.25">
      <c r="B55" s="3">
        <f>shapeindex[[#This Row],[perimetro]]*shapeindex[[#This Row],[Coluna3]]*shapeindex[[#This Row],[Coluna2]]</f>
        <v>476.52225667946516</v>
      </c>
      <c r="C55" s="7">
        <v>8</v>
      </c>
    </row>
    <row r="56" spans="2:3" x14ac:dyDescent="0.25">
      <c r="B56" s="2">
        <f>shapeindex[[#This Row],[perimetro]]*shapeindex[[#This Row],[Coluna3]]*shapeindex[[#This Row],[Coluna2]]</f>
        <v>463.34264922536028</v>
      </c>
      <c r="C56" s="6">
        <v>8</v>
      </c>
    </row>
    <row r="57" spans="2:3" x14ac:dyDescent="0.25">
      <c r="B57" s="3">
        <f>shapeindex[[#This Row],[perimetro]]*shapeindex[[#This Row],[Coluna3]]*shapeindex[[#This Row],[Coluna2]]</f>
        <v>469.18434526746023</v>
      </c>
      <c r="C57" s="7">
        <v>8</v>
      </c>
    </row>
    <row r="58" spans="2:3" x14ac:dyDescent="0.25">
      <c r="B58" s="2">
        <f>shapeindex[[#This Row],[perimetro]]*shapeindex[[#This Row],[Coluna3]]*shapeindex[[#This Row],[Coluna2]]</f>
        <v>459.69369194121265</v>
      </c>
      <c r="C58" s="6">
        <v>8</v>
      </c>
    </row>
    <row r="59" spans="2:3" x14ac:dyDescent="0.25">
      <c r="B59" s="3">
        <f>shapeindex[[#This Row],[perimetro]]*shapeindex[[#This Row],[Coluna3]]*shapeindex[[#This Row],[Coluna2]]</f>
        <v>478.28453457412121</v>
      </c>
      <c r="C59" s="7">
        <v>8</v>
      </c>
    </row>
    <row r="60" spans="2:3" x14ac:dyDescent="0.25">
      <c r="B60" s="2">
        <f>shapeindex[[#This Row],[perimetro]]*shapeindex[[#This Row],[Coluna3]]*shapeindex[[#This Row],[Coluna2]]</f>
        <v>464.28039556497311</v>
      </c>
      <c r="C60" s="6">
        <v>8</v>
      </c>
    </row>
    <row r="61" spans="2:3" x14ac:dyDescent="0.25">
      <c r="B61" s="3">
        <f>shapeindex[[#This Row],[perimetro]]*shapeindex[[#This Row],[Coluna3]]*shapeindex[[#This Row],[Coluna2]]</f>
        <v>501.28261562686936</v>
      </c>
      <c r="C61" s="7">
        <v>9</v>
      </c>
    </row>
    <row r="62" spans="2:3" x14ac:dyDescent="0.25">
      <c r="B62" s="2">
        <f>shapeindex[[#This Row],[perimetro]]*shapeindex[[#This Row],[Coluna3]]*shapeindex[[#This Row],[Coluna2]]</f>
        <v>519.85337508929001</v>
      </c>
      <c r="C62" s="6">
        <v>9</v>
      </c>
    </row>
    <row r="63" spans="2:3" x14ac:dyDescent="0.25">
      <c r="B63" s="3">
        <f>shapeindex[[#This Row],[perimetro]]*shapeindex[[#This Row],[Coluna3]]*shapeindex[[#This Row],[Coluna2]]</f>
        <v>514.83929406504808</v>
      </c>
      <c r="C63" s="7">
        <v>9</v>
      </c>
    </row>
    <row r="64" spans="2:3" x14ac:dyDescent="0.25">
      <c r="B64" s="2">
        <f>shapeindex[[#This Row],[perimetro]]*shapeindex[[#This Row],[Coluna3]]*shapeindex[[#This Row],[Coluna2]]</f>
        <v>546.51037893155149</v>
      </c>
      <c r="C64" s="6">
        <v>9</v>
      </c>
    </row>
    <row r="65" spans="2:3" x14ac:dyDescent="0.25">
      <c r="B65" s="3">
        <f>shapeindex[[#This Row],[perimetro]]*shapeindex[[#This Row],[Coluna3]]*shapeindex[[#This Row],[Coluna2]]</f>
        <v>539.76356780431627</v>
      </c>
      <c r="C65" s="7">
        <v>9</v>
      </c>
    </row>
    <row r="66" spans="2:3" x14ac:dyDescent="0.25">
      <c r="B66" s="2">
        <f>shapeindex[[#This Row],[perimetro]]*shapeindex[[#This Row],[Coluna3]]*shapeindex[[#This Row],[Coluna2]]</f>
        <v>179.06941769679793</v>
      </c>
      <c r="C66" s="6">
        <v>9</v>
      </c>
    </row>
    <row r="67" spans="2:3" x14ac:dyDescent="0.25">
      <c r="B67" s="3">
        <f>shapeindex[[#This Row],[perimetro]]*shapeindex[[#This Row],[Coluna3]]*shapeindex[[#This Row],[Coluna2]]</f>
        <v>177.24894219179089</v>
      </c>
      <c r="C67" s="7">
        <v>9</v>
      </c>
    </row>
    <row r="68" spans="2:3" x14ac:dyDescent="0.25">
      <c r="B68" s="2">
        <f>shapeindex[[#This Row],[perimetro]]*shapeindex[[#This Row],[Coluna3]]*shapeindex[[#This Row],[Coluna2]]</f>
        <v>178.03465877699841</v>
      </c>
      <c r="C68" s="6">
        <v>10</v>
      </c>
    </row>
    <row r="69" spans="2:3" x14ac:dyDescent="0.25">
      <c r="B69" s="3">
        <f>shapeindex[[#This Row],[perimetro]]*shapeindex[[#This Row],[Coluna3]]*shapeindex[[#This Row],[Coluna2]]</f>
        <v>173.62990220289413</v>
      </c>
      <c r="C69" s="7">
        <v>10</v>
      </c>
    </row>
    <row r="70" spans="2:3" x14ac:dyDescent="0.25">
      <c r="B70" s="2">
        <f>shapeindex[[#This Row],[perimetro]]*shapeindex[[#This Row],[Coluna3]]*shapeindex[[#This Row],[Coluna2]]</f>
        <v>184.05082400164051</v>
      </c>
      <c r="C70" s="6">
        <v>10</v>
      </c>
    </row>
    <row r="71" spans="2:3" x14ac:dyDescent="0.25">
      <c r="B71" s="3">
        <f>shapeindex[[#This Row],[perimetro]]*shapeindex[[#This Row],[Coluna3]]*shapeindex[[#This Row],[Coluna2]]</f>
        <v>179.63504813875514</v>
      </c>
      <c r="C71" s="7">
        <v>10</v>
      </c>
    </row>
    <row r="72" spans="2:3" x14ac:dyDescent="0.25">
      <c r="B72" s="2">
        <f>shapeindex[[#This Row],[perimetro]]*shapeindex[[#This Row],[Coluna3]]*shapeindex[[#This Row],[Coluna2]]</f>
        <v>194.76100011661765</v>
      </c>
      <c r="C72" s="6">
        <v>10</v>
      </c>
    </row>
    <row r="73" spans="2:3" x14ac:dyDescent="0.25">
      <c r="B73" s="3">
        <f>shapeindex[[#This Row],[perimetro]]*shapeindex[[#This Row],[Coluna3]]*shapeindex[[#This Row],[Coluna2]]</f>
        <v>189.85035424530787</v>
      </c>
      <c r="C73" s="7">
        <v>10</v>
      </c>
    </row>
    <row r="74" spans="2:3" x14ac:dyDescent="0.25">
      <c r="B74" s="2">
        <f>shapeindex[[#This Row],[perimetro]]*shapeindex[[#This Row],[Coluna3]]*shapeindex[[#This Row],[Coluna2]]</f>
        <v>198.74699191925049</v>
      </c>
      <c r="C74" s="6">
        <v>10</v>
      </c>
    </row>
    <row r="75" spans="2:3" x14ac:dyDescent="0.25">
      <c r="B75" s="3">
        <f>shapeindex[[#This Row],[perimetro]]*shapeindex[[#This Row],[Coluna3]]*shapeindex[[#This Row],[Coluna2]]</f>
        <v>192.30278801785798</v>
      </c>
      <c r="C75" s="7">
        <v>10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U F V Q W V d R b A C l A A A A 9 Q A A A B I A H A B D b 2 5 m a W c v U G F j a 2 F n Z S 5 4 b W w g o h g A K K A U A A A A A A A A A A A A A A A A A A A A A A A A A A A A h Y / R C o I w G I V f R X b v N p U o 5 H d C 3 S Z E Q X Q 7 5 t K h T n G z + W 5 d 9 E i 9 Q k Z Z 3 X V 5 v n M O n H O / 3 i A d m 9 q 7 y N 6 o V i c o w B R 5 U o s 2 V 7 p I 0 G D P / g q l D H Z c V L y Q 3 h T W J h 6 N S l B p b R c T 4 p z D L s J t X 5 C Q 0 o C c s u 1 B l L L h v t L G c i 0 k + r T y / y 3 E 4 P g a w 0 I c R B F e L D E F M j P I l P 7 6 4 T T 3 6 f 5 A 2 A y 1 H X r J O u u v 9 0 B m C e R 9 g T 0 A U E s D B B Q A A g A I A F B V U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V V B Z V U g R 0 l c B A A B p A g A A E w A c A E Z v c m 1 1 b G F z L 1 N l Y 3 R p b 2 4 x L m 0 g o h g A K K A U A A A A A A A A A A A A A A A A A A A A A A A A A A A A d Z L B S g M x E I b v h b 5 D W C 8 t h I W K i i h 7 K F t F L 0 V p P X U 9 T D d T G 8 x m l s z s Y h G f x w f x x Y y t u E p r L j P M N 5 n / n x D G U i x 5 N d v F 0 W W / 1 + / x G g I a F U O N 1 h t 8 U Z l y K P 2 e i u e a v G A s 5 N y m E y q b C r 0 M r q 3 D N P 8 i X n i Q 5 B f F A 2 P g 4 i 5 Y L q 2 D Y o L 8 L F Q X x n I E A i V Q s W r C N n Y 6 a c l t M t S L C T p b W c G Q J T r R K i f X V J 6 z c 6 2 u f E n G + q d s d H x 6 r N V 9 Q 4 I z 2 T j M u j S d k s f H o d 7 5 P U p y W O L H O 7 g 1 s b o L V F F r D X E S d 5 j D M r Z v a 4 I 3 C C Z 6 H m w X 1 G r x X R 4 7 N y v B Q e B M Q v N 7 7 t z W p M Y u 2 g R D 3 b h 5 A M 8 r C t X O 9 n x T I w / + d a F f X x M w r W U K m w n E Z S X 2 K 8 E X e d O q Q 9 N m D 7 F E j W l T R X D r 5 e w k / V L 6 R a D C v T s U D B 6 4 Y E B + p G O O Y q s d i P 8 A 9 t t r D L F B A v 1 F b 8 N + z / r D r 3 P 5 C V B L A Q I t A B Q A A g A I A F B V U F l X U W w A p Q A A A P U A A A A S A A A A A A A A A A A A A A A A A A A A A A B D b 2 5 m a W c v U G F j a 2 F n Z S 5 4 b W x Q S w E C L Q A U A A I A C A B Q V V B Z D 8 r p q 6 Q A A A D p A A A A E w A A A A A A A A A A A A A A A A D x A A A A W 0 N v b n R l b n R f V H l w Z X N d L n h t b F B L A Q I t A B Q A A g A I A F B V U F l V S B H S V w E A A G k C A A A T A A A A A A A A A A A A A A A A A O I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Y M A A A A A A A A R A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F w Z W l u Z G V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U 5 Z m U 4 N j g t N z g y Z C 0 0 O D Q z L W I 4 M D E t Z T M 5 M 2 V l N 2 E y Y W J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o Y X B l a W 5 k Z X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h h c G V p b m R l e C 9 U a X B v I E F s d G V y Y W R v L n t h Z H Z p c 2 9 y e U R h L D B 9 J n F 1 b 3 Q 7 L C Z x d W 9 0 O 1 N l Y 3 R p b 2 4 x L 3 N o Y X B l a W 5 k Z X g v V G l w b y B B b H R l c m F k b y 5 7 Y W R 2 a X N v c n l O d S w x f S Z x d W 9 0 O y w m c X V v d D t T Z W N 0 a W 9 u M S 9 z a G F w Z W l u Z G V 4 L 1 R p c G 8 g Q W x 0 Z X J h Z G 8 u e 3 N 0 b 3 J t T n V t L D J 9 J n F 1 b 3 Q 7 L C Z x d W 9 0 O 1 N l Y 3 R p b 2 4 x L 3 N o Y X B l a W 5 k Z X g v V G l w b y B B b H R l c m F k b y 5 7 c 3 R v c m 1 O Y W 1 l L D N 9 J n F 1 b 3 Q 7 L C Z x d W 9 0 O 1 N l Y 3 R p b 2 4 x L 3 N o Y X B l a W 5 k Z X g v V G l w b y B B b H R l c m F k b y 5 7 b 3 J k Z W 0 s N H 0 m c X V v d D s s J n F 1 b 3 Q 7 U 2 V j d G l v b j E v c 2 h h c G V p b m R l e C 9 U a X B v I E F s d G V y Y W R v L n t k Y X R h L D V 9 J n F 1 b 3 Q 7 L C Z x d W 9 0 O 1 N l Y 3 R p b 2 4 x L 3 N o Y X B l a W 5 k Z X g v V G l w b y B B b H R l c m F k b y 5 7 Y X J l Y S w 2 f S Z x d W 9 0 O y w m c X V v d D t T Z W N 0 a W 9 u M S 9 z a G F w Z W l u Z G V 4 L 1 R p c G 8 g Q W x 0 Z X J h Z G 8 u e 3 B l c m l t Z X R y b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z a G F w Z W l u Z G V 4 L 1 R p c G 8 g Q W x 0 Z X J h Z G 8 u e 2 F k d m l z b 3 J 5 R G E s M H 0 m c X V v d D s s J n F 1 b 3 Q 7 U 2 V j d G l v b j E v c 2 h h c G V p b m R l e C 9 U a X B v I E F s d G V y Y W R v L n t h Z H Z p c 2 9 y e U 5 1 L D F 9 J n F 1 b 3 Q 7 L C Z x d W 9 0 O 1 N l Y 3 R p b 2 4 x L 3 N o Y X B l a W 5 k Z X g v V G l w b y B B b H R l c m F k b y 5 7 c 3 R v c m 1 O d W 0 s M n 0 m c X V v d D s s J n F 1 b 3 Q 7 U 2 V j d G l v b j E v c 2 h h c G V p b m R l e C 9 U a X B v I E F s d G V y Y W R v L n t z d G 9 y b U 5 h b W U s M 3 0 m c X V v d D s s J n F 1 b 3 Q 7 U 2 V j d G l v b j E v c 2 h h c G V p b m R l e C 9 U a X B v I E F s d G V y Y W R v L n t v c m R l b S w 0 f S Z x d W 9 0 O y w m c X V v d D t T Z W N 0 a W 9 u M S 9 z a G F w Z W l u Z G V 4 L 1 R p c G 8 g Q W x 0 Z X J h Z G 8 u e 2 R h d G E s N X 0 m c X V v d D s s J n F 1 b 3 Q 7 U 2 V j d G l v b j E v c 2 h h c G V p b m R l e C 9 U a X B v I E F s d G V y Y W R v L n t h c m V h L D Z 9 J n F 1 b 3 Q 7 L C Z x d W 9 0 O 1 N l Y 3 R p b 2 4 x L 3 N o Y X B l a W 5 k Z X g v V G l w b y B B b H R l c m F k b y 5 7 c G V y a W 1 l d H J v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h Z H Z p c 2 9 y e U R h J n F 1 b 3 Q 7 L C Z x d W 9 0 O 2 F k d m l z b 3 J 5 T n U m c X V v d D s s J n F 1 b 3 Q 7 c 3 R v c m 1 O d W 0 m c X V v d D s s J n F 1 b 3 Q 7 c 3 R v c m 1 O Y W 1 l J n F 1 b 3 Q 7 L C Z x d W 9 0 O 2 9 y Z G V t J n F 1 b 3 Q 7 L C Z x d W 9 0 O 2 R h d G E m c X V v d D s s J n F 1 b 3 Q 7 Y X J l Y S Z x d W 9 0 O y w m c X V v d D t w Z X J p b W V 0 c m 8 m c X V v d D t d I i A v P j x F b n R y e S B U e X B l P S J G a W x s Q 2 9 s d W 1 u V H l w Z X M i I F Z h b H V l P S J z Q m d Z R E J n T U h B d 0 0 9 I i A v P j x F b n R y e S B U e X B l P S J G a W x s T G F z d F V w Z G F 0 Z W Q i I F Z h b H V l P S J k M j A y N C 0 x M C 0 x N l Q x M z o x N z o w N C 4 5 O D Q 5 M j c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a G F w Z W l u Z G V 4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h c G V p b m R l e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h c G V p b m R l e C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V Y x z v c J b U G 4 Y 8 c + r T / J D Q A A A A A C A A A A A A A Q Z g A A A A E A A C A A A A B + l O Y z 9 U C v t e c h w O Y 4 q O f X I 5 A V g f n B y E 4 2 9 q 2 G h R 0 h V Q A A A A A O g A A A A A I A A C A A A A A s 1 K y 3 S G E A c a 6 s 7 H B G R + G 1 b h O a L w T K 3 6 m s D R 4 c n 7 U C 5 l A A A A A 3 g e W 0 0 U t k b c X b 1 J E O a 8 F I p l m b + 1 N 8 9 X Y R L Q l k Y g T F e l 7 S K J 8 F + 9 n K Y / I p F e X j q G R l w m W o 8 K j 8 f 8 p t b T z J G F x c I b C Z q Y I + r + f F S 4 h z B z 6 / V 0 A A A A D 0 q R z S X i E E q f 0 i O 7 G O H G 0 u j F T k N n i f A W + t i 4 m I h W m + S J z 3 6 h z x + y v W p 8 y C J i o N D F X P C I J 4 a t u w K O s 1 1 c B W D h 0 A < / D a t a M a s h u p > 
</file>

<file path=customXml/itemProps1.xml><?xml version="1.0" encoding="utf-8"?>
<ds:datastoreItem xmlns:ds="http://schemas.openxmlformats.org/officeDocument/2006/customXml" ds:itemID="{A4BEBF6F-A53C-4ED4-BF75-359743CCDB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Priscila Backes</dc:creator>
  <cp:lastModifiedBy>Priscila Backes</cp:lastModifiedBy>
  <dcterms:created xsi:type="dcterms:W3CDTF">2024-10-16T13:42:28Z</dcterms:created>
  <dcterms:modified xsi:type="dcterms:W3CDTF">2024-10-16T18:00:31Z</dcterms:modified>
</cp:coreProperties>
</file>