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Tabela dinâmica 1" sheetId="2" r:id="rId5"/>
  </sheets>
  <definedNames>
    <definedName hidden="1" localSheetId="0" name="_xlnm._FilterDatabase">'Respostas ao formulário 1'!$A$1:$BB$45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<sst xmlns="http://schemas.openxmlformats.org/spreadsheetml/2006/main" count="298" uniqueCount="207">
  <si>
    <t>Carimbo de data/hora</t>
  </si>
  <si>
    <t xml:space="preserve">Código usuário. Exemplo: #722DEB *
Vá até o Adobe Colors e escolha uma cor. Coloque o código RGB na resposta. </t>
  </si>
  <si>
    <t>Qual jogo?</t>
  </si>
  <si>
    <t>1º Mal-estar generalizado</t>
  </si>
  <si>
    <t>1º Cansaço</t>
  </si>
  <si>
    <t>1º Dor de cabeça</t>
  </si>
  <si>
    <t>1º Vista cansada</t>
  </si>
  <si>
    <t>1º Dificuldade em manter o foco</t>
  </si>
  <si>
    <t>1º Aumento de salivação</t>
  </si>
  <si>
    <t>1º Sudorese</t>
  </si>
  <si>
    <t>1º Náusea</t>
  </si>
  <si>
    <t>1º Dificuldade de concentração</t>
  </si>
  <si>
    <t xml:space="preserve">1º "Cabeça Pesada" </t>
  </si>
  <si>
    <t>1º Visão Embaçada</t>
  </si>
  <si>
    <t>1º Tontura com olhos abertos</t>
  </si>
  <si>
    <t>1º Tontura com olhos fechados</t>
  </si>
  <si>
    <t>1º Vertigem</t>
  </si>
  <si>
    <t>1º Desconforto Abdominal</t>
  </si>
  <si>
    <t>1º Arroto</t>
  </si>
  <si>
    <t>1º Alguma consideração, algo a comentar ?</t>
  </si>
  <si>
    <t>2º Mal-estar generalizado</t>
  </si>
  <si>
    <t>2º Cansaço</t>
  </si>
  <si>
    <t>2º Dor de cabeça</t>
  </si>
  <si>
    <t>2º Vista cansada</t>
  </si>
  <si>
    <t>2º Dificuldade em manter o foco</t>
  </si>
  <si>
    <t>2º Aumento de salivação</t>
  </si>
  <si>
    <t>2º Sudorese</t>
  </si>
  <si>
    <t>2º Náusea</t>
  </si>
  <si>
    <t>2º Dificuldade de concentração</t>
  </si>
  <si>
    <t xml:space="preserve">2º "Cabeça Pesada" </t>
  </si>
  <si>
    <t>2º Visão Embaçada</t>
  </si>
  <si>
    <t>2º Tontura com olhos abertos</t>
  </si>
  <si>
    <t>2º Tontura com olhos fechados</t>
  </si>
  <si>
    <t>2º Vertigem</t>
  </si>
  <si>
    <t>2º Desconforto Abdominal</t>
  </si>
  <si>
    <t>2º Arroto</t>
  </si>
  <si>
    <t>2º Alguma consideração, algo a comentar ?</t>
  </si>
  <si>
    <t>3º Mal-estar generalizado</t>
  </si>
  <si>
    <t>3º Cansaço</t>
  </si>
  <si>
    <t>3º Dor de cabeça</t>
  </si>
  <si>
    <t>3º Vista cansada</t>
  </si>
  <si>
    <t>3º Dificuldade em manter o foco</t>
  </si>
  <si>
    <t>3º Aumento de salivação</t>
  </si>
  <si>
    <t>3º Sudorese</t>
  </si>
  <si>
    <t>3º Náusea</t>
  </si>
  <si>
    <t>3º Dificuldade de concentração</t>
  </si>
  <si>
    <t xml:space="preserve">3º "Cabeça Pesada" </t>
  </si>
  <si>
    <t>3º Visão Embaçada</t>
  </si>
  <si>
    <t>3º Tontura com olhos abertos</t>
  </si>
  <si>
    <t>3º Tontura com olhos fechados</t>
  </si>
  <si>
    <t>3º Vertigem</t>
  </si>
  <si>
    <t>3º Desconforto Abdominal</t>
  </si>
  <si>
    <t>3º Arroto</t>
  </si>
  <si>
    <t xml:space="preserve">3º Alguma consideração, algo a comentar ? </t>
  </si>
  <si>
    <t>1º Náusea (N) - 1. Mal-estar generalizado, 6. Aumento de salivação, 7. Sudorese, 8. Náusea, 9. Dificuldade de concentração, 15. Desconforto abdominal, 16. Arroto</t>
  </si>
  <si>
    <t>1º Desorientação (D) - 1. Mal-estar generalizado, 2. Cansaço, 3. Dor de cabeça, 4. Vista cansada, 5. Dificuldade em focar, 9. Dificuldade de concentração, 11. Visão embaçada</t>
  </si>
  <si>
    <t>1º Desconforto Ocular (O) - 5. Dificuldade em focar, 8. Náusea, 10. "Cabeça pesada", 11. Visão embaçada, 12. Tontura com olhos abertos, 13. Tontura com olhos fechados, 14. Vertigem</t>
  </si>
  <si>
    <t>1º Nausea * 9,54</t>
  </si>
  <si>
    <t>1º Desorientação* 13,92</t>
  </si>
  <si>
    <t>1º Desconforto Ocular* 7,58</t>
  </si>
  <si>
    <t>1º TS = Total Score</t>
  </si>
  <si>
    <t>2º Náusea (N) - 1. Mal-estar generalizado, 6. Aumento de salivação, 7. Sudorese, 8. Náusea, 9. Dificuldade de concentração, 15. Desconforto abdominal, 16. Arroto</t>
  </si>
  <si>
    <t>2º Desorientação (D) - 1. Mal-estar generalizado, 2. Cansaço, 3. Dor de cabeça, 4. Vista cansada, 5. Dificuldade em focar, 9. Dificuldade de concentração, 11. Visão embaçada</t>
  </si>
  <si>
    <t>2º Desconforto Ocular (O) - 5. Dificuldade em focar, 8. Náusea, 10. "Cabeça pesada", 11. Visão embaçada, 12. Tontura com olhos abertos, 13. Tontura com olhos fechados, 14. Vertigem</t>
  </si>
  <si>
    <t>2º Nausea * 9,54</t>
  </si>
  <si>
    <t>2º Desorientação* 13,92</t>
  </si>
  <si>
    <t>2º Desconforto Ocular* 7,58</t>
  </si>
  <si>
    <t>2º TS = Total Score</t>
  </si>
  <si>
    <t>3º Náusea (N) - 1. Mal-estar generalizado, 6. Aumento de salivação, 7. Sudorese, 8. Náusea, 9. Dificuldade de concentração, 15. Desconforto abdominal, 16. Arroto</t>
  </si>
  <si>
    <t>3º Desorientação (D) - 1. Mal-estar generalizado, 2. Cansaço, 3. Dor de cabeça, 4. Vista cansada, 5. Dificuldade em focar, 9. Dificuldade de concentração, 11. Visão embaçada</t>
  </si>
  <si>
    <t>3º Desconforto Ocular (O) - 5. Dificuldade em focar, 8. Náusea, 10. "Cabeça pesada", 11. Visão embaçada, 12. Tontura com olhos abertos, 13. Tontura com olhos fechados, 14. Vertigem</t>
  </si>
  <si>
    <t>3º Nausea * 9,54</t>
  </si>
  <si>
    <t>3º Desorientação* 13,92</t>
  </si>
  <si>
    <t>3º Desconforto Ocular* 7,58</t>
  </si>
  <si>
    <t>3º TS = Total Score</t>
  </si>
  <si>
    <t>Náusea (N) - 1. Mal-estar generalizado, 6. Aumento de salivação, 7. Sudorese, 8. Náusea, 9. Dificuldade de concentração, 15. Desconforto abdominal, 16. Arroto</t>
  </si>
  <si>
    <t>Desorientação (D) - 1. Mal-estar generalizado, 2. Cansaço, 3. Dor de cabeça, 4. Vista cansada, 5. Dificuldade em focar, 9. Dificuldade de concentração, 11. Visão embaçada</t>
  </si>
  <si>
    <t>Desconforto Ocular (O) - 5. Dificuldade em focar, 8. Náusea, 10. "Cabeça pesada", 11. Visão embaçada, 12. Tontura com olhos abertos, 13. Tontura com olhos fechados, 14. Vertigem</t>
  </si>
  <si>
    <t>Nausea * 9,54</t>
  </si>
  <si>
    <t>Desorientação* 13,92</t>
  </si>
  <si>
    <t>#363FAD</t>
  </si>
  <si>
    <t>Vôo</t>
  </si>
  <si>
    <t>#C56BF6</t>
  </si>
  <si>
    <t>Carro</t>
  </si>
  <si>
    <t>continua bem, assim como chegou</t>
  </si>
  <si>
    <t>continuou bem ao fim de todos os jogos</t>
  </si>
  <si>
    <t>#CF1DEB</t>
  </si>
  <si>
    <t>um pouco de sono</t>
  </si>
  <si>
    <t>olho esquerdo ficou embaçado em algum momento e depois voltou, já o olho direito foi possível observar mais os pixels, principalmente no centro</t>
  </si>
  <si>
    <t>#EB1B21</t>
  </si>
  <si>
    <t>suspeita de estar um pouco com dor de cabeça por conta da claridade do sol</t>
  </si>
  <si>
    <t>sentiu desconforto neste jogo, bem mais em relação ao anterior, a música não ajudou e achou que o HMD é pesado e pode ter contribuindo para experiencia desconfortável. Pista com muitas curvas pode ter contribuido para a nausea. Gráfico e cenário simples e desconfortável.</t>
  </si>
  <si>
    <t>#EB24CF</t>
  </si>
  <si>
    <t>achou o jogo massa!</t>
  </si>
  <si>
    <t>#7DD4EB</t>
  </si>
  <si>
    <t>em alguns momentos sentiu a visão embaçada e alternava sem visão embaçada. No início do jogo sentiu um leve desconforto absominal, um "frio na barriga" que depois passou.</t>
  </si>
  <si>
    <t>sintomas da visão semelhantes ao outro jogo, as vezes ficava bem, outras vezes um pouco embaçada. Sintomas mais leves que o outro jogo</t>
  </si>
  <si>
    <t>#1425EB</t>
  </si>
  <si>
    <t>+/- 4 min usuário sentiu cansaço ocular e percebeu que o olho estava ficando embaçado. Após retirar o HMD o olho voltou .</t>
  </si>
  <si>
    <t>#EB7728</t>
  </si>
  <si>
    <t>#DA71EB</t>
  </si>
  <si>
    <t>Dormiu um pouco menos que o normal e se sente um pouco ansioso</t>
  </si>
  <si>
    <t>Usuário sentiu um pouco de tontura após retirar o HMD, logo após o fim do 1º jogo</t>
  </si>
  <si>
    <t>Um pouco de tontura no início do jogo e certo desconforto abdominal no fim. Sintiu o óculos um pouco embaçado pelo vapor de suor, percebeu que atrapalhou levemente no fim do jogo.</t>
  </si>
  <si>
    <t>#EB1BEA</t>
  </si>
  <si>
    <t>usuário teve um pouco de tontura do meio para o final do jogo com olhos abertos. Certo desconforto abdominal e um pouco de sensação de refluxo, pode ser pelo movimento vertical da ave</t>
  </si>
  <si>
    <t>#D011EB</t>
  </si>
  <si>
    <t>Usuária apresentou tontura a partir da metade do jogo e conforme o tempo estava passando os sintomas estavam aumentando.</t>
  </si>
  <si>
    <t>Relação com a velocidade com tontura .. Quanto mais acelerava mais dava uma sensação de tontura</t>
  </si>
  <si>
    <t>#6FEBA2</t>
  </si>
  <si>
    <t>O comando de cima e baixo influencia na imersão.</t>
  </si>
  <si>
    <t>#5FE7FF</t>
  </si>
  <si>
    <t xml:space="preserve">Estou gripada com dificuldade de respirar </t>
  </si>
  <si>
    <t>usuário relatou que ao acelerar ou freiar sentiu desconforto, principalmente pela questão de centralização após as pausas e também quando mexia com a cabeça sentia tontura. Já no final do jogo, a velocidade interferiu no desconforto abdominal, ao tirar o HMD os sintomas passaram</t>
  </si>
  <si>
    <t>#A416E6</t>
  </si>
  <si>
    <t>Esqueci de falar que tenho labirintite</t>
  </si>
  <si>
    <t>Devido as curvas fechadas a senação de tonturs foi pior. Mas o jogo eem si é bem elaborado.</t>
  </si>
  <si>
    <t>#4D8AE6</t>
  </si>
  <si>
    <t>#BF2FE6</t>
  </si>
  <si>
    <t>#4154E6</t>
  </si>
  <si>
    <t>Dormiu mal</t>
  </si>
  <si>
    <t>#62BAEB</t>
  </si>
  <si>
    <t>Irado! No início estava um pouco embaçado para ver o menu, mas depois que jogo começou melhorou</t>
  </si>
  <si>
    <t>#74EBB0</t>
  </si>
  <si>
    <t>Aproximadamente na metade do jogo, usuário relatou ter sentido alguns sintomas de visao borrada, ao longo do tempo começou uma leve tentura, ainda na metade e já no final do jogo, cerca de 4min 15s os sintomas pioraram muito e usuário teve enjoo muito forte e vontade de vomitar. Conseguiu concluir o teste, mas disse ter sentido sintomas muito fortes, ao retirar o HMD, os sintomas passaram o tudo voltou ao normal imediatamente.</t>
  </si>
  <si>
    <t>#EB1200</t>
  </si>
  <si>
    <t>Mais enjoo após 3:30, com o aumento da velocidade do carro</t>
  </si>
  <si>
    <t>#5A3FDB</t>
  </si>
  <si>
    <t>#B184DB</t>
  </si>
  <si>
    <t>Estou em Jejum</t>
  </si>
  <si>
    <t xml:space="preserve">usuário começou a sentir bastante desconforto abdominal e muito enjôo (vontade de vomitar) tontura, os sintomas começaram +/- na metade do jogo. Ao retirar o HMD, usuário sentiu melhoras nos sintomas. </t>
  </si>
  <si>
    <t>É melhor que o primeiro jogo, tem uma sensação de maior controle e menor velocidade que diminui os sintomas de desconforto.</t>
  </si>
  <si>
    <t>#E00ADB</t>
  </si>
  <si>
    <t>no final do jogo usuário relatou ter começado a sentir enjoo, ao retirar o HMD os sintomas começaram a diminuir.</t>
  </si>
  <si>
    <t>#2618E0</t>
  </si>
  <si>
    <t>nada a dizer</t>
  </si>
  <si>
    <t>#6AE09F</t>
  </si>
  <si>
    <t>usuário relatou sentir alguns sintomas durante o jogo. Ao retirar o HMD os sintomas começaram a diminuir. Ao ser ultrapassada por outro carro, teve um certo delay de reflexo e acredita que isso ajudou a aumentar os sintomas.</t>
  </si>
  <si>
    <t>#E017C4</t>
  </si>
  <si>
    <t>Nada a comentar</t>
  </si>
  <si>
    <t>#AD56E0</t>
  </si>
  <si>
    <t>#4A8100</t>
  </si>
  <si>
    <t>Durmi pouco esta noite</t>
  </si>
  <si>
    <t>Nos momentos de desaceleração, fiquei bastante tonta, precisando respirar mais calmamente para passar a tontura. Igualmente nos momentos de batida e de desnível da pista.</t>
  </si>
  <si>
    <t>#3346F5</t>
  </si>
  <si>
    <t>Não dormi muito bem</t>
  </si>
  <si>
    <t>No começo senti um pouco de tontura</t>
  </si>
  <si>
    <t xml:space="preserve">perdi a concentração em algumas partes do jogo </t>
  </si>
  <si>
    <t>#F523C7</t>
  </si>
  <si>
    <t>Sensação de pressão leve na cabeça e nas fossas nasais.</t>
  </si>
  <si>
    <t>Me sinto melhor do que antes de começar o primeiro jogo, mais desperto.</t>
  </si>
  <si>
    <t>#25F5F1</t>
  </si>
  <si>
    <t>#AB49F0</t>
  </si>
  <si>
    <t>senti a boca ficar seca</t>
  </si>
  <si>
    <t>#583CF0</t>
  </si>
  <si>
    <t>Estou muito cansado e dormi muito pouco, cerca de 4h nessa noite, e trabalhei 8h30 minutos.</t>
  </si>
  <si>
    <t>Tô me sentindo bastante desconfortável no abdomên.</t>
  </si>
  <si>
    <t>A salivação depois do segundo jogo aumentou muito, me fazendo pensar que o somatório dos dois aumentou  minha vontade de vomitar.</t>
  </si>
  <si>
    <t>#3432F0</t>
  </si>
  <si>
    <t>#73F3F5</t>
  </si>
  <si>
    <t>#68D5F5</t>
  </si>
  <si>
    <t>Leve tontura ao ficar de ponta cabeça na nave.</t>
  </si>
  <si>
    <t>#2A7BF5</t>
  </si>
  <si>
    <t>Com a visão monocular, tendo apenas o olho esquerdo, quando o portal aparecia em um canto muito a direita a vsão ineira embassava, porém após piscar uma vez voltava tudo ao normal.</t>
  </si>
  <si>
    <t>#A917F4</t>
  </si>
  <si>
    <t>Mesma questão dos controles do jogo anterior, porém o mapa mais linear mitigou um pouco esa questão</t>
  </si>
  <si>
    <t>#D62CA2</t>
  </si>
  <si>
    <t>senti um pouco de nausea durante as curvas e muita quando o carro batia (ele quicava com o impacto)</t>
  </si>
  <si>
    <t>#20CCD6</t>
  </si>
  <si>
    <t>O momento de maior desconforto ocorre quandoo jogo tinha uma movimentação mais rápida em conjunto com a movimentação da cabeça</t>
  </si>
  <si>
    <t>#3DB9D6</t>
  </si>
  <si>
    <t>Fiquei tonta quando perdi o controle da espaço nave e comecei a girar um monte, aí desencadeou tudo, confusão de direcionamento e tal</t>
  </si>
  <si>
    <t>Acho que eu fiquei mais tranquila com relação ao primeiro jogo e detectei que os movimentos verticais me deixam mais tonta do que os horizontais</t>
  </si>
  <si>
    <t>#5DD6B3</t>
  </si>
  <si>
    <t>#D67B2D</t>
  </si>
  <si>
    <t>#C776D6</t>
  </si>
  <si>
    <t>Não, nada a comentar</t>
  </si>
  <si>
    <t>Me senti meio tonta depois do experimento</t>
  </si>
  <si>
    <t>Acredito que pela gravidade do jogo, me senti bem menos tonta. Estava meio com enjoo por conta do jogo passado, mas isso diminuiu muito jogando esse jogo.</t>
  </si>
  <si>
    <t>1. Mal-estar generalizado</t>
  </si>
  <si>
    <t>2. Cansaço</t>
  </si>
  <si>
    <t>3. Dor de cabeça</t>
  </si>
  <si>
    <t>4. Vista cansada</t>
  </si>
  <si>
    <t>5. Dificuldade em focar</t>
  </si>
  <si>
    <t>6. Aumento de salivação</t>
  </si>
  <si>
    <t>7. Sudorese</t>
  </si>
  <si>
    <t>8. Náusea</t>
  </si>
  <si>
    <t>9. Dificuldade de concentração</t>
  </si>
  <si>
    <t>10. "Cabeça pesada"</t>
  </si>
  <si>
    <t>11. Visão embaçada</t>
  </si>
  <si>
    <t>12. Tontura com olhos abertos</t>
  </si>
  <si>
    <t>13. Tontura com olhos fechados</t>
  </si>
  <si>
    <t>14. Vertigem</t>
  </si>
  <si>
    <t>15. Desconforto abdominal</t>
  </si>
  <si>
    <t>16. Arroto</t>
  </si>
  <si>
    <t>'</t>
  </si>
  <si>
    <t>SUM de 1º Mal-estar generalizado</t>
  </si>
  <si>
    <t>SUM de 1º Vista cansada</t>
  </si>
  <si>
    <t>SUM de 1º Desconforto Abdominal</t>
  </si>
  <si>
    <t>SUM de 1º Náusea</t>
  </si>
  <si>
    <t>SUM de 2º Mal-estar generalizado</t>
  </si>
  <si>
    <t>SUM de 2º Vista cansada</t>
  </si>
  <si>
    <t>SUM de 2º Desconforto Abdominal</t>
  </si>
  <si>
    <t>SUM de 2º Náusea</t>
  </si>
  <si>
    <t>Carro Total</t>
  </si>
  <si>
    <t>Vôo Total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</si>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</sst>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Arial"/>
      <scheme val="minor"/>
    </font>
    <font>
      <b/>
      <color theme="1"/>
      <name val="Arial"/>
      <scheme val="minor"/>
    </font>
    <font/>
  </fonts>
  <fills count="10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0">
    <border/>
    <border>
      <left style="thin">
        <color rgb="FF442F65"/>
      </left>
      <right style="thin">
        <color rgb="FF000000"/>
      </right>
      <top style="thin">
        <color rgb="FF442F65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442F65"/>
      </top>
      <bottom style="thin">
        <color rgb="FF000000"/>
      </bottom>
    </border>
    <border>
      <left style="thin">
        <color rgb="FF000000"/>
      </left>
      <right style="thin">
        <color rgb="FF442F65"/>
      </right>
      <top style="thin">
        <color rgb="FF442F65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442F65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442F65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4" fillId="2" fontId="3" numFmtId="0" xfId="0" applyAlignment="1" applyBorder="1" applyFont="1">
      <alignment readingOrder="0" shrinkToFit="0" wrapText="1"/>
    </xf>
    <xf borderId="5" fillId="0" fontId="4" numFmtId="0" xfId="0" applyBorder="1" applyFont="1"/>
    <xf borderId="6" fillId="0" fontId="4" numFmtId="0" xfId="0" applyBorder="1" applyFont="1"/>
    <xf borderId="7" fillId="0" fontId="1" numFmtId="164" xfId="0" applyAlignment="1" applyBorder="1" applyFont="1" applyNumberForma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0" fillId="5" fontId="1" numFmtId="0" xfId="0" applyAlignment="1" applyFill="1" applyFont="1">
      <alignment shrinkToFit="0" wrapText="1"/>
    </xf>
    <xf borderId="0" fillId="5" fontId="1" numFmtId="2" xfId="0" applyAlignment="1" applyFont="1" applyNumberFormat="1">
      <alignment shrinkToFit="0" wrapText="1"/>
    </xf>
    <xf borderId="0" fillId="6" fontId="1" numFmtId="0" xfId="0" applyAlignment="1" applyFill="1" applyFont="1">
      <alignment shrinkToFit="0" wrapText="1"/>
    </xf>
    <xf borderId="0" fillId="6" fontId="1" numFmtId="2" xfId="0" applyAlignment="1" applyFont="1" applyNumberFormat="1">
      <alignment shrinkToFit="0" wrapText="1"/>
    </xf>
    <xf borderId="0" fillId="0" fontId="1" numFmtId="2" xfId="0" applyAlignment="1" applyFont="1" applyNumberFormat="1">
      <alignment shrinkToFit="0" wrapText="1"/>
    </xf>
    <xf borderId="0" fillId="7" fontId="1" numFmtId="0" xfId="0" applyAlignment="1" applyFill="1" applyFont="1">
      <alignment shrinkToFit="0" wrapText="1"/>
    </xf>
    <xf borderId="0" fillId="7" fontId="1" numFmtId="2" xfId="0" applyAlignment="1" applyFont="1" applyNumberFormat="1">
      <alignment shrinkToFit="0" wrapText="1"/>
    </xf>
    <xf borderId="10" fillId="8" fontId="1" numFmtId="0" xfId="0" applyAlignment="1" applyBorder="1" applyFill="1" applyFont="1">
      <alignment shrinkToFit="0" wrapText="1"/>
    </xf>
    <xf borderId="0" fillId="9" fontId="1" numFmtId="0" xfId="0" applyAlignment="1" applyFill="1" applyFont="1">
      <alignment shrinkToFit="0" wrapText="1"/>
    </xf>
    <xf borderId="11" fillId="7" fontId="1" numFmtId="0" xfId="0" applyAlignment="1" applyBorder="1" applyFont="1">
      <alignment shrinkToFit="0" wrapText="1"/>
    </xf>
    <xf borderId="0" fillId="9" fontId="1" numFmtId="2" xfId="0" applyAlignment="1" applyFont="1" applyNumberFormat="1">
      <alignment shrinkToFit="0" wrapText="1"/>
    </xf>
    <xf borderId="11" fillId="7" fontId="1" numFmtId="2" xfId="0" applyAlignment="1" applyBorder="1" applyFont="1" applyNumberFormat="1">
      <alignment shrinkToFit="0" wrapText="1"/>
    </xf>
    <xf borderId="10" fillId="0" fontId="1" numFmtId="2" xfId="0" applyAlignment="1" applyBorder="1" applyFont="1" applyNumberFormat="1">
      <alignment shrinkToFit="0" wrapText="1"/>
    </xf>
    <xf borderId="9" fillId="0" fontId="1" numFmtId="0" xfId="0" applyAlignment="1" applyBorder="1" applyFont="1">
      <alignment horizontal="center" readingOrder="0" shrinkToFit="0" vertical="center" wrapText="1"/>
    </xf>
    <xf borderId="7" fillId="0" fontId="1" numFmtId="164" xfId="0" applyAlignment="1" applyBorder="1" applyFont="1" applyNumberForma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7" fillId="0" fontId="1" numFmtId="164" xfId="0" applyAlignment="1" applyBorder="1" applyFont="1" applyNumberForma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12" fillId="0" fontId="1" numFmtId="0" xfId="0" applyAlignment="1" applyBorder="1" applyFont="1">
      <alignment horizontal="center" shrinkToFit="0" wrapText="1"/>
    </xf>
    <xf borderId="8" fillId="0" fontId="1" numFmtId="0" xfId="0" applyAlignment="1" applyBorder="1" applyFont="1">
      <alignment horizontal="center" shrinkToFit="0" wrapText="1"/>
    </xf>
    <xf borderId="13" fillId="0" fontId="1" numFmtId="0" xfId="0" applyAlignment="1" applyBorder="1" applyFont="1">
      <alignment horizontal="center" shrinkToFit="0" wrapText="1"/>
    </xf>
    <xf borderId="10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/>
    </xf>
    <xf borderId="14" fillId="0" fontId="1" numFmtId="0" xfId="0" applyAlignment="1" applyBorder="1" applyFont="1">
      <alignment horizontal="center" shrinkToFit="0" wrapText="1"/>
    </xf>
    <xf borderId="15" fillId="0" fontId="1" numFmtId="0" xfId="0" applyAlignment="1" applyBorder="1" applyFont="1">
      <alignment horizontal="center" shrinkToFit="0" wrapText="1"/>
    </xf>
    <xf borderId="16" fillId="0" fontId="1" numFmtId="0" xfId="0" applyAlignment="1" applyBorder="1" applyFont="1">
      <alignment horizontal="center" shrinkToFit="0" wrapText="1"/>
    </xf>
    <xf borderId="17" fillId="8" fontId="1" numFmtId="0" xfId="0" applyAlignment="1" applyBorder="1" applyFont="1">
      <alignment shrinkToFit="0" wrapText="1"/>
    </xf>
    <xf borderId="18" fillId="9" fontId="1" numFmtId="0" xfId="0" applyAlignment="1" applyBorder="1" applyFont="1">
      <alignment shrinkToFit="0" wrapText="1"/>
    </xf>
    <xf borderId="19" fillId="7" fontId="1" numFmtId="0" xfId="0" applyAlignment="1" applyBorder="1" applyFont="1">
      <alignment shrinkToFit="0" wrapText="1"/>
    </xf>
    <xf borderId="17" fillId="0" fontId="1" numFmtId="0" xfId="0" applyAlignment="1" applyBorder="1" applyFont="1">
      <alignment shrinkToFit="0" wrapText="1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ostas ao formulário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Carro Steam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'Respostas ao formulário 1'!$D$1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1'!$D$2:$D$43</c:f>
              <c:numCache/>
            </c:numRef>
          </c:val>
        </c:ser>
        <c:ser>
          <c:idx val="1"/>
          <c:order val="1"/>
          <c:tx>
            <c:strRef>
              <c:f>'Respostas ao formulário 1'!$E$1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1'!$E$2:$E$43</c:f>
              <c:numCache/>
            </c:numRef>
          </c:val>
        </c:ser>
        <c:ser>
          <c:idx val="2"/>
          <c:order val="2"/>
          <c:tx>
            <c:strRef>
              <c:f>'Respostas ao formulário 1'!$F$1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1'!$F$2:$F$43</c:f>
              <c:numCache/>
            </c:numRef>
          </c:val>
        </c:ser>
        <c:ser>
          <c:idx val="3"/>
          <c:order val="3"/>
          <c:tx>
            <c:strRef>
              <c:f>'Respostas ao formulário 1'!$G$1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1'!$G$2:$G$43</c:f>
              <c:numCache/>
            </c:numRef>
          </c:val>
        </c:ser>
        <c:ser>
          <c:idx val="4"/>
          <c:order val="4"/>
          <c:tx>
            <c:strRef>
              <c:f>'Respostas ao formulário 1'!$H$1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1'!$H$2:$H$43</c:f>
              <c:numCache/>
            </c:numRef>
          </c:val>
        </c:ser>
        <c:ser>
          <c:idx val="5"/>
          <c:order val="5"/>
          <c:tx>
            <c:strRef>
              <c:f>'Respostas ao formulário 1'!$I$1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1'!$I$2:$I$43</c:f>
              <c:numCache/>
            </c:numRef>
          </c:val>
        </c:ser>
        <c:ser>
          <c:idx val="6"/>
          <c:order val="6"/>
          <c:tx>
            <c:strRef>
              <c:f>'Respostas ao formulário 1'!$J$1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1'!$J$2:$J$43</c:f>
              <c:numCache/>
            </c:numRef>
          </c:val>
        </c:ser>
        <c:ser>
          <c:idx val="7"/>
          <c:order val="7"/>
          <c:tx>
            <c:strRef>
              <c:f>'Respostas ao formulário 1'!$K$1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1'!$K$2:$K$43</c:f>
              <c:numCache/>
            </c:numRef>
          </c:val>
        </c:ser>
        <c:ser>
          <c:idx val="8"/>
          <c:order val="8"/>
          <c:tx>
            <c:strRef>
              <c:f>'Respostas ao formulário 1'!$L$1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1'!$L$2:$L$43</c:f>
              <c:numCache/>
            </c:numRef>
          </c:val>
        </c:ser>
        <c:ser>
          <c:idx val="9"/>
          <c:order val="9"/>
          <c:tx>
            <c:strRef>
              <c:f>'Respostas ao formulário 1'!$M$1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1'!$M$2:$M$43</c:f>
              <c:numCache/>
            </c:numRef>
          </c:val>
        </c:ser>
        <c:ser>
          <c:idx val="10"/>
          <c:order val="10"/>
          <c:tx>
            <c:strRef>
              <c:f>'Respostas ao formulário 1'!$N$1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1'!$N$2:$N$43</c:f>
              <c:numCache/>
            </c:numRef>
          </c:val>
        </c:ser>
        <c:ser>
          <c:idx val="11"/>
          <c:order val="11"/>
          <c:tx>
            <c:strRef>
              <c:f>'Respostas ao formulário 1'!$O$1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1'!$O$2:$O$43</c:f>
              <c:numCache/>
            </c:numRef>
          </c:val>
        </c:ser>
        <c:ser>
          <c:idx val="12"/>
          <c:order val="12"/>
          <c:tx>
            <c:strRef>
              <c:f>'Respostas ao formulário 1'!$P$1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1'!$P$2:$P$43</c:f>
              <c:numCache/>
            </c:numRef>
          </c:val>
        </c:ser>
        <c:ser>
          <c:idx val="13"/>
          <c:order val="13"/>
          <c:tx>
            <c:strRef>
              <c:f>'Respostas ao formulário 1'!$Q$1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1'!$Q$2:$Q$43</c:f>
              <c:numCache/>
            </c:numRef>
          </c:val>
        </c:ser>
        <c:ser>
          <c:idx val="14"/>
          <c:order val="14"/>
          <c:tx>
            <c:strRef>
              <c:f>'Respostas ao formulário 1'!$R$1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1'!$R$2:$R$43</c:f>
              <c:numCache/>
            </c:numRef>
          </c:val>
        </c:ser>
        <c:ser>
          <c:idx val="15"/>
          <c:order val="15"/>
          <c:tx>
            <c:strRef>
              <c:f>'Respostas ao formulário 1'!$S$1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1'!$S$2:$S$43</c:f>
              <c:numCache/>
            </c:numRef>
          </c:val>
        </c:ser>
        <c:ser>
          <c:idx val="16"/>
          <c:order val="16"/>
          <c:tx>
            <c:strRef>
              <c:f>'Respostas ao formulário 1'!$T$1</c:f>
            </c:strRef>
          </c:tx>
          <c:cat>
            <c:strRef>
              <c:f>'Respostas ao formulário 1'!$B$2:$B$43</c:f>
            </c:strRef>
          </c:cat>
          <c:val>
            <c:numRef>
              <c:f>'Respostas ao formulário 1'!$T$2:$T$43</c:f>
              <c:numCache/>
            </c:numRef>
          </c:val>
        </c:ser>
        <c:axId val="1385076251"/>
        <c:axId val="1380770923"/>
      </c:barChart>
      <c:catAx>
        <c:axId val="1385076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Usuários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0770923"/>
      </c:catAx>
      <c:valAx>
        <c:axId val="1380770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SSQ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5076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1'!$D$2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1'!$E$2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1'!$F$2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1'!$G$2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1'!$H$2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1'!$I$2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1'!$J$2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1'!$K$2</c:f>
              <c:numCache/>
            </c:numRef>
          </c:val>
        </c:ser>
        <c:ser>
          <c:idx val="8"/>
          <c:order val="8"/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1'!$L$2</c:f>
              <c:numCache/>
            </c:numRef>
          </c:val>
        </c:ser>
        <c:ser>
          <c:idx val="9"/>
          <c:order val="9"/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1'!$M$2</c:f>
              <c:numCache/>
            </c:numRef>
          </c:val>
        </c:ser>
        <c:ser>
          <c:idx val="10"/>
          <c:order val="10"/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1'!$N$2</c:f>
              <c:numCache/>
            </c:numRef>
          </c:val>
        </c:ser>
        <c:ser>
          <c:idx val="11"/>
          <c:order val="11"/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1'!$O$2</c:f>
              <c:numCache/>
            </c:numRef>
          </c:val>
        </c:ser>
        <c:ser>
          <c:idx val="12"/>
          <c:order val="12"/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1'!$P$2</c:f>
              <c:numCache/>
            </c:numRef>
          </c:val>
        </c:ser>
        <c:ser>
          <c:idx val="13"/>
          <c:order val="13"/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1'!$Q$2</c:f>
              <c:numCache/>
            </c:numRef>
          </c:val>
        </c:ser>
        <c:ser>
          <c:idx val="14"/>
          <c:order val="14"/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1'!$R$2</c:f>
              <c:numCache/>
            </c:numRef>
          </c:val>
        </c:ser>
        <c:ser>
          <c:idx val="15"/>
          <c:order val="15"/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1'!$S$2</c:f>
              <c:numCache/>
            </c:numRef>
          </c:val>
        </c:ser>
        <c:axId val="1542148594"/>
        <c:axId val="45131633"/>
      </c:barChart>
      <c:catAx>
        <c:axId val="1542148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131633"/>
      </c:catAx>
      <c:valAx>
        <c:axId val="45131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2148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1'!$U$2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1'!$V$2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1'!$W$2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1'!$X$2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1'!$Y$2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1'!$Z$2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1'!$AA$2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1'!$AB$2</c:f>
              <c:numCache/>
            </c:numRef>
          </c:val>
        </c:ser>
        <c:ser>
          <c:idx val="8"/>
          <c:order val="8"/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1'!$AC$2</c:f>
              <c:numCache/>
            </c:numRef>
          </c:val>
        </c:ser>
        <c:ser>
          <c:idx val="9"/>
          <c:order val="9"/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1'!$AD$2</c:f>
              <c:numCache/>
            </c:numRef>
          </c:val>
        </c:ser>
        <c:ser>
          <c:idx val="10"/>
          <c:order val="10"/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1'!$AE$2</c:f>
              <c:numCache/>
            </c:numRef>
          </c:val>
        </c:ser>
        <c:ser>
          <c:idx val="11"/>
          <c:order val="11"/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1'!$AF$2</c:f>
              <c:numCache/>
            </c:numRef>
          </c:val>
        </c:ser>
        <c:ser>
          <c:idx val="12"/>
          <c:order val="12"/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1'!$AG$2</c:f>
              <c:numCache/>
            </c:numRef>
          </c:val>
        </c:ser>
        <c:ser>
          <c:idx val="13"/>
          <c:order val="13"/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1'!$AH$2</c:f>
              <c:numCache/>
            </c:numRef>
          </c:val>
        </c:ser>
        <c:ser>
          <c:idx val="14"/>
          <c:order val="14"/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1'!$AI$2</c:f>
              <c:numCache/>
            </c:numRef>
          </c:val>
        </c:ser>
        <c:ser>
          <c:idx val="15"/>
          <c:order val="15"/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1'!$AJ$2</c:f>
              <c:numCache/>
            </c:numRef>
          </c:val>
        </c:ser>
        <c:ser>
          <c:idx val="16"/>
          <c:order val="16"/>
          <c:val>
            <c:numRef>
              <c:f>'Respostas ao formulário 1'!$B$2</c:f>
              <c:numCache/>
            </c:numRef>
          </c:val>
        </c:ser>
        <c:ser>
          <c:idx val="17"/>
          <c:order val="17"/>
          <c:val>
            <c:numRef>
              <c:f>'Respostas ao formulário 1'!$C$2</c:f>
              <c:numCache/>
            </c:numRef>
          </c:val>
        </c:ser>
        <c:axId val="2137961128"/>
        <c:axId val="421028559"/>
      </c:barChart>
      <c:catAx>
        <c:axId val="213796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1028559"/>
      </c:catAx>
      <c:valAx>
        <c:axId val="421028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961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1'!$AL$4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1'!$AM$4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1'!$AN$4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1'!$AO$4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1'!$AP$4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1'!$AQ$4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1'!$AR$4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1'!$AS$4</c:f>
              <c:numCache/>
            </c:numRef>
          </c:val>
        </c:ser>
        <c:ser>
          <c:idx val="8"/>
          <c:order val="8"/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1'!$AT$4</c:f>
              <c:numCache/>
            </c:numRef>
          </c:val>
        </c:ser>
        <c:ser>
          <c:idx val="9"/>
          <c:order val="9"/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1'!$AU$4</c:f>
              <c:numCache/>
            </c:numRef>
          </c:val>
        </c:ser>
        <c:ser>
          <c:idx val="10"/>
          <c:order val="10"/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1'!$AV$4</c:f>
              <c:numCache/>
            </c:numRef>
          </c:val>
        </c:ser>
        <c:ser>
          <c:idx val="11"/>
          <c:order val="11"/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1'!$AW$4</c:f>
              <c:numCache/>
            </c:numRef>
          </c:val>
        </c:ser>
        <c:ser>
          <c:idx val="12"/>
          <c:order val="12"/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1'!$AX$4</c:f>
              <c:numCache/>
            </c:numRef>
          </c:val>
        </c:ser>
        <c:ser>
          <c:idx val="13"/>
          <c:order val="13"/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1'!$AY$4</c:f>
              <c:numCache/>
            </c:numRef>
          </c:val>
        </c:ser>
        <c:ser>
          <c:idx val="14"/>
          <c:order val="14"/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1'!$AZ$4</c:f>
              <c:numCache/>
            </c:numRef>
          </c:val>
        </c:ser>
        <c:ser>
          <c:idx val="15"/>
          <c:order val="15"/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</c:f>
            </c:strRef>
          </c:cat>
          <c:val>
            <c:numRef>
              <c:f>'Respostas ao formulário 1'!$BA$4</c:f>
              <c:numCache/>
            </c:numRef>
          </c:val>
        </c:ser>
        <c:axId val="1974197913"/>
        <c:axId val="975008354"/>
      </c:barChart>
      <c:catAx>
        <c:axId val="1974197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008354"/>
      </c:catAx>
      <c:valAx>
        <c:axId val="975008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1979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Histograma de #CF1DEB/Vôo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'Respostas ao formulário 1'!$A$4:$C$4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1'!$D$1:$BB$1</c:f>
            </c:strRef>
          </c:cat>
          <c:val>
            <c:numRef>
              <c:f>'Respostas ao formulário 1'!$D$4:$BB$4</c:f>
              <c:numCache/>
            </c:numRef>
          </c:val>
        </c:ser>
        <c:axId val="886892090"/>
        <c:axId val="625291262"/>
      </c:barChart>
      <c:catAx>
        <c:axId val="8868920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#CF1DEB/Vôo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291262"/>
      </c:catAx>
      <c:valAx>
        <c:axId val="6252912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89209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1'!$D$1</c:f>
            </c:strRef>
          </c:cat>
          <c:val>
            <c:numRef>
              <c:f>'Respostas ao formulário 1'!$E$1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1'!$D$1</c:f>
            </c:strRef>
          </c:cat>
          <c:val>
            <c:numRef>
              <c:f>'Respostas ao formulário 1'!$F$1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1'!$D$1</c:f>
            </c:strRef>
          </c:cat>
          <c:val>
            <c:numRef>
              <c:f>'Respostas ao formulário 1'!$G$1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1'!$D$1</c:f>
            </c:strRef>
          </c:cat>
          <c:val>
            <c:numRef>
              <c:f>'Respostas ao formulário 1'!$H$1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1'!$D$1</c:f>
            </c:strRef>
          </c:cat>
          <c:val>
            <c:numRef>
              <c:f>'Respostas ao formulário 1'!$I$1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1'!$D$1</c:f>
            </c:strRef>
          </c:cat>
          <c:val>
            <c:numRef>
              <c:f>'Respostas ao formulário 1'!$J$1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1'!$D$1</c:f>
            </c:strRef>
          </c:cat>
          <c:val>
            <c:numRef>
              <c:f>'Respostas ao formulário 1'!$K$1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1'!$D$1</c:f>
            </c:strRef>
          </c:cat>
          <c:val>
            <c:numRef>
              <c:f>'Respostas ao formulário 1'!$L$1</c:f>
              <c:numCache/>
            </c:numRef>
          </c:val>
        </c:ser>
        <c:ser>
          <c:idx val="8"/>
          <c:order val="8"/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1'!$D$1</c:f>
            </c:strRef>
          </c:cat>
          <c:val>
            <c:numRef>
              <c:f>'Respostas ao formulário 1'!$M$1</c:f>
              <c:numCache/>
            </c:numRef>
          </c:val>
        </c:ser>
        <c:ser>
          <c:idx val="9"/>
          <c:order val="9"/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1'!$D$1</c:f>
            </c:strRef>
          </c:cat>
          <c:val>
            <c:numRef>
              <c:f>'Respostas ao formulário 1'!$N$1</c:f>
              <c:numCache/>
            </c:numRef>
          </c:val>
        </c:ser>
        <c:ser>
          <c:idx val="10"/>
          <c:order val="10"/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1'!$D$1</c:f>
            </c:strRef>
          </c:cat>
          <c:val>
            <c:numRef>
              <c:f>'Respostas ao formulário 1'!$O$1</c:f>
              <c:numCache/>
            </c:numRef>
          </c:val>
        </c:ser>
        <c:ser>
          <c:idx val="11"/>
          <c:order val="11"/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1'!$D$1</c:f>
            </c:strRef>
          </c:cat>
          <c:val>
            <c:numRef>
              <c:f>'Respostas ao formulário 1'!$P$1</c:f>
              <c:numCache/>
            </c:numRef>
          </c:val>
        </c:ser>
        <c:ser>
          <c:idx val="12"/>
          <c:order val="12"/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1'!$D$1</c:f>
            </c:strRef>
          </c:cat>
          <c:val>
            <c:numRef>
              <c:f>'Respostas ao formulário 1'!$Q$1</c:f>
              <c:numCache/>
            </c:numRef>
          </c:val>
        </c:ser>
        <c:ser>
          <c:idx val="13"/>
          <c:order val="13"/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1'!$D$1</c:f>
            </c:strRef>
          </c:cat>
          <c:val>
            <c:numRef>
              <c:f>'Respostas ao formulário 1'!$R$1</c:f>
              <c:numCache/>
            </c:numRef>
          </c:val>
        </c:ser>
        <c:ser>
          <c:idx val="14"/>
          <c:order val="14"/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1'!$D$1</c:f>
            </c:strRef>
          </c:cat>
          <c:val>
            <c:numRef>
              <c:f>'Respostas ao formulário 1'!$S$1</c:f>
              <c:numCache/>
            </c:numRef>
          </c:val>
        </c:ser>
        <c:ser>
          <c:idx val="15"/>
          <c:order val="15"/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1'!$D$1</c:f>
            </c:strRef>
          </c:cat>
          <c:val>
            <c:numRef>
              <c:f>'Respostas ao formulário 1'!$B$1</c:f>
              <c:numCache/>
            </c:numRef>
          </c:val>
        </c:ser>
        <c:ser>
          <c:idx val="16"/>
          <c:order val="16"/>
          <c:cat>
            <c:strRef>
              <c:f>'Respostas ao formulário 1'!$D$1</c:f>
            </c:strRef>
          </c:cat>
          <c:val>
            <c:numRef>
              <c:f>'Respostas ao formulário 1'!$B$34</c:f>
              <c:numCache/>
            </c:numRef>
          </c:val>
        </c:ser>
        <c:ser>
          <c:idx val="17"/>
          <c:order val="17"/>
          <c:cat>
            <c:strRef>
              <c:f>'Respostas ao formulário 1'!$D$1</c:f>
            </c:strRef>
          </c:cat>
          <c:val>
            <c:numRef>
              <c:f>'Respostas ao formulário 1'!$C$34</c:f>
              <c:numCache/>
            </c:numRef>
          </c:val>
        </c:ser>
        <c:ser>
          <c:idx val="18"/>
          <c:order val="18"/>
          <c:cat>
            <c:strRef>
              <c:f>'Respostas ao formulário 1'!$D$1</c:f>
            </c:strRef>
          </c:cat>
          <c:val>
            <c:numRef>
              <c:f>'Respostas ao formulário 1'!$D$34</c:f>
              <c:numCache/>
            </c:numRef>
          </c:val>
        </c:ser>
        <c:ser>
          <c:idx val="19"/>
          <c:order val="19"/>
          <c:cat>
            <c:strRef>
              <c:f>'Respostas ao formulário 1'!$D$1</c:f>
            </c:strRef>
          </c:cat>
          <c:val>
            <c:numRef>
              <c:f>'Respostas ao formulário 1'!$E$34</c:f>
              <c:numCache/>
            </c:numRef>
          </c:val>
        </c:ser>
        <c:ser>
          <c:idx val="20"/>
          <c:order val="20"/>
          <c:cat>
            <c:strRef>
              <c:f>'Respostas ao formulário 1'!$D$1</c:f>
            </c:strRef>
          </c:cat>
          <c:val>
            <c:numRef>
              <c:f>'Respostas ao formulário 1'!$F$34</c:f>
              <c:numCache/>
            </c:numRef>
          </c:val>
        </c:ser>
        <c:ser>
          <c:idx val="21"/>
          <c:order val="21"/>
          <c:cat>
            <c:strRef>
              <c:f>'Respostas ao formulário 1'!$D$1</c:f>
            </c:strRef>
          </c:cat>
          <c:val>
            <c:numRef>
              <c:f>'Respostas ao formulário 1'!$G$34</c:f>
              <c:numCache/>
            </c:numRef>
          </c:val>
        </c:ser>
        <c:ser>
          <c:idx val="22"/>
          <c:order val="22"/>
          <c:cat>
            <c:strRef>
              <c:f>'Respostas ao formulário 1'!$D$1</c:f>
            </c:strRef>
          </c:cat>
          <c:val>
            <c:numRef>
              <c:f>'Respostas ao formulário 1'!$H$34</c:f>
              <c:numCache/>
            </c:numRef>
          </c:val>
        </c:ser>
        <c:ser>
          <c:idx val="23"/>
          <c:order val="23"/>
          <c:cat>
            <c:strRef>
              <c:f>'Respostas ao formulário 1'!$D$1</c:f>
            </c:strRef>
          </c:cat>
          <c:val>
            <c:numRef>
              <c:f>'Respostas ao formulário 1'!$I$34</c:f>
              <c:numCache/>
            </c:numRef>
          </c:val>
        </c:ser>
        <c:ser>
          <c:idx val="24"/>
          <c:order val="24"/>
          <c:cat>
            <c:strRef>
              <c:f>'Respostas ao formulário 1'!$D$1</c:f>
            </c:strRef>
          </c:cat>
          <c:val>
            <c:numRef>
              <c:f>'Respostas ao formulário 1'!$J$34</c:f>
              <c:numCache/>
            </c:numRef>
          </c:val>
        </c:ser>
        <c:ser>
          <c:idx val="25"/>
          <c:order val="25"/>
          <c:cat>
            <c:strRef>
              <c:f>'Respostas ao formulário 1'!$D$1</c:f>
            </c:strRef>
          </c:cat>
          <c:val>
            <c:numRef>
              <c:f>'Respostas ao formulário 1'!$K$34</c:f>
              <c:numCache/>
            </c:numRef>
          </c:val>
        </c:ser>
        <c:ser>
          <c:idx val="26"/>
          <c:order val="26"/>
          <c:cat>
            <c:strRef>
              <c:f>'Respostas ao formulário 1'!$D$1</c:f>
            </c:strRef>
          </c:cat>
          <c:val>
            <c:numRef>
              <c:f>'Respostas ao formulário 1'!$L$34</c:f>
              <c:numCache/>
            </c:numRef>
          </c:val>
        </c:ser>
        <c:ser>
          <c:idx val="27"/>
          <c:order val="27"/>
          <c:cat>
            <c:strRef>
              <c:f>'Respostas ao formulário 1'!$D$1</c:f>
            </c:strRef>
          </c:cat>
          <c:val>
            <c:numRef>
              <c:f>'Respostas ao formulário 1'!$M$34</c:f>
              <c:numCache/>
            </c:numRef>
          </c:val>
        </c:ser>
        <c:ser>
          <c:idx val="28"/>
          <c:order val="28"/>
          <c:cat>
            <c:strRef>
              <c:f>'Respostas ao formulário 1'!$D$1</c:f>
            </c:strRef>
          </c:cat>
          <c:val>
            <c:numRef>
              <c:f>'Respostas ao formulário 1'!$N$34</c:f>
              <c:numCache/>
            </c:numRef>
          </c:val>
        </c:ser>
        <c:ser>
          <c:idx val="29"/>
          <c:order val="29"/>
          <c:cat>
            <c:strRef>
              <c:f>'Respostas ao formulário 1'!$D$1</c:f>
            </c:strRef>
          </c:cat>
          <c:val>
            <c:numRef>
              <c:f>'Respostas ao formulário 1'!$O$34</c:f>
              <c:numCache/>
            </c:numRef>
          </c:val>
        </c:ser>
        <c:ser>
          <c:idx val="30"/>
          <c:order val="30"/>
          <c:cat>
            <c:strRef>
              <c:f>'Respostas ao formulário 1'!$D$1</c:f>
            </c:strRef>
          </c:cat>
          <c:val>
            <c:numRef>
              <c:f>'Respostas ao formulário 1'!$P$34</c:f>
              <c:numCache/>
            </c:numRef>
          </c:val>
        </c:ser>
        <c:ser>
          <c:idx val="31"/>
          <c:order val="31"/>
          <c:cat>
            <c:strRef>
              <c:f>'Respostas ao formulário 1'!$D$1</c:f>
            </c:strRef>
          </c:cat>
          <c:val>
            <c:numRef>
              <c:f>'Respostas ao formulário 1'!$Q$34</c:f>
              <c:numCache/>
            </c:numRef>
          </c:val>
        </c:ser>
        <c:ser>
          <c:idx val="32"/>
          <c:order val="32"/>
          <c:cat>
            <c:strRef>
              <c:f>'Respostas ao formulário 1'!$D$1</c:f>
            </c:strRef>
          </c:cat>
          <c:val>
            <c:numRef>
              <c:f>'Respostas ao formulário 1'!$R$34</c:f>
              <c:numCache/>
            </c:numRef>
          </c:val>
        </c:ser>
        <c:ser>
          <c:idx val="33"/>
          <c:order val="33"/>
          <c:cat>
            <c:strRef>
              <c:f>'Respostas ao formulário 1'!$D$1</c:f>
            </c:strRef>
          </c:cat>
          <c:val>
            <c:numRef>
              <c:f>'Respostas ao formulário 1'!$S$34</c:f>
              <c:numCache/>
            </c:numRef>
          </c:val>
        </c:ser>
        <c:axId val="703296569"/>
        <c:axId val="1148122484"/>
      </c:barChart>
      <c:catAx>
        <c:axId val="703296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122484"/>
      </c:catAx>
      <c:valAx>
        <c:axId val="1148122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296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'Respostas ao formulário 1'!$C$1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1'!$B$2:$B$6</c:f>
            </c:strRef>
          </c:cat>
          <c:val>
            <c:numRef>
              <c:f>'Respostas ao formulário 1'!$C$2:$C$6</c:f>
              <c:numCache/>
            </c:numRef>
          </c:val>
        </c:ser>
        <c:ser>
          <c:idx val="1"/>
          <c:order val="1"/>
          <c:tx>
            <c:strRef>
              <c:f>'Respostas ao formulário 1'!$D$1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1'!$B$2:$B$6</c:f>
            </c:strRef>
          </c:cat>
          <c:val>
            <c:numRef>
              <c:f>'Respostas ao formulário 1'!$D$2:$D$6</c:f>
              <c:numCache/>
            </c:numRef>
          </c:val>
        </c:ser>
        <c:ser>
          <c:idx val="2"/>
          <c:order val="2"/>
          <c:tx>
            <c:strRef>
              <c:f>'Respostas ao formulário 1'!$E$1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1'!$B$2:$B$6</c:f>
            </c:strRef>
          </c:cat>
          <c:val>
            <c:numRef>
              <c:f>'Respostas ao formulário 1'!$E$2:$E$6</c:f>
              <c:numCache/>
            </c:numRef>
          </c:val>
        </c:ser>
        <c:ser>
          <c:idx val="3"/>
          <c:order val="3"/>
          <c:tx>
            <c:strRef>
              <c:f>'Respostas ao formulário 1'!$F$1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1'!$B$2:$B$6</c:f>
            </c:strRef>
          </c:cat>
          <c:val>
            <c:numRef>
              <c:f>'Respostas ao formulário 1'!$F$2:$F$6</c:f>
              <c:numCache/>
            </c:numRef>
          </c:val>
        </c:ser>
        <c:ser>
          <c:idx val="4"/>
          <c:order val="4"/>
          <c:tx>
            <c:strRef>
              <c:f>'Respostas ao formulário 1'!$G$1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1'!$B$2:$B$6</c:f>
            </c:strRef>
          </c:cat>
          <c:val>
            <c:numRef>
              <c:f>'Respostas ao formulário 1'!$G$2:$G$6</c:f>
              <c:numCache/>
            </c:numRef>
          </c:val>
        </c:ser>
        <c:ser>
          <c:idx val="5"/>
          <c:order val="5"/>
          <c:tx>
            <c:strRef>
              <c:f>'Respostas ao formulário 1'!$H$1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1'!$B$2:$B$6</c:f>
            </c:strRef>
          </c:cat>
          <c:val>
            <c:numRef>
              <c:f>'Respostas ao formulário 1'!$H$2:$H$6</c:f>
              <c:numCache/>
            </c:numRef>
          </c:val>
        </c:ser>
        <c:ser>
          <c:idx val="6"/>
          <c:order val="6"/>
          <c:tx>
            <c:strRef>
              <c:f>'Respostas ao formulário 1'!$I$1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1'!$B$2:$B$6</c:f>
            </c:strRef>
          </c:cat>
          <c:val>
            <c:numRef>
              <c:f>'Respostas ao formulário 1'!$I$2:$I$6</c:f>
              <c:numCache/>
            </c:numRef>
          </c:val>
        </c:ser>
        <c:ser>
          <c:idx val="7"/>
          <c:order val="7"/>
          <c:tx>
            <c:strRef>
              <c:f>'Respostas ao formulário 1'!$J$1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1'!$B$2:$B$6</c:f>
            </c:strRef>
          </c:cat>
          <c:val>
            <c:numRef>
              <c:f>'Respostas ao formulário 1'!$J$2:$J$6</c:f>
              <c:numCache/>
            </c:numRef>
          </c:val>
        </c:ser>
        <c:ser>
          <c:idx val="8"/>
          <c:order val="8"/>
          <c:tx>
            <c:strRef>
              <c:f>'Respostas ao formulário 1'!$K$1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1'!$B$2:$B$6</c:f>
            </c:strRef>
          </c:cat>
          <c:val>
            <c:numRef>
              <c:f>'Respostas ao formulário 1'!$K$2:$K$6</c:f>
              <c:numCache/>
            </c:numRef>
          </c:val>
        </c:ser>
        <c:ser>
          <c:idx val="9"/>
          <c:order val="9"/>
          <c:tx>
            <c:strRef>
              <c:f>'Respostas ao formulário 1'!$L$1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1'!$B$2:$B$6</c:f>
            </c:strRef>
          </c:cat>
          <c:val>
            <c:numRef>
              <c:f>'Respostas ao formulário 1'!$L$2:$L$6</c:f>
              <c:numCache/>
            </c:numRef>
          </c:val>
        </c:ser>
        <c:ser>
          <c:idx val="10"/>
          <c:order val="10"/>
          <c:tx>
            <c:strRef>
              <c:f>'Respostas ao formulário 1'!$M$1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1'!$B$2:$B$6</c:f>
            </c:strRef>
          </c:cat>
          <c:val>
            <c:numRef>
              <c:f>'Respostas ao formulário 1'!$M$2:$M$6</c:f>
              <c:numCache/>
            </c:numRef>
          </c:val>
        </c:ser>
        <c:ser>
          <c:idx val="11"/>
          <c:order val="11"/>
          <c:tx>
            <c:strRef>
              <c:f>'Respostas ao formulário 1'!$N$1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1'!$B$2:$B$6</c:f>
            </c:strRef>
          </c:cat>
          <c:val>
            <c:numRef>
              <c:f>'Respostas ao formulário 1'!$N$2:$N$6</c:f>
              <c:numCache/>
            </c:numRef>
          </c:val>
        </c:ser>
        <c:ser>
          <c:idx val="12"/>
          <c:order val="12"/>
          <c:tx>
            <c:strRef>
              <c:f>'Respostas ao formulário 1'!$O$1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1'!$B$2:$B$6</c:f>
            </c:strRef>
          </c:cat>
          <c:val>
            <c:numRef>
              <c:f>'Respostas ao formulário 1'!$O$2:$O$6</c:f>
              <c:numCache/>
            </c:numRef>
          </c:val>
        </c:ser>
        <c:ser>
          <c:idx val="13"/>
          <c:order val="13"/>
          <c:tx>
            <c:strRef>
              <c:f>'Respostas ao formulário 1'!$P$1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1'!$B$2:$B$6</c:f>
            </c:strRef>
          </c:cat>
          <c:val>
            <c:numRef>
              <c:f>'Respostas ao formulário 1'!$P$2:$P$6</c:f>
              <c:numCache/>
            </c:numRef>
          </c:val>
        </c:ser>
        <c:ser>
          <c:idx val="14"/>
          <c:order val="14"/>
          <c:tx>
            <c:strRef>
              <c:f>'Respostas ao formulário 1'!$Q$1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1'!$B$2:$B$6</c:f>
            </c:strRef>
          </c:cat>
          <c:val>
            <c:numRef>
              <c:f>'Respostas ao formulário 1'!$Q$2:$Q$6</c:f>
              <c:numCache/>
            </c:numRef>
          </c:val>
        </c:ser>
        <c:ser>
          <c:idx val="15"/>
          <c:order val="15"/>
          <c:tx>
            <c:strRef>
              <c:f>'Respostas ao formulário 1'!$R$1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1'!$B$2:$B$6</c:f>
            </c:strRef>
          </c:cat>
          <c:val>
            <c:numRef>
              <c:f>'Respostas ao formulário 1'!$R$2:$R$6</c:f>
              <c:numCache/>
            </c:numRef>
          </c:val>
        </c:ser>
        <c:ser>
          <c:idx val="16"/>
          <c:order val="16"/>
          <c:tx>
            <c:strRef>
              <c:f>'Respostas ao formulário 1'!$S$1</c:f>
            </c:strRef>
          </c:tx>
          <c:cat>
            <c:strRef>
              <c:f>'Respostas ao formulário 1'!$B$2:$B$6</c:f>
            </c:strRef>
          </c:cat>
          <c:val>
            <c:numRef>
              <c:f>'Respostas ao formulário 1'!$S$2:$S$6</c:f>
              <c:numCache/>
            </c:numRef>
          </c:val>
        </c:ser>
        <c:axId val="1055545878"/>
        <c:axId val="1078291939"/>
      </c:barChart>
      <c:catAx>
        <c:axId val="1055545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291939"/>
      </c:catAx>
      <c:valAx>
        <c:axId val="1078291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545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'Respostas ao formulário 1'!$C$2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1'!$B$3:$B$45</c:f>
            </c:strRef>
          </c:cat>
          <c:val>
            <c:numRef>
              <c:f>'Respostas ao formulário 1'!$C$3:$C$45</c:f>
              <c:numCache/>
            </c:numRef>
          </c:val>
        </c:ser>
        <c:ser>
          <c:idx val="1"/>
          <c:order val="1"/>
          <c:tx>
            <c:strRef>
              <c:f>'Respostas ao formulário 1'!$CA$1</c:f>
            </c:strRef>
          </c:tx>
          <c:cat>
            <c:strRef>
              <c:f>'Respostas ao formulário 1'!$B$3:$B$45</c:f>
            </c:strRef>
          </c:cat>
          <c:val>
            <c:numRef>
              <c:f>'Respostas ao formulário 1'!$CA$2:$CA$45</c:f>
              <c:numCache/>
            </c:numRef>
          </c:val>
        </c:ser>
        <c:overlap val="100"/>
        <c:axId val="655246250"/>
        <c:axId val="1716314224"/>
      </c:barChart>
      <c:catAx>
        <c:axId val="6552462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314224"/>
      </c:catAx>
      <c:valAx>
        <c:axId val="17163142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24625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'Tabela dinâmica 1'!$A$18:$A$47</c:f>
            </c:strRef>
          </c:cat>
          <c:val>
            <c:numRef>
              <c:f>'Tabela dinâmica 1'!$B$18:$B$47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'Tabela dinâmica 1'!$A$18:$A$47</c:f>
            </c:strRef>
          </c:cat>
          <c:val>
            <c:numRef>
              <c:f>'Tabela dinâmica 1'!$C$18:$C$47</c:f>
              <c:numCache/>
            </c:numRef>
          </c:val>
          <c:smooth val="1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'Tabela dinâmica 1'!$A$18:$A$47</c:f>
            </c:strRef>
          </c:cat>
          <c:val>
            <c:numRef>
              <c:f>'Tabela dinâmica 1'!$D$18:$D$47</c:f>
              <c:numCache/>
            </c:numRef>
          </c:val>
          <c:smooth val="1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'Tabela dinâmica 1'!$A$18:$A$47</c:f>
            </c:strRef>
          </c:cat>
          <c:val>
            <c:numRef>
              <c:f>'Tabela dinâmica 1'!$E$18:$E$47</c:f>
              <c:numCache/>
            </c:numRef>
          </c:val>
          <c:smooth val="1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'Tabela dinâmica 1'!$A$18:$A$47</c:f>
            </c:strRef>
          </c:cat>
          <c:val>
            <c:numRef>
              <c:f>'Tabela dinâmica 1'!$F$18:$F$47</c:f>
              <c:numCache/>
            </c:numRef>
          </c:val>
          <c:smooth val="1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'Tabela dinâmica 1'!$A$18:$A$47</c:f>
            </c:strRef>
          </c:cat>
          <c:val>
            <c:numRef>
              <c:f>'Tabela dinâmica 1'!$A$2:$A$16</c:f>
              <c:numCache/>
            </c:numRef>
          </c:val>
          <c:smooth val="1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'Tabela dinâmica 1'!$A$18:$A$47</c:f>
            </c:strRef>
          </c:cat>
          <c:val>
            <c:numRef>
              <c:f>'Tabela dinâmica 1'!$B$2:$B$16</c:f>
              <c:numCache/>
            </c:numRef>
          </c:val>
          <c:smooth val="1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'Tabela dinâmica 1'!$A$18:$A$47</c:f>
            </c:strRef>
          </c:cat>
          <c:val>
            <c:numRef>
              <c:f>'Tabela dinâmica 1'!$C$2:$C$16</c:f>
              <c:numCache/>
            </c:numRef>
          </c:val>
          <c:smooth val="1"/>
        </c:ser>
        <c:axId val="112618335"/>
        <c:axId val="620890261"/>
      </c:lineChart>
      <c:catAx>
        <c:axId val="112618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890261"/>
      </c:catAx>
      <c:valAx>
        <c:axId val="620890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18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Sintomas Jogo 2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'Tabela dinâmica 1'!$G$18:$G$47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'Tabela dinâmica 1'!$H$18:$H$47</c:f>
              <c:numCache/>
            </c:numRef>
          </c:val>
          <c:smooth val="1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'Tabela dinâmica 1'!$I$18:$I$47</c:f>
              <c:numCache/>
            </c:numRef>
          </c:val>
          <c:smooth val="1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'Tabela dinâmica 1'!$J$18:$J$47</c:f>
              <c:numCache/>
            </c:numRef>
          </c:val>
          <c:smooth val="1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'Tabela dinâmica 1'!$G$2:$G$16</c:f>
              <c:numCache/>
            </c:numRef>
          </c:val>
          <c:smooth val="1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'Tabela dinâmica 1'!$H$2:$H$16</c:f>
              <c:numCache/>
            </c:numRef>
          </c:val>
          <c:smooth val="1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val>
            <c:numRef>
              <c:f>'Tabela dinâmica 1'!$I$2:$I$16</c:f>
              <c:numCache/>
            </c:numRef>
          </c:val>
          <c:smooth val="1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val>
            <c:numRef>
              <c:f>'Tabela dinâmica 1'!$J$2:$J$16</c:f>
              <c:numCache/>
            </c:numRef>
          </c:val>
          <c:smooth val="1"/>
        </c:ser>
        <c:axId val="2049871772"/>
        <c:axId val="934916032"/>
      </c:lineChart>
      <c:catAx>
        <c:axId val="2049871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Usuários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916032"/>
      </c:catAx>
      <c:valAx>
        <c:axId val="934916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9871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Carro Steam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'Respostas ao formulário 1'!$C$1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1'!$C$2:$C$43</c:f>
              <c:numCache/>
            </c:numRef>
          </c:val>
        </c:ser>
        <c:ser>
          <c:idx val="1"/>
          <c:order val="1"/>
          <c:tx>
            <c:strRef>
              <c:f>'Respostas ao formulário 1'!$U$1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1'!$U$2:$U$43</c:f>
              <c:numCache/>
            </c:numRef>
          </c:val>
        </c:ser>
        <c:ser>
          <c:idx val="2"/>
          <c:order val="2"/>
          <c:tx>
            <c:strRef>
              <c:f>'Respostas ao formulário 1'!$V$1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1'!$V$2:$V$43</c:f>
              <c:numCache/>
            </c:numRef>
          </c:val>
        </c:ser>
        <c:ser>
          <c:idx val="3"/>
          <c:order val="3"/>
          <c:tx>
            <c:strRef>
              <c:f>'Respostas ao formulário 1'!$W$1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1'!$W$2:$W$43</c:f>
              <c:numCache/>
            </c:numRef>
          </c:val>
        </c:ser>
        <c:ser>
          <c:idx val="4"/>
          <c:order val="4"/>
          <c:tx>
            <c:strRef>
              <c:f>'Respostas ao formulário 1'!$X$1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1'!$X$2:$X$43</c:f>
              <c:numCache/>
            </c:numRef>
          </c:val>
        </c:ser>
        <c:ser>
          <c:idx val="5"/>
          <c:order val="5"/>
          <c:tx>
            <c:strRef>
              <c:f>'Respostas ao formulário 1'!$Y$1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1'!$Y$2:$Y$43</c:f>
              <c:numCache/>
            </c:numRef>
          </c:val>
        </c:ser>
        <c:ser>
          <c:idx val="6"/>
          <c:order val="6"/>
          <c:tx>
            <c:strRef>
              <c:f>'Respostas ao formulário 1'!$Z$1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1'!$Z$2:$Z$43</c:f>
              <c:numCache/>
            </c:numRef>
          </c:val>
        </c:ser>
        <c:ser>
          <c:idx val="7"/>
          <c:order val="7"/>
          <c:tx>
            <c:strRef>
              <c:f>'Respostas ao formulário 1'!$AA$1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1'!$AA$2:$AA$43</c:f>
              <c:numCache/>
            </c:numRef>
          </c:val>
        </c:ser>
        <c:ser>
          <c:idx val="8"/>
          <c:order val="8"/>
          <c:tx>
            <c:strRef>
              <c:f>'Respostas ao formulário 1'!$AB$1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1'!$AB$2:$AB$43</c:f>
              <c:numCache/>
            </c:numRef>
          </c:val>
        </c:ser>
        <c:ser>
          <c:idx val="9"/>
          <c:order val="9"/>
          <c:tx>
            <c:strRef>
              <c:f>'Respostas ao formulário 1'!$AC$1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1'!$AC$2:$AC$43</c:f>
              <c:numCache/>
            </c:numRef>
          </c:val>
        </c:ser>
        <c:ser>
          <c:idx val="10"/>
          <c:order val="10"/>
          <c:tx>
            <c:strRef>
              <c:f>'Respostas ao formulário 1'!$AD$1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1'!$AD$2:$AD$43</c:f>
              <c:numCache/>
            </c:numRef>
          </c:val>
        </c:ser>
        <c:ser>
          <c:idx val="11"/>
          <c:order val="11"/>
          <c:tx>
            <c:strRef>
              <c:f>'Respostas ao formulário 1'!$AE$1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1'!$AE$2:$AE$43</c:f>
              <c:numCache/>
            </c:numRef>
          </c:val>
        </c:ser>
        <c:ser>
          <c:idx val="12"/>
          <c:order val="12"/>
          <c:tx>
            <c:strRef>
              <c:f>'Respostas ao formulário 1'!$AF$1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1'!$AF$2:$AF$43</c:f>
              <c:numCache/>
            </c:numRef>
          </c:val>
        </c:ser>
        <c:ser>
          <c:idx val="13"/>
          <c:order val="13"/>
          <c:tx>
            <c:strRef>
              <c:f>'Respostas ao formulário 1'!$AG$1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1'!$AG$2:$AG$43</c:f>
              <c:numCache/>
            </c:numRef>
          </c:val>
        </c:ser>
        <c:ser>
          <c:idx val="14"/>
          <c:order val="14"/>
          <c:tx>
            <c:strRef>
              <c:f>'Respostas ao formulário 1'!$AH$1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1'!$AH$2:$AH$43</c:f>
              <c:numCache/>
            </c:numRef>
          </c:val>
        </c:ser>
        <c:ser>
          <c:idx val="15"/>
          <c:order val="15"/>
          <c:tx>
            <c:strRef>
              <c:f>'Respostas ao formulário 1'!$AI$1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1'!$AI$2:$AI$43</c:f>
              <c:numCache/>
            </c:numRef>
          </c:val>
        </c:ser>
        <c:ser>
          <c:idx val="16"/>
          <c:order val="16"/>
          <c:tx>
            <c:strRef>
              <c:f>'Respostas ao formulário 1'!$AJ$1</c:f>
            </c:strRef>
          </c:tx>
          <c:cat>
            <c:strRef>
              <c:f>'Respostas ao formulário 1'!$B$2:$B$43</c:f>
            </c:strRef>
          </c:cat>
          <c:val>
            <c:numRef>
              <c:f>'Respostas ao formulário 1'!$AJ$2:$AJ$43</c:f>
              <c:numCache/>
            </c:numRef>
          </c:val>
        </c:ser>
        <c:axId val="1006246041"/>
        <c:axId val="1989147511"/>
      </c:barChart>
      <c:catAx>
        <c:axId val="1006246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147511"/>
      </c:catAx>
      <c:valAx>
        <c:axId val="1989147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246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Carro UFF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'Respostas ao formulário 1'!$C$1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1'!$C$2:$C$43</c:f>
              <c:numCache/>
            </c:numRef>
          </c:val>
        </c:ser>
        <c:ser>
          <c:idx val="1"/>
          <c:order val="1"/>
          <c:tx>
            <c:strRef>
              <c:f>'Respostas ao formulário 1'!$U$1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1'!$U$2:$U$43</c:f>
              <c:numCache/>
            </c:numRef>
          </c:val>
        </c:ser>
        <c:ser>
          <c:idx val="2"/>
          <c:order val="2"/>
          <c:tx>
            <c:strRef>
              <c:f>'Respostas ao formulário 1'!$V$1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1'!$V$2:$V$43</c:f>
              <c:numCache/>
            </c:numRef>
          </c:val>
        </c:ser>
        <c:ser>
          <c:idx val="3"/>
          <c:order val="3"/>
          <c:tx>
            <c:strRef>
              <c:f>'Respostas ao formulário 1'!$W$1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1'!$W$2:$W$43</c:f>
              <c:numCache/>
            </c:numRef>
          </c:val>
        </c:ser>
        <c:ser>
          <c:idx val="4"/>
          <c:order val="4"/>
          <c:tx>
            <c:strRef>
              <c:f>'Respostas ao formulário 1'!$X$1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1'!$X$2:$X$43</c:f>
              <c:numCache/>
            </c:numRef>
          </c:val>
        </c:ser>
        <c:ser>
          <c:idx val="5"/>
          <c:order val="5"/>
          <c:tx>
            <c:strRef>
              <c:f>'Respostas ao formulário 1'!$Y$1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1'!$Y$2:$Y$43</c:f>
              <c:numCache/>
            </c:numRef>
          </c:val>
        </c:ser>
        <c:ser>
          <c:idx val="6"/>
          <c:order val="6"/>
          <c:tx>
            <c:strRef>
              <c:f>'Respostas ao formulário 1'!$Z$1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1'!$Z$2:$Z$43</c:f>
              <c:numCache/>
            </c:numRef>
          </c:val>
        </c:ser>
        <c:ser>
          <c:idx val="7"/>
          <c:order val="7"/>
          <c:tx>
            <c:strRef>
              <c:f>'Respostas ao formulário 1'!$AA$1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1'!$AA$2:$AA$43</c:f>
              <c:numCache/>
            </c:numRef>
          </c:val>
        </c:ser>
        <c:ser>
          <c:idx val="8"/>
          <c:order val="8"/>
          <c:tx>
            <c:strRef>
              <c:f>'Respostas ao formulário 1'!$AB$1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1'!$AB$2:$AB$43</c:f>
              <c:numCache/>
            </c:numRef>
          </c:val>
        </c:ser>
        <c:ser>
          <c:idx val="9"/>
          <c:order val="9"/>
          <c:tx>
            <c:strRef>
              <c:f>'Respostas ao formulário 1'!$AC$1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1'!$AC$2:$AC$43</c:f>
              <c:numCache/>
            </c:numRef>
          </c:val>
        </c:ser>
        <c:ser>
          <c:idx val="10"/>
          <c:order val="10"/>
          <c:tx>
            <c:strRef>
              <c:f>'Respostas ao formulário 1'!$AD$1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1'!$AD$2:$AD$43</c:f>
              <c:numCache/>
            </c:numRef>
          </c:val>
        </c:ser>
        <c:ser>
          <c:idx val="11"/>
          <c:order val="11"/>
          <c:tx>
            <c:strRef>
              <c:f>'Respostas ao formulário 1'!$AE$1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1'!$AE$2:$AE$43</c:f>
              <c:numCache/>
            </c:numRef>
          </c:val>
        </c:ser>
        <c:ser>
          <c:idx val="12"/>
          <c:order val="12"/>
          <c:tx>
            <c:strRef>
              <c:f>'Respostas ao formulário 1'!$AF$1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1'!$AF$2:$AF$43</c:f>
              <c:numCache/>
            </c:numRef>
          </c:val>
        </c:ser>
        <c:ser>
          <c:idx val="13"/>
          <c:order val="13"/>
          <c:tx>
            <c:strRef>
              <c:f>'Respostas ao formulário 1'!$AG$1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1'!$AG$2:$AG$43</c:f>
              <c:numCache/>
            </c:numRef>
          </c:val>
        </c:ser>
        <c:ser>
          <c:idx val="14"/>
          <c:order val="14"/>
          <c:tx>
            <c:strRef>
              <c:f>'Respostas ao formulário 1'!$AH$1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1'!$AH$2:$AH$43</c:f>
              <c:numCache/>
            </c:numRef>
          </c:val>
        </c:ser>
        <c:ser>
          <c:idx val="15"/>
          <c:order val="15"/>
          <c:tx>
            <c:strRef>
              <c:f>'Respostas ao formulário 1'!$AI$1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1'!$AI$2:$AI$43</c:f>
              <c:numCache/>
            </c:numRef>
          </c:val>
        </c:ser>
        <c:ser>
          <c:idx val="16"/>
          <c:order val="16"/>
          <c:tx>
            <c:strRef>
              <c:f>'Respostas ao formulário 1'!$AJ$1</c:f>
            </c:strRef>
          </c:tx>
          <c:cat>
            <c:strRef>
              <c:f>'Respostas ao formulário 1'!$B$2:$B$43</c:f>
            </c:strRef>
          </c:cat>
          <c:val>
            <c:numRef>
              <c:f>'Respostas ao formulário 1'!$AJ$2:$AJ$43</c:f>
              <c:numCache/>
            </c:numRef>
          </c:val>
        </c:ser>
        <c:axId val="1447198431"/>
        <c:axId val="1219268442"/>
      </c:barChart>
      <c:catAx>
        <c:axId val="1447198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268442"/>
      </c:catAx>
      <c:valAx>
        <c:axId val="1219268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1984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Carro UFF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'Respostas ao formulário 1'!$AL$1:$AL$2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1'!$AL$3:$AL$43</c:f>
              <c:numCache/>
            </c:numRef>
          </c:val>
        </c:ser>
        <c:ser>
          <c:idx val="1"/>
          <c:order val="1"/>
          <c:tx>
            <c:strRef>
              <c:f>'Respostas ao formulário 1'!$AM$1:$AM$2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1'!$AM$3:$AM$43</c:f>
              <c:numCache/>
            </c:numRef>
          </c:val>
        </c:ser>
        <c:ser>
          <c:idx val="2"/>
          <c:order val="2"/>
          <c:tx>
            <c:strRef>
              <c:f>'Respostas ao formulário 1'!$AN$1:$AN$2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1'!$AN$3:$AN$43</c:f>
              <c:numCache/>
            </c:numRef>
          </c:val>
        </c:ser>
        <c:ser>
          <c:idx val="3"/>
          <c:order val="3"/>
          <c:tx>
            <c:strRef>
              <c:f>'Respostas ao formulário 1'!$AO$1:$AO$2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1'!$AO$3:$AO$43</c:f>
              <c:numCache/>
            </c:numRef>
          </c:val>
        </c:ser>
        <c:ser>
          <c:idx val="4"/>
          <c:order val="4"/>
          <c:tx>
            <c:strRef>
              <c:f>'Respostas ao formulário 1'!$AP$1:$AP$2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1'!$AP$3:$AP$43</c:f>
              <c:numCache/>
            </c:numRef>
          </c:val>
        </c:ser>
        <c:ser>
          <c:idx val="5"/>
          <c:order val="5"/>
          <c:tx>
            <c:strRef>
              <c:f>'Respostas ao formulário 1'!$AQ$1:$AQ$2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1'!$AQ$3:$AQ$43</c:f>
              <c:numCache/>
            </c:numRef>
          </c:val>
        </c:ser>
        <c:ser>
          <c:idx val="6"/>
          <c:order val="6"/>
          <c:tx>
            <c:strRef>
              <c:f>'Respostas ao formulário 1'!$AR$1:$AR$2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1'!$AR$3:$AR$43</c:f>
              <c:numCache/>
            </c:numRef>
          </c:val>
        </c:ser>
        <c:ser>
          <c:idx val="7"/>
          <c:order val="7"/>
          <c:tx>
            <c:strRef>
              <c:f>'Respostas ao formulário 1'!$AS$1:$AS$2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1'!$AS$3:$AS$43</c:f>
              <c:numCache/>
            </c:numRef>
          </c:val>
        </c:ser>
        <c:ser>
          <c:idx val="8"/>
          <c:order val="8"/>
          <c:tx>
            <c:strRef>
              <c:f>'Respostas ao formulário 1'!$AT$1:$AT$2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1'!$AT$3:$AT$43</c:f>
              <c:numCache/>
            </c:numRef>
          </c:val>
        </c:ser>
        <c:ser>
          <c:idx val="9"/>
          <c:order val="9"/>
          <c:tx>
            <c:strRef>
              <c:f>'Respostas ao formulário 1'!$AU$1:$AU$2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1'!$AU$3:$AU$43</c:f>
              <c:numCache/>
            </c:numRef>
          </c:val>
        </c:ser>
        <c:ser>
          <c:idx val="10"/>
          <c:order val="10"/>
          <c:tx>
            <c:strRef>
              <c:f>'Respostas ao formulário 1'!$AV$1:$AV$2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1'!$AV$3:$AV$43</c:f>
              <c:numCache/>
            </c:numRef>
          </c:val>
        </c:ser>
        <c:ser>
          <c:idx val="11"/>
          <c:order val="11"/>
          <c:tx>
            <c:strRef>
              <c:f>'Respostas ao formulário 1'!$AW$1:$AW$2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1'!$AW$3:$AW$43</c:f>
              <c:numCache/>
            </c:numRef>
          </c:val>
        </c:ser>
        <c:ser>
          <c:idx val="12"/>
          <c:order val="12"/>
          <c:tx>
            <c:strRef>
              <c:f>'Respostas ao formulário 1'!$AX$1:$AX$2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1'!$AX$3:$AX$43</c:f>
              <c:numCache/>
            </c:numRef>
          </c:val>
        </c:ser>
        <c:ser>
          <c:idx val="13"/>
          <c:order val="13"/>
          <c:tx>
            <c:strRef>
              <c:f>'Respostas ao formulário 1'!$AY$1:$AY$2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1'!$AY$3:$AY$43</c:f>
              <c:numCache/>
            </c:numRef>
          </c:val>
        </c:ser>
        <c:ser>
          <c:idx val="14"/>
          <c:order val="14"/>
          <c:tx>
            <c:strRef>
              <c:f>'Respostas ao formulário 1'!$AZ$1:$AZ$2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1'!$AZ$3:$AZ$43</c:f>
              <c:numCache/>
            </c:numRef>
          </c:val>
        </c:ser>
        <c:ser>
          <c:idx val="15"/>
          <c:order val="15"/>
          <c:tx>
            <c:strRef>
              <c:f>'Respostas ao formulário 1'!$BA$1:$BA$2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1'!$BA$3:$BA$43</c:f>
              <c:numCache/>
            </c:numRef>
          </c:val>
        </c:ser>
        <c:axId val="1992172624"/>
        <c:axId val="1237201093"/>
      </c:barChart>
      <c:catAx>
        <c:axId val="199217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201093"/>
      </c:catAx>
      <c:valAx>
        <c:axId val="1237201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1726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Carro Steam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'Respostas ao formulário 1'!$C$1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1'!$C$2:$C$43</c:f>
              <c:numCache/>
            </c:numRef>
          </c:val>
        </c:ser>
        <c:ser>
          <c:idx val="1"/>
          <c:order val="1"/>
          <c:tx>
            <c:strRef>
              <c:f>'Respostas ao formulário 1'!$D$1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1'!$D$2:$D$43</c:f>
              <c:numCache/>
            </c:numRef>
          </c:val>
        </c:ser>
        <c:ser>
          <c:idx val="2"/>
          <c:order val="2"/>
          <c:tx>
            <c:strRef>
              <c:f>'Respostas ao formulário 1'!$E$1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1'!$E$2:$E$43</c:f>
              <c:numCache/>
            </c:numRef>
          </c:val>
        </c:ser>
        <c:ser>
          <c:idx val="3"/>
          <c:order val="3"/>
          <c:tx>
            <c:strRef>
              <c:f>'Respostas ao formulário 1'!$F$1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1'!$F$2:$F$43</c:f>
              <c:numCache/>
            </c:numRef>
          </c:val>
        </c:ser>
        <c:ser>
          <c:idx val="4"/>
          <c:order val="4"/>
          <c:tx>
            <c:strRef>
              <c:f>'Respostas ao formulário 1'!$G$1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1'!$G$2:$G$43</c:f>
              <c:numCache/>
            </c:numRef>
          </c:val>
        </c:ser>
        <c:ser>
          <c:idx val="5"/>
          <c:order val="5"/>
          <c:tx>
            <c:strRef>
              <c:f>'Respostas ao formulário 1'!$H$1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1'!$H$2:$H$43</c:f>
              <c:numCache/>
            </c:numRef>
          </c:val>
        </c:ser>
        <c:ser>
          <c:idx val="6"/>
          <c:order val="6"/>
          <c:tx>
            <c:strRef>
              <c:f>'Respostas ao formulário 1'!$I$1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1'!$I$2:$I$43</c:f>
              <c:numCache/>
            </c:numRef>
          </c:val>
        </c:ser>
        <c:ser>
          <c:idx val="7"/>
          <c:order val="7"/>
          <c:tx>
            <c:strRef>
              <c:f>'Respostas ao formulário 1'!$J$1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1'!$J$2:$J$43</c:f>
              <c:numCache/>
            </c:numRef>
          </c:val>
        </c:ser>
        <c:ser>
          <c:idx val="8"/>
          <c:order val="8"/>
          <c:tx>
            <c:strRef>
              <c:f>'Respostas ao formulário 1'!$K$1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1'!$K$2:$K$43</c:f>
              <c:numCache/>
            </c:numRef>
          </c:val>
        </c:ser>
        <c:ser>
          <c:idx val="9"/>
          <c:order val="9"/>
          <c:tx>
            <c:strRef>
              <c:f>'Respostas ao formulário 1'!$L$1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1'!$L$2:$L$43</c:f>
              <c:numCache/>
            </c:numRef>
          </c:val>
        </c:ser>
        <c:ser>
          <c:idx val="10"/>
          <c:order val="10"/>
          <c:tx>
            <c:strRef>
              <c:f>'Respostas ao formulário 1'!$M$1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1'!$M$2:$M$43</c:f>
              <c:numCache/>
            </c:numRef>
          </c:val>
        </c:ser>
        <c:ser>
          <c:idx val="11"/>
          <c:order val="11"/>
          <c:tx>
            <c:strRef>
              <c:f>'Respostas ao formulário 1'!$N$1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1'!$N$2:$N$43</c:f>
              <c:numCache/>
            </c:numRef>
          </c:val>
        </c:ser>
        <c:ser>
          <c:idx val="12"/>
          <c:order val="12"/>
          <c:tx>
            <c:strRef>
              <c:f>'Respostas ao formulário 1'!$O$1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1'!$O$2:$O$43</c:f>
              <c:numCache/>
            </c:numRef>
          </c:val>
        </c:ser>
        <c:ser>
          <c:idx val="13"/>
          <c:order val="13"/>
          <c:tx>
            <c:strRef>
              <c:f>'Respostas ao formulário 1'!$P$1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1'!$P$2:$P$43</c:f>
              <c:numCache/>
            </c:numRef>
          </c:val>
        </c:ser>
        <c:ser>
          <c:idx val="14"/>
          <c:order val="14"/>
          <c:tx>
            <c:strRef>
              <c:f>'Respostas ao formulário 1'!$Q$1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1'!$Q$2:$Q$43</c:f>
              <c:numCache/>
            </c:numRef>
          </c:val>
        </c:ser>
        <c:ser>
          <c:idx val="15"/>
          <c:order val="15"/>
          <c:tx>
            <c:strRef>
              <c:f>'Respostas ao formulário 1'!$R$1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1'!$B$2:$B$43</c:f>
            </c:strRef>
          </c:cat>
          <c:val>
            <c:numRef>
              <c:f>'Respostas ao formulário 1'!$R$2:$R$43</c:f>
              <c:numCache/>
            </c:numRef>
          </c:val>
        </c:ser>
        <c:ser>
          <c:idx val="16"/>
          <c:order val="16"/>
          <c:tx>
            <c:strRef>
              <c:f>'Respostas ao formulário 1'!$S$1</c:f>
            </c:strRef>
          </c:tx>
          <c:cat>
            <c:strRef>
              <c:f>'Respostas ao formulário 1'!$B$2:$B$43</c:f>
            </c:strRef>
          </c:cat>
          <c:val>
            <c:numRef>
              <c:f>'Respostas ao formulário 1'!$S$2:$S$43</c:f>
              <c:numCache/>
            </c:numRef>
          </c:val>
        </c:ser>
        <c:ser>
          <c:idx val="17"/>
          <c:order val="17"/>
          <c:tx>
            <c:strRef>
              <c:f>'Respostas ao formulário 1'!$T$1</c:f>
            </c:strRef>
          </c:tx>
          <c:cat>
            <c:strRef>
              <c:f>'Respostas ao formulário 1'!$B$2:$B$43</c:f>
            </c:strRef>
          </c:cat>
          <c:val>
            <c:numRef>
              <c:f>'Respostas ao formulário 1'!$T$2:$T$43</c:f>
              <c:numCache/>
            </c:numRef>
          </c:val>
        </c:ser>
        <c:axId val="998539764"/>
        <c:axId val="1722574086"/>
      </c:barChart>
      <c:catAx>
        <c:axId val="998539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Usuários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574086"/>
      </c:catAx>
      <c:valAx>
        <c:axId val="1722574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SSQ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8539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Carro UFF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'Respostas ao formulário 1'!$AL$1:$AL$2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1'!$AL$3:$AL$43</c:f>
              <c:numCache/>
            </c:numRef>
          </c:val>
        </c:ser>
        <c:ser>
          <c:idx val="1"/>
          <c:order val="1"/>
          <c:tx>
            <c:strRef>
              <c:f>'Respostas ao formulário 1'!$AM$1:$AM$2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1'!$AM$3:$AM$43</c:f>
              <c:numCache/>
            </c:numRef>
          </c:val>
        </c:ser>
        <c:ser>
          <c:idx val="2"/>
          <c:order val="2"/>
          <c:tx>
            <c:strRef>
              <c:f>'Respostas ao formulário 1'!$AN$1:$AN$2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1'!$AN$3:$AN$43</c:f>
              <c:numCache/>
            </c:numRef>
          </c:val>
        </c:ser>
        <c:ser>
          <c:idx val="3"/>
          <c:order val="3"/>
          <c:tx>
            <c:strRef>
              <c:f>'Respostas ao formulário 1'!$AO$1:$AO$2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1'!$AO$3:$AO$43</c:f>
              <c:numCache/>
            </c:numRef>
          </c:val>
        </c:ser>
        <c:ser>
          <c:idx val="4"/>
          <c:order val="4"/>
          <c:tx>
            <c:strRef>
              <c:f>'Respostas ao formulário 1'!$AP$1:$AP$2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1'!$AP$3:$AP$43</c:f>
              <c:numCache/>
            </c:numRef>
          </c:val>
        </c:ser>
        <c:ser>
          <c:idx val="5"/>
          <c:order val="5"/>
          <c:tx>
            <c:strRef>
              <c:f>'Respostas ao formulário 1'!$AQ$1:$AQ$2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1'!$AQ$3:$AQ$43</c:f>
              <c:numCache/>
            </c:numRef>
          </c:val>
        </c:ser>
        <c:ser>
          <c:idx val="6"/>
          <c:order val="6"/>
          <c:tx>
            <c:strRef>
              <c:f>'Respostas ao formulário 1'!$AR$1:$AR$2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1'!$AR$3:$AR$43</c:f>
              <c:numCache/>
            </c:numRef>
          </c:val>
        </c:ser>
        <c:ser>
          <c:idx val="7"/>
          <c:order val="7"/>
          <c:tx>
            <c:strRef>
              <c:f>'Respostas ao formulário 1'!$AS$1:$AS$2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1'!$AS$3:$AS$43</c:f>
              <c:numCache/>
            </c:numRef>
          </c:val>
        </c:ser>
        <c:ser>
          <c:idx val="8"/>
          <c:order val="8"/>
          <c:tx>
            <c:strRef>
              <c:f>'Respostas ao formulário 1'!$AT$1:$AT$2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1'!$AT$3:$AT$43</c:f>
              <c:numCache/>
            </c:numRef>
          </c:val>
        </c:ser>
        <c:ser>
          <c:idx val="9"/>
          <c:order val="9"/>
          <c:tx>
            <c:strRef>
              <c:f>'Respostas ao formulário 1'!$AU$1:$AU$2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1'!$AU$3:$AU$43</c:f>
              <c:numCache/>
            </c:numRef>
          </c:val>
        </c:ser>
        <c:ser>
          <c:idx val="10"/>
          <c:order val="10"/>
          <c:tx>
            <c:strRef>
              <c:f>'Respostas ao formulário 1'!$AV$1:$AV$2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1'!$AV$3:$AV$43</c:f>
              <c:numCache/>
            </c:numRef>
          </c:val>
        </c:ser>
        <c:ser>
          <c:idx val="11"/>
          <c:order val="11"/>
          <c:tx>
            <c:strRef>
              <c:f>'Respostas ao formulário 1'!$AW$1:$AW$2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1'!$AW$3:$AW$43</c:f>
              <c:numCache/>
            </c:numRef>
          </c:val>
        </c:ser>
        <c:ser>
          <c:idx val="12"/>
          <c:order val="12"/>
          <c:tx>
            <c:strRef>
              <c:f>'Respostas ao formulário 1'!$AX$1:$AX$2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1'!$AX$3:$AX$43</c:f>
              <c:numCache/>
            </c:numRef>
          </c:val>
        </c:ser>
        <c:ser>
          <c:idx val="13"/>
          <c:order val="13"/>
          <c:tx>
            <c:strRef>
              <c:f>'Respostas ao formulário 1'!$AY$1:$AY$2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1'!$AY$3:$AY$43</c:f>
              <c:numCache/>
            </c:numRef>
          </c:val>
        </c:ser>
        <c:ser>
          <c:idx val="14"/>
          <c:order val="14"/>
          <c:tx>
            <c:strRef>
              <c:f>'Respostas ao formulário 1'!$AZ$1:$AZ$2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1'!$AZ$3:$AZ$43</c:f>
              <c:numCache/>
            </c:numRef>
          </c:val>
        </c:ser>
        <c:ser>
          <c:idx val="15"/>
          <c:order val="15"/>
          <c:tx>
            <c:strRef>
              <c:f>'Respostas ao formulário 1'!$BA$1:$BA$2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1'!$B$3:$B$43</c:f>
            </c:strRef>
          </c:cat>
          <c:val>
            <c:numRef>
              <c:f>'Respostas ao formulário 1'!$BA$3:$BA$43</c:f>
              <c:numCache/>
            </c:numRef>
          </c:val>
        </c:ser>
        <c:axId val="1830880734"/>
        <c:axId val="114597882"/>
      </c:barChart>
      <c:catAx>
        <c:axId val="1830880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97882"/>
      </c:catAx>
      <c:valAx>
        <c:axId val="114597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8807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Vôo Steam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'Respostas ao formulário 1'!$D$1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1'!$D$2:$D$45</c:f>
              <c:numCache/>
            </c:numRef>
          </c:val>
        </c:ser>
        <c:ser>
          <c:idx val="1"/>
          <c:order val="1"/>
          <c:tx>
            <c:strRef>
              <c:f>'Respostas ao formulário 1'!$E$1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1'!$E$2:$E$45</c:f>
              <c:numCache/>
            </c:numRef>
          </c:val>
        </c:ser>
        <c:ser>
          <c:idx val="2"/>
          <c:order val="2"/>
          <c:tx>
            <c:strRef>
              <c:f>'Respostas ao formulário 1'!$F$1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1'!$F$2:$F$45</c:f>
              <c:numCache/>
            </c:numRef>
          </c:val>
        </c:ser>
        <c:ser>
          <c:idx val="3"/>
          <c:order val="3"/>
          <c:tx>
            <c:strRef>
              <c:f>'Respostas ao formulário 1'!$G$1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1'!$G$2:$G$45</c:f>
              <c:numCache/>
            </c:numRef>
          </c:val>
        </c:ser>
        <c:ser>
          <c:idx val="4"/>
          <c:order val="4"/>
          <c:tx>
            <c:strRef>
              <c:f>'Respostas ao formulário 1'!$H$1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1'!$H$2:$H$45</c:f>
              <c:numCache/>
            </c:numRef>
          </c:val>
        </c:ser>
        <c:ser>
          <c:idx val="5"/>
          <c:order val="5"/>
          <c:tx>
            <c:strRef>
              <c:f>'Respostas ao formulário 1'!$I$1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1'!$I$2:$I$45</c:f>
              <c:numCache/>
            </c:numRef>
          </c:val>
        </c:ser>
        <c:ser>
          <c:idx val="6"/>
          <c:order val="6"/>
          <c:tx>
            <c:strRef>
              <c:f>'Respostas ao formulário 1'!$J$1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1'!$J$2:$J$45</c:f>
              <c:numCache/>
            </c:numRef>
          </c:val>
        </c:ser>
        <c:ser>
          <c:idx val="7"/>
          <c:order val="7"/>
          <c:tx>
            <c:strRef>
              <c:f>'Respostas ao formulário 1'!$K$1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1'!$K$2:$K$45</c:f>
              <c:numCache/>
            </c:numRef>
          </c:val>
        </c:ser>
        <c:ser>
          <c:idx val="8"/>
          <c:order val="8"/>
          <c:tx>
            <c:strRef>
              <c:f>'Respostas ao formulário 1'!$L$1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1'!$L$2:$L$45</c:f>
              <c:numCache/>
            </c:numRef>
          </c:val>
        </c:ser>
        <c:ser>
          <c:idx val="9"/>
          <c:order val="9"/>
          <c:tx>
            <c:strRef>
              <c:f>'Respostas ao formulário 1'!$M$1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1'!$M$2:$M$45</c:f>
              <c:numCache/>
            </c:numRef>
          </c:val>
        </c:ser>
        <c:ser>
          <c:idx val="10"/>
          <c:order val="10"/>
          <c:tx>
            <c:strRef>
              <c:f>'Respostas ao formulário 1'!$N$1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1'!$N$2:$N$45</c:f>
              <c:numCache/>
            </c:numRef>
          </c:val>
        </c:ser>
        <c:ser>
          <c:idx val="11"/>
          <c:order val="11"/>
          <c:tx>
            <c:strRef>
              <c:f>'Respostas ao formulário 1'!$O$1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1'!$O$2:$O$45</c:f>
              <c:numCache/>
            </c:numRef>
          </c:val>
        </c:ser>
        <c:ser>
          <c:idx val="12"/>
          <c:order val="12"/>
          <c:tx>
            <c:strRef>
              <c:f>'Respostas ao formulário 1'!$P$1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1'!$P$2:$P$45</c:f>
              <c:numCache/>
            </c:numRef>
          </c:val>
        </c:ser>
        <c:ser>
          <c:idx val="13"/>
          <c:order val="13"/>
          <c:tx>
            <c:strRef>
              <c:f>'Respostas ao formulário 1'!$Q$1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1'!$Q$2:$Q$45</c:f>
              <c:numCache/>
            </c:numRef>
          </c:val>
        </c:ser>
        <c:ser>
          <c:idx val="14"/>
          <c:order val="14"/>
          <c:tx>
            <c:strRef>
              <c:f>'Respostas ao formulário 1'!$R$1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1'!$R$2:$R$45</c:f>
              <c:numCache/>
            </c:numRef>
          </c:val>
        </c:ser>
        <c:ser>
          <c:idx val="15"/>
          <c:order val="15"/>
          <c:tx>
            <c:strRef>
              <c:f>'Respostas ao formulário 1'!$S$1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1'!$S$2:$S$45</c:f>
              <c:numCache/>
            </c:numRef>
          </c:val>
        </c:ser>
        <c:ser>
          <c:idx val="16"/>
          <c:order val="16"/>
          <c:tx>
            <c:strRef>
              <c:f>'Respostas ao formulário 1'!$B$1</c:f>
            </c:strRef>
          </c:tx>
          <c:cat>
            <c:strRef>
              <c:f>'Respostas ao formulário 1'!$B$2:$B$45</c:f>
            </c:strRef>
          </c:cat>
          <c:val>
            <c:numRef>
              <c:f>'Respostas ao formulário 1'!$B$2:$B$45</c:f>
              <c:numCache/>
            </c:numRef>
          </c:val>
        </c:ser>
        <c:axId val="63402362"/>
        <c:axId val="1612215462"/>
      </c:barChart>
      <c:catAx>
        <c:axId val="63402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2215462"/>
      </c:catAx>
      <c:valAx>
        <c:axId val="1612215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023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Voo Steam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'Respostas ao formulário 1'!$U$1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1'!$U$2:$U$45</c:f>
              <c:numCache/>
            </c:numRef>
          </c:val>
        </c:ser>
        <c:ser>
          <c:idx val="1"/>
          <c:order val="1"/>
          <c:tx>
            <c:strRef>
              <c:f>'Respostas ao formulário 1'!$V$1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1'!$V$2:$V$45</c:f>
              <c:numCache/>
            </c:numRef>
          </c:val>
        </c:ser>
        <c:ser>
          <c:idx val="2"/>
          <c:order val="2"/>
          <c:tx>
            <c:strRef>
              <c:f>'Respostas ao formulário 1'!$W$1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1'!$W$2:$W$45</c:f>
              <c:numCache/>
            </c:numRef>
          </c:val>
        </c:ser>
        <c:ser>
          <c:idx val="3"/>
          <c:order val="3"/>
          <c:tx>
            <c:strRef>
              <c:f>'Respostas ao formulário 1'!$X$1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1'!$X$2:$X$45</c:f>
              <c:numCache/>
            </c:numRef>
          </c:val>
        </c:ser>
        <c:ser>
          <c:idx val="4"/>
          <c:order val="4"/>
          <c:tx>
            <c:strRef>
              <c:f>'Respostas ao formulário 1'!$Y$1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1'!$Y$2:$Y$45</c:f>
              <c:numCache/>
            </c:numRef>
          </c:val>
        </c:ser>
        <c:ser>
          <c:idx val="5"/>
          <c:order val="5"/>
          <c:tx>
            <c:strRef>
              <c:f>'Respostas ao formulário 1'!$Z$1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1'!$Z$2:$Z$45</c:f>
              <c:numCache/>
            </c:numRef>
          </c:val>
        </c:ser>
        <c:ser>
          <c:idx val="6"/>
          <c:order val="6"/>
          <c:tx>
            <c:strRef>
              <c:f>'Respostas ao formulário 1'!$AA$1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1'!$AA$2:$AA$45</c:f>
              <c:numCache/>
            </c:numRef>
          </c:val>
        </c:ser>
        <c:ser>
          <c:idx val="7"/>
          <c:order val="7"/>
          <c:tx>
            <c:strRef>
              <c:f>'Respostas ao formulário 1'!$AB$1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1'!$AB$2:$AB$45</c:f>
              <c:numCache/>
            </c:numRef>
          </c:val>
        </c:ser>
        <c:ser>
          <c:idx val="8"/>
          <c:order val="8"/>
          <c:tx>
            <c:strRef>
              <c:f>'Respostas ao formulário 1'!$AC$1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1'!$AC$2:$AC$45</c:f>
              <c:numCache/>
            </c:numRef>
          </c:val>
        </c:ser>
        <c:ser>
          <c:idx val="9"/>
          <c:order val="9"/>
          <c:tx>
            <c:strRef>
              <c:f>'Respostas ao formulário 1'!$AD$1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1'!$AD$2:$AD$45</c:f>
              <c:numCache/>
            </c:numRef>
          </c:val>
        </c:ser>
        <c:ser>
          <c:idx val="10"/>
          <c:order val="10"/>
          <c:tx>
            <c:strRef>
              <c:f>'Respostas ao formulário 1'!$AE$1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1'!$AE$2:$AE$45</c:f>
              <c:numCache/>
            </c:numRef>
          </c:val>
        </c:ser>
        <c:ser>
          <c:idx val="11"/>
          <c:order val="11"/>
          <c:tx>
            <c:strRef>
              <c:f>'Respostas ao formulário 1'!$AF$1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1'!$AF$2:$AF$45</c:f>
              <c:numCache/>
            </c:numRef>
          </c:val>
        </c:ser>
        <c:ser>
          <c:idx val="12"/>
          <c:order val="12"/>
          <c:tx>
            <c:strRef>
              <c:f>'Respostas ao formulário 1'!$AG$1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1'!$AG$2:$AG$45</c:f>
              <c:numCache/>
            </c:numRef>
          </c:val>
        </c:ser>
        <c:ser>
          <c:idx val="13"/>
          <c:order val="13"/>
          <c:tx>
            <c:strRef>
              <c:f>'Respostas ao formulário 1'!$AH$1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1'!$AH$2:$AH$45</c:f>
              <c:numCache/>
            </c:numRef>
          </c:val>
        </c:ser>
        <c:ser>
          <c:idx val="14"/>
          <c:order val="14"/>
          <c:tx>
            <c:strRef>
              <c:f>'Respostas ao formulário 1'!$AI$1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1'!$AI$2:$AI$45</c:f>
              <c:numCache/>
            </c:numRef>
          </c:val>
        </c:ser>
        <c:ser>
          <c:idx val="15"/>
          <c:order val="15"/>
          <c:tx>
            <c:strRef>
              <c:f>'Respostas ao formulário 1'!$AJ$1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1'!$B$2:$B$45</c:f>
            </c:strRef>
          </c:cat>
          <c:val>
            <c:numRef>
              <c:f>'Respostas ao formulário 1'!$AJ$2:$AJ$45</c:f>
              <c:numCache/>
            </c:numRef>
          </c:val>
        </c:ser>
        <c:ser>
          <c:idx val="16"/>
          <c:order val="16"/>
          <c:tx>
            <c:strRef>
              <c:f>'Respostas ao formulário 1'!$B$1</c:f>
            </c:strRef>
          </c:tx>
          <c:cat>
            <c:strRef>
              <c:f>'Respostas ao formulário 1'!$B$2:$B$45</c:f>
            </c:strRef>
          </c:cat>
          <c:val>
            <c:numRef>
              <c:f>'Respostas ao formulário 1'!$B$2:$B$45</c:f>
              <c:numCache/>
            </c:numRef>
          </c:val>
        </c:ser>
        <c:axId val="1368638544"/>
        <c:axId val="1445256177"/>
      </c:barChart>
      <c:catAx>
        <c:axId val="136863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256177"/>
      </c:catAx>
      <c:valAx>
        <c:axId val="1445256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638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Voo UFF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'Respostas ao formulário 1'!$AL$1:$AL$2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1'!$AL$3:$AL$45</c:f>
              <c:numCache/>
            </c:numRef>
          </c:val>
        </c:ser>
        <c:ser>
          <c:idx val="1"/>
          <c:order val="1"/>
          <c:tx>
            <c:strRef>
              <c:f>'Respostas ao formulário 1'!$AM$1:$AM$2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1'!$AM$3:$AM$45</c:f>
              <c:numCache/>
            </c:numRef>
          </c:val>
        </c:ser>
        <c:ser>
          <c:idx val="2"/>
          <c:order val="2"/>
          <c:tx>
            <c:strRef>
              <c:f>'Respostas ao formulário 1'!$AN$1:$AN$2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1'!$AN$3:$AN$45</c:f>
              <c:numCache/>
            </c:numRef>
          </c:val>
        </c:ser>
        <c:ser>
          <c:idx val="3"/>
          <c:order val="3"/>
          <c:tx>
            <c:strRef>
              <c:f>'Respostas ao formulário 1'!$AO$1:$AO$2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1'!$AO$3:$AO$45</c:f>
              <c:numCache/>
            </c:numRef>
          </c:val>
        </c:ser>
        <c:ser>
          <c:idx val="4"/>
          <c:order val="4"/>
          <c:tx>
            <c:strRef>
              <c:f>'Respostas ao formulário 1'!$AP$1:$AP$2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1'!$AP$3:$AP$45</c:f>
              <c:numCache/>
            </c:numRef>
          </c:val>
        </c:ser>
        <c:ser>
          <c:idx val="5"/>
          <c:order val="5"/>
          <c:tx>
            <c:strRef>
              <c:f>'Respostas ao formulário 1'!$AQ$1:$AQ$2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1'!$AQ$3:$AQ$45</c:f>
              <c:numCache/>
            </c:numRef>
          </c:val>
        </c:ser>
        <c:ser>
          <c:idx val="6"/>
          <c:order val="6"/>
          <c:tx>
            <c:strRef>
              <c:f>'Respostas ao formulário 1'!$AR$1:$AR$2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1'!$AR$3:$AR$45</c:f>
              <c:numCache/>
            </c:numRef>
          </c:val>
        </c:ser>
        <c:ser>
          <c:idx val="7"/>
          <c:order val="7"/>
          <c:tx>
            <c:strRef>
              <c:f>'Respostas ao formulário 1'!$AS$1:$AS$2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1'!$AS$3:$AS$45</c:f>
              <c:numCache/>
            </c:numRef>
          </c:val>
        </c:ser>
        <c:ser>
          <c:idx val="8"/>
          <c:order val="8"/>
          <c:tx>
            <c:strRef>
              <c:f>'Respostas ao formulário 1'!$AT$1:$AT$2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1'!$AT$3:$AT$45</c:f>
              <c:numCache/>
            </c:numRef>
          </c:val>
        </c:ser>
        <c:ser>
          <c:idx val="9"/>
          <c:order val="9"/>
          <c:tx>
            <c:strRef>
              <c:f>'Respostas ao formulário 1'!$AU$1:$AU$2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1'!$AU$3:$AU$45</c:f>
              <c:numCache/>
            </c:numRef>
          </c:val>
        </c:ser>
        <c:ser>
          <c:idx val="10"/>
          <c:order val="10"/>
          <c:tx>
            <c:strRef>
              <c:f>'Respostas ao formulário 1'!$AV$1:$AV$2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1'!$AV$3:$AV$45</c:f>
              <c:numCache/>
            </c:numRef>
          </c:val>
        </c:ser>
        <c:ser>
          <c:idx val="11"/>
          <c:order val="11"/>
          <c:tx>
            <c:strRef>
              <c:f>'Respostas ao formulário 1'!$AW$1:$AW$2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1'!$AW$3:$AW$45</c:f>
              <c:numCache/>
            </c:numRef>
          </c:val>
        </c:ser>
        <c:ser>
          <c:idx val="12"/>
          <c:order val="12"/>
          <c:tx>
            <c:strRef>
              <c:f>'Respostas ao formulário 1'!$AX$1:$AX$2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1'!$AX$3:$AX$45</c:f>
              <c:numCache/>
            </c:numRef>
          </c:val>
        </c:ser>
        <c:ser>
          <c:idx val="13"/>
          <c:order val="13"/>
          <c:tx>
            <c:strRef>
              <c:f>'Respostas ao formulário 1'!$AY$1:$AY$2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1'!$AY$3:$AY$45</c:f>
              <c:numCache/>
            </c:numRef>
          </c:val>
        </c:ser>
        <c:ser>
          <c:idx val="14"/>
          <c:order val="14"/>
          <c:tx>
            <c:strRef>
              <c:f>'Respostas ao formulário 1'!$AZ$1:$AZ$2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1'!$AZ$3:$AZ$45</c:f>
              <c:numCache/>
            </c:numRef>
          </c:val>
        </c:ser>
        <c:ser>
          <c:idx val="15"/>
          <c:order val="15"/>
          <c:tx>
            <c:strRef>
              <c:f>'Respostas ao formulário 1'!$BA$1:$BA$2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'Respostas ao formulário 1'!$BA$3:$BA$45</c:f>
              <c:numCache/>
            </c:numRef>
          </c:val>
        </c:ser>
        <c:ser>
          <c:idx val="16"/>
          <c:order val="16"/>
          <c:tx>
            <c:strRef>
              <c:f>'Respostas ao formulário 1'!$B$1:$B$2</c:f>
            </c:strRef>
          </c:tx>
          <c:val>
            <c:numRef>
              <c:f>'Respostas ao formulário 1'!$B$3:$B$45</c:f>
              <c:numCache/>
            </c:numRef>
          </c:val>
        </c:ser>
        <c:axId val="2082251716"/>
        <c:axId val="1676217413"/>
      </c:barChart>
      <c:catAx>
        <c:axId val="2082251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217413"/>
      </c:catAx>
      <c:valAx>
        <c:axId val="1676217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251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457200</xdr:colOff>
      <xdr:row>48</xdr:row>
      <xdr:rowOff>85725</xdr:rowOff>
    </xdr:from>
    <xdr:ext cx="9696450" cy="57912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76200</xdr:colOff>
      <xdr:row>48</xdr:row>
      <xdr:rowOff>85725</xdr:rowOff>
    </xdr:from>
    <xdr:ext cx="10572750" cy="57912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457200</xdr:colOff>
      <xdr:row>78</xdr:row>
      <xdr:rowOff>47625</xdr:rowOff>
    </xdr:from>
    <xdr:ext cx="9696450" cy="60007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76200</xdr:colOff>
      <xdr:row>78</xdr:row>
      <xdr:rowOff>47625</xdr:rowOff>
    </xdr:from>
    <xdr:ext cx="10572750" cy="60007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457200</xdr:colOff>
      <xdr:row>112</xdr:row>
      <xdr:rowOff>104775</xdr:rowOff>
    </xdr:from>
    <xdr:ext cx="9696450" cy="57912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16</xdr:col>
      <xdr:colOff>76200</xdr:colOff>
      <xdr:row>112</xdr:row>
      <xdr:rowOff>123825</xdr:rowOff>
    </xdr:from>
    <xdr:ext cx="10572750" cy="60007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40</xdr:col>
      <xdr:colOff>257175</xdr:colOff>
      <xdr:row>66</xdr:row>
      <xdr:rowOff>19050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48</xdr:col>
      <xdr:colOff>619125</xdr:colOff>
      <xdr:row>66</xdr:row>
      <xdr:rowOff>85725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48</xdr:col>
      <xdr:colOff>561975</xdr:colOff>
      <xdr:row>85</xdr:row>
      <xdr:rowOff>66675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42</xdr:col>
      <xdr:colOff>504825</xdr:colOff>
      <xdr:row>102</xdr:row>
      <xdr:rowOff>28575</xdr:rowOff>
    </xdr:from>
    <xdr:ext cx="5905500" cy="389572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51</xdr:col>
      <xdr:colOff>85725</xdr:colOff>
      <xdr:row>102</xdr:row>
      <xdr:rowOff>28575</xdr:rowOff>
    </xdr:from>
    <xdr:ext cx="5905500" cy="389572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55</xdr:col>
      <xdr:colOff>676275</xdr:colOff>
      <xdr:row>102</xdr:row>
      <xdr:rowOff>28575</xdr:rowOff>
    </xdr:from>
    <xdr:ext cx="5905500" cy="389572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32</xdr:col>
      <xdr:colOff>95250</xdr:colOff>
      <xdr:row>62</xdr:row>
      <xdr:rowOff>9525</xdr:rowOff>
    </xdr:from>
    <xdr:ext cx="4791075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45</xdr:col>
      <xdr:colOff>180975</xdr:colOff>
      <xdr:row>47</xdr:row>
      <xdr:rowOff>161925</xdr:rowOff>
    </xdr:from>
    <xdr:ext cx="607695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53</xdr:col>
      <xdr:colOff>428625</xdr:colOff>
      <xdr:row>47</xdr:row>
      <xdr:rowOff>161925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85</xdr:col>
      <xdr:colOff>428625</xdr:colOff>
      <xdr:row>78</xdr:row>
      <xdr:rowOff>123825</xdr:rowOff>
    </xdr:from>
    <xdr:ext cx="8496300" cy="7429500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409575</xdr:colOff>
      <xdr:row>37</xdr:row>
      <xdr:rowOff>200025</xdr:rowOff>
    </xdr:from>
    <xdr:ext cx="5715000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38100</xdr:colOff>
      <xdr:row>35</xdr:row>
      <xdr:rowOff>38100</xdr:rowOff>
    </xdr:from>
    <xdr:ext cx="8763000" cy="541972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B45" sheet="Respostas ao formulário 1"/>
  </cacheSource>
  <cacheFields>
    <cacheField name="Carimbo de data/hora" numFmtId="164">
      <sharedItems containsSemiMixedTypes="0" containsDate="1" containsString="0">
        <d v="2025-01-07T16:10:47Z"/>
        <d v="2025-01-08T12:00:31Z"/>
        <d v="2025-01-08T14:25:26Z"/>
        <d v="2025-01-08T16:45:27Z"/>
        <d v="2025-01-08T17:50:00Z"/>
        <d v="2025-01-08T18:34:23Z"/>
        <d v="2025-01-09T09:18:49Z"/>
        <d v="2025-01-09T10:12:14Z"/>
        <d v="2025-01-09T11:09:19Z"/>
        <d v="2025-01-09T11:50:50Z"/>
        <d v="2025-01-09T12:51:44Z"/>
        <d v="2025-01-09T14:29:09Z"/>
        <d v="2025-01-09T16:10:01Z"/>
        <d v="2025-01-09T16:24:15Z"/>
        <d v="2025-01-09T16:58:52Z"/>
        <d v="2025-01-09T17:35:20Z"/>
        <d v="2025-01-10T09:47:09Z"/>
        <d v="2025-01-10T14:23:38Z"/>
        <d v="2025-01-10T16:37:13Z"/>
        <d v="2025-01-10T18:18:49Z"/>
        <d v="2025-01-10T19:36:28Z"/>
        <d v="2025-01-11T11:06:31Z"/>
        <d v="2025-01-11T12:16:37Z"/>
        <d v="2025-01-11T12:46:41Z"/>
        <d v="2025-01-11T15:20:50Z"/>
        <d v="2025-01-11T16:04:51Z"/>
        <d v="2025-01-11T16:39:43Z"/>
        <d v="2025-01-13T10:39:38Z"/>
        <d v="2025-01-13T11:27:54Z"/>
        <d v="2025-01-13T12:21:27Z"/>
        <d v="2025-01-13T19:24:13Z"/>
        <d v="2025-01-15T20:02:49Z"/>
        <d v="2025-01-15T20:48:14Z"/>
        <d v="2025-01-16T10:12:13Z"/>
        <d v="2025-01-16T10:46:04Z"/>
        <d v="2025-01-16T19:08:48Z"/>
        <d v="2025-01-16T20:05:20Z"/>
        <d v="2025-01-17T10:04:04Z"/>
        <d v="2025-01-17T12:45:04Z"/>
        <d v="2025-01-17T13:21:11Z"/>
        <d v="2025-01-17T18:19:38Z"/>
        <d v="2025-01-17T18:56:50Z"/>
        <d v="2025-01-17T19:29:28Z"/>
        <d v="2025-01-17T20:59:58Z"/>
      </sharedItems>
    </cacheField>
    <cacheField name="Código usuário. Exemplo: #722DEB *&#10;Vá até o Adobe Colors e escolha uma cor. Coloque o código RGB na resposta. " numFmtId="0">
      <sharedItems>
        <s v="#363FAD"/>
        <s v="#C56BF6"/>
        <s v="#CF1DEB"/>
        <s v="#EB1B21"/>
        <s v="#EB24CF"/>
        <s v="#7DD4EB"/>
        <s v="#1425EB"/>
        <s v="#EB7728"/>
        <s v="#DA71EB"/>
        <s v="#EB1BEA"/>
        <s v="#D011EB"/>
        <s v="#6FEBA2"/>
        <s v="#5FE7FF"/>
        <s v="#A416E6"/>
        <s v="#4D8AE6"/>
        <s v="#BF2FE6"/>
        <s v="#4154E6"/>
        <s v="#62BAEB"/>
        <s v="#74EBB0"/>
        <s v="#EB1200"/>
        <s v="#5A3FDB"/>
        <s v="#B184DB"/>
        <s v="#E00ADB"/>
        <s v="#2618E0"/>
        <s v="#6AE09F"/>
        <s v="#E017C4"/>
        <s v="#AD56E0"/>
        <s v="#4A8100"/>
        <s v="#3346F5"/>
        <s v="#F523C7"/>
        <s v="#25F5F1"/>
        <s v="#AB49F0"/>
        <s v="#583CF0"/>
        <s v="#3432F0"/>
        <s v="#73F3F5"/>
        <s v="#68D5F5"/>
        <s v="#2A7BF5"/>
        <s v="#A917F4"/>
        <s v="#D62CA2"/>
        <s v="#20CCD6"/>
        <s v="#3DB9D6"/>
        <s v="#5DD6B3"/>
        <s v="#D67B2D"/>
        <s v="#C776D6"/>
      </sharedItems>
    </cacheField>
    <cacheField name="Qual jogo?" numFmtId="0">
      <sharedItems>
        <s v="Vôo"/>
        <s v="Carro"/>
      </sharedItems>
    </cacheField>
    <cacheField name="1º Mal-estar generalizado" numFmtId="0">
      <sharedItems containsSemiMixedTypes="0" containsString="0" containsNumber="1" containsInteger="1">
        <n v="0.0"/>
        <n v="1.0"/>
        <n v="2.0"/>
      </sharedItems>
    </cacheField>
    <cacheField name="1º Cansaço" numFmtId="0">
      <sharedItems containsSemiMixedTypes="0" containsString="0" containsNumber="1" containsInteger="1">
        <n v="1.0"/>
        <n v="0.0"/>
        <n v="2.0"/>
        <n v="3.0"/>
      </sharedItems>
    </cacheField>
    <cacheField name="1º Dor de cabeça" numFmtId="0">
      <sharedItems containsSemiMixedTypes="0" containsString="0" containsNumber="1" containsInteger="1">
        <n v="0.0"/>
        <n v="1.0"/>
        <n v="2.0"/>
      </sharedItems>
    </cacheField>
    <cacheField name="1º Vista cansada" numFmtId="0">
      <sharedItems containsSemiMixedTypes="0" containsString="0" containsNumber="1" containsInteger="1">
        <n v="0.0"/>
        <n v="1.0"/>
      </sharedItems>
    </cacheField>
    <cacheField name="1º Dificuldade em manter o foco" numFmtId="0">
      <sharedItems containsSemiMixedTypes="0" containsString="0" containsNumber="1" containsInteger="1">
        <n v="0.0"/>
        <n v="1.0"/>
        <n v="2.0"/>
        <n v="3.0"/>
      </sharedItems>
    </cacheField>
    <cacheField name="1º Aumento de salivação" numFmtId="0">
      <sharedItems containsSemiMixedTypes="0" containsString="0" containsNumber="1" containsInteger="1">
        <n v="0.0"/>
        <n v="1.0"/>
      </sharedItems>
    </cacheField>
    <cacheField name="1º Sudorese" numFmtId="0">
      <sharedItems containsSemiMixedTypes="0" containsString="0" containsNumber="1" containsInteger="1">
        <n v="1.0"/>
        <n v="0.0"/>
        <n v="2.0"/>
      </sharedItems>
    </cacheField>
    <cacheField name="1º Náusea" numFmtId="0">
      <sharedItems containsSemiMixedTypes="0" containsString="0" containsNumber="1" containsInteger="1">
        <n v="0.0"/>
        <n v="1.0"/>
      </sharedItems>
    </cacheField>
    <cacheField name="1º Dificuldade de concentração" numFmtId="0">
      <sharedItems containsSemiMixedTypes="0" containsString="0" containsNumber="1" containsInteger="1">
        <n v="0.0"/>
        <n v="1.0"/>
        <n v="2.0"/>
      </sharedItems>
    </cacheField>
    <cacheField name="1º &quot;Cabeça Pesada&quot; " numFmtId="0">
      <sharedItems containsSemiMixedTypes="0" containsString="0" containsNumber="1" containsInteger="1">
        <n v="0.0"/>
        <n v="1.0"/>
        <n v="2.0"/>
      </sharedItems>
    </cacheField>
    <cacheField name="1º Visão Embaçada" numFmtId="0">
      <sharedItems containsSemiMixedTypes="0" containsString="0" containsNumber="1" containsInteger="1">
        <n v="0.0"/>
        <n v="1.0"/>
      </sharedItems>
    </cacheField>
    <cacheField name="1º Tontura com olhos abertos" numFmtId="0">
      <sharedItems containsSemiMixedTypes="0" containsString="0" containsNumber="1" containsInteger="1">
        <n v="0.0"/>
        <n v="1.0"/>
      </sharedItems>
    </cacheField>
    <cacheField name="1º Tontura com olhos fechados" numFmtId="0">
      <sharedItems containsSemiMixedTypes="0" containsString="0" containsNumber="1" containsInteger="1">
        <n v="0.0"/>
        <n v="1.0"/>
      </sharedItems>
    </cacheField>
    <cacheField name="1º Vertigem" numFmtId="0">
      <sharedItems containsString="0" containsBlank="1" containsNumber="1" containsInteger="1">
        <n v="0.0"/>
        <n v="1.0"/>
        <m/>
      </sharedItems>
    </cacheField>
    <cacheField name="1º Desconforto Abdominal" numFmtId="0">
      <sharedItems containsSemiMixedTypes="0" containsString="0" containsNumber="1" containsInteger="1">
        <n v="0.0"/>
        <n v="1.0"/>
      </sharedItems>
    </cacheField>
    <cacheField name="1º Arroto" numFmtId="0">
      <sharedItems containsSemiMixedTypes="0" containsString="0" containsNumber="1" containsInteger="1">
        <n v="0.0"/>
        <n v="1.0"/>
      </sharedItems>
    </cacheField>
    <cacheField name="1º Alguma consideração, algo a comentar ?" numFmtId="0">
      <sharedItems containsBlank="1">
        <m/>
        <s v="um pouco de sono"/>
        <s v="suspeita de estar um pouco com dor de cabeça por conta da claridade do sol"/>
        <s v="Dormiu um pouco menos que o normal e se sente um pouco ansioso"/>
        <s v="Estou gripada com dificuldade de respirar "/>
        <s v="Dormiu mal"/>
        <s v="Estou em Jejum"/>
        <s v="nada a dizer"/>
        <s v="Nada a comentar"/>
        <s v="Durmi pouco esta noite"/>
        <s v="Não dormi muito bem"/>
        <s v="Sensação de pressão leve na cabeça e nas fossas nasais."/>
        <s v="Estou muito cansado e dormi muito pouco, cerca de 4h nessa noite, e trabalhei 8h30 minutos."/>
        <s v="Não, nada a comentar"/>
      </sharedItems>
    </cacheField>
    <cacheField name="2º Mal-estar generalizado" numFmtId="0">
      <sharedItems containsSemiMixedTypes="0" containsString="0" containsNumber="1" containsInteger="1">
        <n v="0.0"/>
        <n v="1.0"/>
        <n v="2.0"/>
      </sharedItems>
    </cacheField>
    <cacheField name="2º Cansaço" numFmtId="0">
      <sharedItems containsSemiMixedTypes="0" containsString="0" containsNumber="1" containsInteger="1">
        <n v="0.0"/>
        <n v="2.0"/>
        <n v="1.0"/>
      </sharedItems>
    </cacheField>
    <cacheField name="2º Dor de cabeça" numFmtId="0">
      <sharedItems containsSemiMixedTypes="0" containsString="0" containsNumber="1" containsInteger="1">
        <n v="0.0"/>
        <n v="1.0"/>
        <n v="2.0"/>
        <n v="3.0"/>
      </sharedItems>
    </cacheField>
    <cacheField name="2º Vista cansada" numFmtId="0">
      <sharedItems containsSemiMixedTypes="0" containsString="0" containsNumber="1" containsInteger="1">
        <n v="1.0"/>
        <n v="0.0"/>
        <n v="2.0"/>
        <n v="3.0"/>
      </sharedItems>
    </cacheField>
    <cacheField name="2º Dificuldade em manter o foco" numFmtId="0">
      <sharedItems containsSemiMixedTypes="0" containsString="0" containsNumber="1" containsInteger="1">
        <n v="1.0"/>
        <n v="0.0"/>
        <n v="2.0"/>
        <n v="3.0"/>
      </sharedItems>
    </cacheField>
    <cacheField name="2º Aumento de salivação" numFmtId="0">
      <sharedItems containsSemiMixedTypes="0" containsString="0" containsNumber="1" containsInteger="1">
        <n v="0.0"/>
        <n v="1.0"/>
      </sharedItems>
    </cacheField>
    <cacheField name="2º Sudorese" numFmtId="0">
      <sharedItems containsSemiMixedTypes="0" containsString="0" containsNumber="1" containsInteger="1">
        <n v="0.0"/>
        <n v="2.0"/>
        <n v="1.0"/>
      </sharedItems>
    </cacheField>
    <cacheField name="2º Náusea" numFmtId="0">
      <sharedItems containsSemiMixedTypes="0" containsString="0" containsNumber="1" containsInteger="1">
        <n v="0.0"/>
        <n v="2.0"/>
        <n v="3.0"/>
        <n v="1.0"/>
      </sharedItems>
    </cacheField>
    <cacheField name="2º Dificuldade de concentração" numFmtId="0">
      <sharedItems containsSemiMixedTypes="0" containsString="0" containsNumber="1" containsInteger="1">
        <n v="0.0"/>
        <n v="3.0"/>
        <n v="2.0"/>
        <n v="1.0"/>
      </sharedItems>
    </cacheField>
    <cacheField name="2º &quot;Cabeça Pesada&quot; " numFmtId="0">
      <sharedItems containsSemiMixedTypes="0" containsString="0" containsNumber="1" containsInteger="1">
        <n v="0.0"/>
        <n v="1.0"/>
        <n v="2.0"/>
        <n v="3.0"/>
      </sharedItems>
    </cacheField>
    <cacheField name="2º Visão Embaçada" numFmtId="0">
      <sharedItems containsSemiMixedTypes="0" containsString="0" containsNumber="1" containsInteger="1">
        <n v="1.0"/>
        <n v="0.0"/>
        <n v="2.0"/>
      </sharedItems>
    </cacheField>
    <cacheField name="2º Tontura com olhos abertos" numFmtId="0">
      <sharedItems containsSemiMixedTypes="0" containsString="0" containsNumber="1" containsInteger="1">
        <n v="0.0"/>
        <n v="1.0"/>
        <n v="2.0"/>
        <n v="3.0"/>
      </sharedItems>
    </cacheField>
    <cacheField name="2º Tontura com olhos fechados" numFmtId="0">
      <sharedItems containsSemiMixedTypes="0" containsString="0" containsNumber="1" containsInteger="1">
        <n v="1.0"/>
        <n v="0.0"/>
        <n v="3.0"/>
        <n v="2.0"/>
      </sharedItems>
    </cacheField>
    <cacheField name="2º Vertigem" numFmtId="0">
      <sharedItems containsSemiMixedTypes="0" containsString="0" containsNumber="1" containsInteger="1">
        <n v="0.0"/>
        <n v="2.0"/>
        <n v="1.0"/>
      </sharedItems>
    </cacheField>
    <cacheField name="2º Desconforto Abdominal" numFmtId="0">
      <sharedItems containsSemiMixedTypes="0" containsString="0" containsNumber="1" containsInteger="1">
        <n v="0.0"/>
        <n v="1.0"/>
        <n v="2.0"/>
        <n v="3.0"/>
      </sharedItems>
    </cacheField>
    <cacheField name="2º Arroto" numFmtId="0">
      <sharedItems containsSemiMixedTypes="0" containsString="0" containsNumber="1" containsInteger="1">
        <n v="0.0"/>
        <n v="2.0"/>
      </sharedItems>
    </cacheField>
    <cacheField name="2º Alguma consideração, algo a comentar ?" numFmtId="0">
      <sharedItems containsBlank="1">
        <m/>
        <s v="continua bem, assim como chegou"/>
        <s v="achou o jogo massa!"/>
        <s v="em alguns momentos sentiu a visão embaçada e alternava sem visão embaçada. No início do jogo sentiu um leve desconforto absominal, um &quot;frio na barriga&quot; que depois passou."/>
        <s v="Usuário sentiu um pouco de tontura após retirar o HMD, logo após o fim do 1º jogo"/>
        <s v="Usuária apresentou tontura a partir da metade do jogo e conforme o tempo estava passando os sintomas estavam aumentando."/>
        <s v="Esqueci de falar que tenho labirintite"/>
        <s v="Irado! No início estava um pouco embaçado para ver o menu, mas depois que jogo começou melhorou"/>
        <s v="usuário começou a sentir bastante desconforto abdominal e muito enjôo (vontade de vomitar) tontura, os sintomas começaram +/- na metade do jogo. Ao retirar o HMD, usuário sentiu melhoras nos sintomas. "/>
        <s v="usuário relatou sentir alguns sintomas durante o jogo. Ao retirar o HMD os sintomas começaram a diminuir. Ao ser ultrapassada por outro carro, teve um certo delay de reflexo e acredita que isso ajudou a aumentar os sintomas."/>
        <s v="No começo senti um pouco de tontura"/>
        <s v="Me sinto melhor do que antes de começar o primeiro jogo, mais desperto."/>
        <s v="senti a boca ficar seca"/>
        <s v="Tô me sentindo bastante desconfortável no abdomên."/>
        <s v="Leve tontura ao ficar de ponta cabeça na nave."/>
        <s v="O momento de maior desconforto ocorre quandoo jogo tinha uma movimentação mais rápida em conjunto com a movimentação da cabeça"/>
        <s v="Fiquei tonta quando perdi o controle da espaço nave e comecei a girar um monte, aí desencadeou tudo, confusão de direcionamento e tal"/>
        <s v="Me senti meio tonta depois do experimento"/>
      </sharedItems>
    </cacheField>
    <cacheField name="3º Mal-estar generalizado" numFmtId="0">
      <sharedItems containsString="0" containsBlank="1" containsNumber="1" containsInteger="1">
        <m/>
        <n v="0.0"/>
        <n v="2.0"/>
        <n v="1.0"/>
        <n v="3.0"/>
      </sharedItems>
    </cacheField>
    <cacheField name="3º Cansaço" numFmtId="0">
      <sharedItems containsString="0" containsBlank="1" containsNumber="1" containsInteger="1">
        <m/>
        <n v="0.0"/>
        <n v="1.0"/>
        <n v="2.0"/>
      </sharedItems>
    </cacheField>
    <cacheField name="3º Dor de cabeça" numFmtId="0">
      <sharedItems containsString="0" containsBlank="1" containsNumber="1" containsInteger="1">
        <m/>
        <n v="0.0"/>
        <n v="2.0"/>
        <n v="1.0"/>
      </sharedItems>
    </cacheField>
    <cacheField name="3º Vista cansada" numFmtId="0">
      <sharedItems containsString="0" containsBlank="1" containsNumber="1" containsInteger="1">
        <m/>
        <n v="0.0"/>
        <n v="2.0"/>
        <n v="1.0"/>
        <n v="3.0"/>
      </sharedItems>
    </cacheField>
    <cacheField name="3º Dificuldade em manter o foco" numFmtId="0">
      <sharedItems containsString="0" containsBlank="1" containsNumber="1" containsInteger="1">
        <m/>
        <n v="0.0"/>
        <n v="1.0"/>
        <n v="2.0"/>
        <n v="3.0"/>
      </sharedItems>
    </cacheField>
    <cacheField name="3º Aumento de salivação" numFmtId="0">
      <sharedItems containsString="0" containsBlank="1" containsNumber="1" containsInteger="1">
        <m/>
        <n v="0.0"/>
        <n v="2.0"/>
      </sharedItems>
    </cacheField>
    <cacheField name="3º Sudorese" numFmtId="0">
      <sharedItems containsString="0" containsBlank="1" containsNumber="1" containsInteger="1">
        <m/>
        <n v="0.0"/>
        <n v="2.0"/>
        <n v="1.0"/>
      </sharedItems>
    </cacheField>
    <cacheField name="3º Náusea" numFmtId="0">
      <sharedItems containsString="0" containsBlank="1" containsNumber="1" containsInteger="1">
        <m/>
        <n v="0.0"/>
        <n v="2.0"/>
        <n v="1.0"/>
        <n v="3.0"/>
      </sharedItems>
    </cacheField>
    <cacheField name="3º Dificuldade de concentração" numFmtId="0">
      <sharedItems containsString="0" containsBlank="1" containsNumber="1" containsInteger="1">
        <m/>
        <n v="0.0"/>
        <n v="1.0"/>
        <n v="2.0"/>
      </sharedItems>
    </cacheField>
    <cacheField name="3º &quot;Cabeça Pesada&quot; " numFmtId="0">
      <sharedItems containsString="0" containsBlank="1" containsNumber="1" containsInteger="1">
        <m/>
        <n v="0.0"/>
        <n v="1.0"/>
        <n v="3.0"/>
        <n v="2.0"/>
      </sharedItems>
    </cacheField>
    <cacheField name="3º Visão Embaçada" numFmtId="0">
      <sharedItems containsString="0" containsBlank="1" containsNumber="1" containsInteger="1">
        <m/>
        <n v="0.0"/>
        <n v="2.0"/>
        <n v="1.0"/>
        <n v="3.0"/>
      </sharedItems>
    </cacheField>
    <cacheField name="3º Tontura com olhos abertos" numFmtId="0">
      <sharedItems containsString="0" containsBlank="1" containsNumber="1" containsInteger="1">
        <m/>
        <n v="0.0"/>
        <n v="1.0"/>
        <n v="2.0"/>
        <n v="3.0"/>
      </sharedItems>
    </cacheField>
    <cacheField name="3º Tontura com olhos fechados" numFmtId="0">
      <sharedItems containsString="0" containsBlank="1" containsNumber="1" containsInteger="1">
        <m/>
        <n v="0.0"/>
        <n v="3.0"/>
        <n v="1.0"/>
        <n v="2.0"/>
      </sharedItems>
    </cacheField>
    <cacheField name="3º Vertigem" numFmtId="0">
      <sharedItems containsString="0" containsBlank="1" containsNumber="1" containsInteger="1">
        <m/>
        <n v="0.0"/>
        <n v="1.0"/>
        <n v="2.0"/>
      </sharedItems>
    </cacheField>
    <cacheField name="3º Desconforto Abdominal" numFmtId="0">
      <sharedItems containsString="0" containsBlank="1" containsNumber="1" containsInteger="1">
        <m/>
        <n v="0.0"/>
        <n v="1.0"/>
        <n v="2.0"/>
        <n v="3.0"/>
      </sharedItems>
    </cacheField>
    <cacheField name="3º Arroto" numFmtId="0">
      <sharedItems containsString="0" containsBlank="1" containsNumber="1" containsInteger="1">
        <m/>
        <n v="0.0"/>
        <n v="1.0"/>
        <n v="2.0"/>
      </sharedItems>
    </cacheField>
    <cacheField name="3º Alguma consideração, algo a comentar ? " numFmtId="0">
      <sharedItems containsBlank="1">
        <m/>
        <s v="continuou bem ao fim de todos os jogos"/>
        <s v="olho esquerdo ficou embaçado em algum momento e depois voltou, já o olho direito foi possível observar mais os pixels, principalmente no centro"/>
        <s v="sentiu desconforto neste jogo, bem mais em relação ao anterior, a música não ajudou e achou que o HMD é pesado e pode ter contribuindo para experiencia desconfortável. Pista com muitas curvas pode ter contribuido para a nausea. Gráfico e cenário simples e"/>
        <s v="sintomas da visão semelhantes ao outro jogo, as vezes ficava bem, outras vezes um pouco embaçada. Sintomas mais leves que o outro jogo"/>
        <s v="+/- 4 min usuário sentiu cansaço ocular e percebeu que o olho estava ficando embaçado. Após retirar o HMD o olho voltou ."/>
        <s v="Um pouco de tontura no início do jogo e certo desconforto abdominal no fim. Sintiu o óculos um pouco embaçado pelo vapor de suor, percebeu que atrapalhou levemente no fim do jogo."/>
        <s v="usuário teve um pouco de tontura do meio para o final do jogo com olhos abertos. Certo desconforto abdominal e um pouco de sensação de refluxo, pode ser pelo movimento vertical da ave"/>
        <s v="Relação com a velocidade com tontura .. Quanto mais acelerava mais dava uma sensação de tontura"/>
        <s v="O comando de cima e baixo influencia na imersão."/>
        <s v="usuário relatou que ao acelerar ou freiar sentiu desconforto, principalmente pela questão de centralização após as pausas e também quando mexia com a cabeça sentia tontura. Já no final do jogo, a velocidade interferiu no desconforto abdominal, ao tirar o "/>
        <s v="Devido as curvas fechadas a senação de tonturs foi pior. Mas o jogo eem si é bem elaborado."/>
        <s v="Aproximadamente na metade do jogo, usuário relatou ter sentido alguns sintomas de visao borrada, ao longo do tempo começou uma leve tentura, ainda na metade e já no final do jogo, cerca de 4min 15s os sintomas pioraram muito e usuário teve enjoo muito for"/>
        <s v="Mais enjoo após 3:30, com o aumento da velocidade do carro"/>
        <s v="É melhor que o primeiro jogo, tem uma sensação de maior controle e menor velocidade que diminui os sintomas de desconforto."/>
        <s v="no final do jogo usuário relatou ter começado a sentir enjoo, ao retirar o HMD os sintomas começaram a diminuir."/>
        <s v="Nos momentos de desaceleração, fiquei bastante tonta, precisando respirar mais calmamente para passar a tontura. Igualmente nos momentos de batida e de desnível da pista."/>
        <s v="perdi a concentração em algumas partes do jogo "/>
        <s v="A salivação depois do segundo jogo aumentou muito, me fazendo pensar que o somatório dos dois aumentou  minha vontade de vomitar."/>
        <s v="Com a visão monocular, tendo apenas o olho esquerdo, quando o portal aparecia em um canto muito a direita a vsão ineira embassava, porém após piscar uma vez voltava tudo ao normal."/>
        <s v="Mesma questão dos controles do jogo anterior, porém o mapa mais linear mitigou um pouco esa questão"/>
        <s v="senti um pouco de nausea durante as curvas e muita quando o carro batia (ele quicava com o impacto)"/>
        <s v="Acho que eu fiquei mais tranquila com relação ao primeiro jogo e detectei que os movimentos verticais me deixam mais tonta do que os horizontais"/>
        <s v="Acredito que pela gravidade do jogo, me senti bem menos tonta. Estava meio com enjoo por conta do jogo passado, mas isso diminuiu muito jogando esse jogo.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2:J49" firstHeaderRow="0" firstDataRow="3" firstDataCol="0"/>
  <pivotFields>
    <pivotField name="Carimbo de data/hor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Código usuário. Exemplo: #722DEB *&#10;Vá até o Adobe Colors e escolha uma cor. Coloque o código RGB na resposta. " axis="axisRow" compact="0" outline="0" multipleItemSelectionAllowed="1" showAll="0" sortType="ascending">
      <items>
        <item x="6"/>
        <item x="39"/>
        <item x="30"/>
        <item x="23"/>
        <item x="36"/>
        <item x="28"/>
        <item x="33"/>
        <item x="0"/>
        <item x="40"/>
        <item x="16"/>
        <item x="27"/>
        <item x="14"/>
        <item x="32"/>
        <item x="20"/>
        <item x="41"/>
        <item x="12"/>
        <item x="17"/>
        <item x="35"/>
        <item x="24"/>
        <item x="11"/>
        <item x="34"/>
        <item x="18"/>
        <item x="5"/>
        <item x="13"/>
        <item x="37"/>
        <item x="31"/>
        <item x="26"/>
        <item x="21"/>
        <item x="15"/>
        <item x="1"/>
        <item x="43"/>
        <item x="2"/>
        <item x="10"/>
        <item x="38"/>
        <item x="42"/>
        <item x="8"/>
        <item x="22"/>
        <item x="25"/>
        <item x="19"/>
        <item x="3"/>
        <item x="9"/>
        <item x="4"/>
        <item x="7"/>
        <item x="29"/>
        <item t="default"/>
      </items>
    </pivotField>
    <pivotField name="'" axis="axisRow" compact="0" outline="0" multipleItemSelectionAllowed="1" showAll="0" sortType="ascending">
      <items>
        <item x="1"/>
        <item x="0"/>
        <item t="default"/>
      </items>
    </pivotField>
    <pivotField name="1º Mal-estar generalizado" dataField="1" compact="0" outline="0" multipleItemSelectionAllowed="1" showAll="0">
      <items>
        <item x="0"/>
        <item x="1"/>
        <item x="2"/>
        <item t="default"/>
      </items>
    </pivotField>
    <pivotField name="1º Cansaço" compact="0" outline="0" multipleItemSelectionAllowed="1" showAll="0">
      <items>
        <item x="0"/>
        <item x="1"/>
        <item x="2"/>
        <item x="3"/>
        <item t="default"/>
      </items>
    </pivotField>
    <pivotField name="1º Dor de cabeça" compact="0" outline="0" multipleItemSelectionAllowed="1" showAll="0">
      <items>
        <item x="0"/>
        <item x="1"/>
        <item x="2"/>
        <item t="default"/>
      </items>
    </pivotField>
    <pivotField name="1º Vista cansada" dataField="1" compact="0" outline="0" multipleItemSelectionAllowed="1" showAll="0">
      <items>
        <item x="0"/>
        <item x="1"/>
        <item t="default"/>
      </items>
    </pivotField>
    <pivotField name="1º Dificuldade em manter o foco" compact="0" outline="0" multipleItemSelectionAllowed="1" showAll="0">
      <items>
        <item x="0"/>
        <item x="1"/>
        <item x="2"/>
        <item x="3"/>
        <item t="default"/>
      </items>
    </pivotField>
    <pivotField name="1º Aumento de salivação" compact="0" outline="0" multipleItemSelectionAllowed="1" showAll="0">
      <items>
        <item x="0"/>
        <item x="1"/>
        <item t="default"/>
      </items>
    </pivotField>
    <pivotField name="1º Sudorese" compact="0" outline="0" multipleItemSelectionAllowed="1" showAll="0">
      <items>
        <item x="0"/>
        <item x="1"/>
        <item x="2"/>
        <item t="default"/>
      </items>
    </pivotField>
    <pivotField name="1º Náusea" dataField="1" compact="0" outline="0" multipleItemSelectionAllowed="1" showAll="0">
      <items>
        <item x="0"/>
        <item x="1"/>
        <item t="default"/>
      </items>
    </pivotField>
    <pivotField name="1º Dificuldade de concentração" compact="0" outline="0" multipleItemSelectionAllowed="1" showAll="0">
      <items>
        <item x="0"/>
        <item x="1"/>
        <item x="2"/>
        <item t="default"/>
      </items>
    </pivotField>
    <pivotField name="1º &quot;Cabeça Pesada&quot; " compact="0" outline="0" multipleItemSelectionAllowed="1" showAll="0">
      <items>
        <item x="0"/>
        <item x="1"/>
        <item x="2"/>
        <item t="default"/>
      </items>
    </pivotField>
    <pivotField name="1º Visão Embaçada" compact="0" outline="0" multipleItemSelectionAllowed="1" showAll="0">
      <items>
        <item x="0"/>
        <item x="1"/>
        <item t="default"/>
      </items>
    </pivotField>
    <pivotField name="1º Tontura com olhos abertos" compact="0" outline="0" multipleItemSelectionAllowed="1" showAll="0">
      <items>
        <item x="0"/>
        <item x="1"/>
        <item t="default"/>
      </items>
    </pivotField>
    <pivotField name="1º Tontura com olhos fechados" compact="0" outline="0" multipleItemSelectionAllowed="1" showAll="0">
      <items>
        <item x="0"/>
        <item x="1"/>
        <item t="default"/>
      </items>
    </pivotField>
    <pivotField name="1º Vertigem" compact="0" outline="0" multipleItemSelectionAllowed="1" showAll="0">
      <items>
        <item x="0"/>
        <item x="1"/>
        <item x="2"/>
        <item t="default"/>
      </items>
    </pivotField>
    <pivotField name="1º Desconforto Abdominal" dataField="1" compact="0" outline="0" multipleItemSelectionAllowed="1" showAll="0">
      <items>
        <item x="0"/>
        <item x="1"/>
        <item t="default"/>
      </items>
    </pivotField>
    <pivotField name="1º Arroto" compact="0" outline="0" multipleItemSelectionAllowed="1" showAll="0">
      <items>
        <item x="0"/>
        <item x="1"/>
        <item t="default"/>
      </items>
    </pivotField>
    <pivotField name="1º Alguma consideração, algo a comentar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2º Mal-estar generalizado" dataField="1" compact="0" outline="0" multipleItemSelectionAllowed="1" showAll="0">
      <items>
        <item x="0"/>
        <item x="1"/>
        <item x="2"/>
        <item t="default"/>
      </items>
    </pivotField>
    <pivotField name="2º Cansaço" compact="0" outline="0" multipleItemSelectionAllowed="1" showAll="0">
      <items>
        <item x="0"/>
        <item x="1"/>
        <item x="2"/>
        <item t="default"/>
      </items>
    </pivotField>
    <pivotField name="2º Dor de cabeça" compact="0" outline="0" multipleItemSelectionAllowed="1" showAll="0">
      <items>
        <item x="0"/>
        <item x="1"/>
        <item x="2"/>
        <item x="3"/>
        <item t="default"/>
      </items>
    </pivotField>
    <pivotField name="2º Vista cansada" dataField="1" compact="0" outline="0" multipleItemSelectionAllowed="1" showAll="0">
      <items>
        <item x="0"/>
        <item x="1"/>
        <item x="2"/>
        <item x="3"/>
        <item t="default"/>
      </items>
    </pivotField>
    <pivotField name="2º Dificuldade em manter o foco" compact="0" outline="0" multipleItemSelectionAllowed="1" showAll="0">
      <items>
        <item x="0"/>
        <item x="1"/>
        <item x="2"/>
        <item x="3"/>
        <item t="default"/>
      </items>
    </pivotField>
    <pivotField name="2º Aumento de salivação" compact="0" outline="0" multipleItemSelectionAllowed="1" showAll="0">
      <items>
        <item x="0"/>
        <item x="1"/>
        <item t="default"/>
      </items>
    </pivotField>
    <pivotField name="2º Sudorese" compact="0" outline="0" multipleItemSelectionAllowed="1" showAll="0">
      <items>
        <item x="0"/>
        <item x="1"/>
        <item x="2"/>
        <item t="default"/>
      </items>
    </pivotField>
    <pivotField name="2º Náusea" dataField="1" compact="0" outline="0" multipleItemSelectionAllowed="1" showAll="0">
      <items>
        <item x="0"/>
        <item x="1"/>
        <item x="2"/>
        <item x="3"/>
        <item t="default"/>
      </items>
    </pivotField>
    <pivotField name="2º Dificuldade de concentração" compact="0" outline="0" multipleItemSelectionAllowed="1" showAll="0">
      <items>
        <item x="0"/>
        <item x="1"/>
        <item x="2"/>
        <item x="3"/>
        <item t="default"/>
      </items>
    </pivotField>
    <pivotField name="2º &quot;Cabeça Pesada&quot; " compact="0" outline="0" multipleItemSelectionAllowed="1" showAll="0">
      <items>
        <item x="0"/>
        <item x="1"/>
        <item x="2"/>
        <item x="3"/>
        <item t="default"/>
      </items>
    </pivotField>
    <pivotField name="2º Visão Embaçada" compact="0" outline="0" multipleItemSelectionAllowed="1" showAll="0">
      <items>
        <item x="0"/>
        <item x="1"/>
        <item x="2"/>
        <item t="default"/>
      </items>
    </pivotField>
    <pivotField name="2º Tontura com olhos abertos" compact="0" outline="0" multipleItemSelectionAllowed="1" showAll="0">
      <items>
        <item x="0"/>
        <item x="1"/>
        <item x="2"/>
        <item x="3"/>
        <item t="default"/>
      </items>
    </pivotField>
    <pivotField name="2º Tontura com olhos fechados" compact="0" outline="0" multipleItemSelectionAllowed="1" showAll="0">
      <items>
        <item x="0"/>
        <item x="1"/>
        <item x="2"/>
        <item x="3"/>
        <item t="default"/>
      </items>
    </pivotField>
    <pivotField name="2º Vertigem" compact="0" outline="0" multipleItemSelectionAllowed="1" showAll="0">
      <items>
        <item x="0"/>
        <item x="1"/>
        <item x="2"/>
        <item t="default"/>
      </items>
    </pivotField>
    <pivotField name="2º Desconforto Abdominal" dataField="1" compact="0" outline="0" multipleItemSelectionAllowed="1" showAll="0">
      <items>
        <item x="0"/>
        <item x="1"/>
        <item x="2"/>
        <item x="3"/>
        <item t="default"/>
      </items>
    </pivotField>
    <pivotField name="2º Arroto" compact="0" outline="0" multipleItemSelectionAllowed="1" showAll="0">
      <items>
        <item x="0"/>
        <item x="1"/>
        <item t="default"/>
      </items>
    </pivotField>
    <pivotField name="2º Alguma consideração, algo a comentar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3º Mal-estar generalizad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3º Cansaço" compact="0" outline="0" multipleItemSelectionAllowed="1" showAll="0">
      <items>
        <item x="0"/>
        <item x="1"/>
        <item x="2"/>
        <item x="3"/>
        <item t="default"/>
      </items>
    </pivotField>
    <pivotField name="3º Dor de cabeça" compact="0" outline="0" multipleItemSelectionAllowed="1" showAll="0">
      <items>
        <item x="0"/>
        <item x="1"/>
        <item x="2"/>
        <item x="3"/>
        <item t="default"/>
      </items>
    </pivotField>
    <pivotField name="3º Vista cansad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3º Dificuldade em manter o foc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3º Aumento de salivação" compact="0" outline="0" multipleItemSelectionAllowed="1" showAll="0">
      <items>
        <item x="0"/>
        <item x="1"/>
        <item x="2"/>
        <item t="default"/>
      </items>
    </pivotField>
    <pivotField name="3º Sudorese" compact="0" outline="0" multipleItemSelectionAllowed="1" showAll="0">
      <items>
        <item x="0"/>
        <item x="1"/>
        <item x="2"/>
        <item x="3"/>
        <item t="default"/>
      </items>
    </pivotField>
    <pivotField name="3º Náuse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3º Dificuldade de concentração" compact="0" outline="0" multipleItemSelectionAllowed="1" showAll="0">
      <items>
        <item x="0"/>
        <item x="1"/>
        <item x="2"/>
        <item x="3"/>
        <item t="default"/>
      </items>
    </pivotField>
    <pivotField name="3º &quot;Cabeça Pesada&quot; " compact="0" outline="0" multipleItemSelectionAllowed="1" showAll="0">
      <items>
        <item x="0"/>
        <item x="1"/>
        <item x="2"/>
        <item x="3"/>
        <item x="4"/>
        <item t="default"/>
      </items>
    </pivotField>
    <pivotField name="3º Visão Embaçad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3º Tontura com olhos aberto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3º Tontura com olhos fechado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3º Vertigem" compact="0" outline="0" multipleItemSelectionAllowed="1" showAll="0">
      <items>
        <item x="0"/>
        <item x="1"/>
        <item x="2"/>
        <item x="3"/>
        <item t="default"/>
      </items>
    </pivotField>
    <pivotField name="3º Desconforto Abdomina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3º Arroto" compact="0" outline="0" multipleItemSelectionAllowed="1" showAll="0">
      <items>
        <item x="0"/>
        <item x="1"/>
        <item x="2"/>
        <item x="3"/>
        <item t="default"/>
      </items>
    </pivotField>
    <pivotField name="3º Alguma consideração, algo a comentar ?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2"/>
    <field x="1"/>
  </rowFields>
  <colFields>
    <field x="-2"/>
  </colFields>
  <dataFields>
    <dataField name="SUM of 1º Mal-estar generalizado" fld="3" baseField="0"/>
    <dataField name="SUM of 1º Vista cansada" fld="6" baseField="0"/>
    <dataField name="SUM of 1º Desconforto Abdominal" fld="17" baseField="0"/>
    <dataField name="SUM of 1º Náusea" fld="10" baseField="0"/>
    <dataField name="SUM of 2º Mal-estar generalizado" fld="20" baseField="0"/>
    <dataField name="SUM of 2º Vista cansada" fld="23" baseField="0"/>
    <dataField name="SUM of 2º Desconforto Abdominal" fld="34" baseField="0"/>
    <dataField name="SUM of 2º Náusea" fld="27" baseField="0"/>
  </dataFields>
</pivotTableDefinition>
</file>

<file path=xl/tables/table1.xml><?xml version="1.0" encoding="utf-8"?>
<table xmlns="http://schemas.openxmlformats.org/spreadsheetml/2006/main" ref="A1:BB45" displayName="Form_Responses1" name="Form_Responses1" id="1">
  <autoFilter ref="$A$1:$BB$45"/>
  <tableColumns count="54">
    <tableColumn name="Carimbo de data/hora" id="1"/>
    <tableColumn name="Código usuário. Exemplo: #722DEB *_x000a_Vá até o Adobe Colors e escolha uma cor. Coloque o código RGB na resposta. " id="2"/>
    <tableColumn name="Qual jogo?" id="3"/>
    <tableColumn name="1º Mal-estar generalizado" id="4"/>
    <tableColumn name="1º Cansaço" id="5"/>
    <tableColumn name="1º Dor de cabeça" id="6"/>
    <tableColumn name="1º Vista cansada" id="7"/>
    <tableColumn name="1º Dificuldade em manter o foco" id="8"/>
    <tableColumn name="1º Aumento de salivação" id="9"/>
    <tableColumn name="1º Sudorese" id="10"/>
    <tableColumn name="1º Náusea" id="11"/>
    <tableColumn name="1º Dificuldade de concentração" id="12"/>
    <tableColumn name="1º &quot;Cabeça Pesada&quot; " id="13"/>
    <tableColumn name="1º Visão Embaçada" id="14"/>
    <tableColumn name="1º Tontura com olhos abertos" id="15"/>
    <tableColumn name="1º Tontura com olhos fechados" id="16"/>
    <tableColumn name="1º Vertigem" id="17"/>
    <tableColumn name="1º Desconforto Abdominal" id="18"/>
    <tableColumn name="1º Arroto" id="19"/>
    <tableColumn name="1º Alguma consideração, algo a comentar ?" id="20"/>
    <tableColumn name="2º Mal-estar generalizado" id="21"/>
    <tableColumn name="2º Cansaço" id="22"/>
    <tableColumn name="2º Dor de cabeça" id="23"/>
    <tableColumn name="2º Vista cansada" id="24"/>
    <tableColumn name="2º Dificuldade em manter o foco" id="25"/>
    <tableColumn name="2º Aumento de salivação" id="26"/>
    <tableColumn name="2º Sudorese" id="27"/>
    <tableColumn name="2º Náusea" id="28"/>
    <tableColumn name="2º Dificuldade de concentração" id="29"/>
    <tableColumn name="2º &quot;Cabeça Pesada&quot; " id="30"/>
    <tableColumn name="2º Visão Embaçada" id="31"/>
    <tableColumn name="2º Tontura com olhos abertos" id="32"/>
    <tableColumn name="2º Tontura com olhos fechados" id="33"/>
    <tableColumn name="2º Vertigem" id="34"/>
    <tableColumn name="2º Desconforto Abdominal" id="35"/>
    <tableColumn name="2º Arroto" id="36"/>
    <tableColumn name="2º Alguma consideração, algo a comentar ?" id="37"/>
    <tableColumn name="3º Mal-estar generalizado" id="38"/>
    <tableColumn name="3º Cansaço" id="39"/>
    <tableColumn name="3º Dor de cabeça" id="40"/>
    <tableColumn name="3º Vista cansada" id="41"/>
    <tableColumn name="3º Dificuldade em manter o foco" id="42"/>
    <tableColumn name="3º Aumento de salivação" id="43"/>
    <tableColumn name="3º Sudorese" id="44"/>
    <tableColumn name="3º Náusea" id="45"/>
    <tableColumn name="3º Dificuldade de concentração" id="46"/>
    <tableColumn name="3º &quot;Cabeça Pesada&quot; " id="47"/>
    <tableColumn name="3º Visão Embaçada" id="48"/>
    <tableColumn name="3º Tontura com olhos abertos" id="49"/>
    <tableColumn name="3º Tontura com olhos fechados" id="50"/>
    <tableColumn name="3º Vertigem" id="51"/>
    <tableColumn name="3º Desconforto Abdominal" id="52"/>
    <tableColumn name="3º Arroto" id="53"/>
    <tableColumn name="3º Alguma consideração, algo a comentar ? " id="54"/>
  </tableColumns>
  <tableStyleInfo name="Respostas ao formulá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hidden="1" min="1" max="1" width="21.88"/>
    <col customWidth="1" min="2" max="2" width="16.0"/>
    <col customWidth="1" min="3" max="3" width="8.88"/>
    <col customWidth="1" min="4" max="4" width="9.38"/>
    <col customWidth="1" min="5" max="6" width="9.13"/>
    <col customWidth="1" min="7" max="7" width="9.63"/>
    <col customWidth="1" min="8" max="8" width="11.0"/>
    <col customWidth="1" min="9" max="10" width="9.5"/>
    <col customWidth="1" min="11" max="11" width="9.13"/>
    <col customWidth="1" min="12" max="12" width="10.75"/>
    <col customWidth="1" min="13" max="13" width="9.63"/>
    <col customWidth="1" min="14" max="14" width="10.38"/>
    <col customWidth="1" min="15" max="15" width="11.25"/>
    <col customWidth="1" min="16" max="16" width="10.0"/>
    <col customWidth="1" min="17" max="17" width="9.5"/>
    <col customWidth="1" min="18" max="18" width="10.0"/>
    <col customWidth="1" min="19" max="19" width="8.5"/>
    <col customWidth="1" min="20" max="20" width="14.5"/>
    <col customWidth="1" min="21" max="21" width="10.5"/>
    <col customWidth="1" min="22" max="22" width="9.0"/>
    <col customWidth="1" min="23" max="23" width="9.38"/>
    <col customWidth="1" min="24" max="24" width="9.0"/>
    <col customWidth="1" min="25" max="25" width="10.88"/>
    <col customWidth="1" min="26" max="26" width="9.38"/>
    <col customWidth="1" min="27" max="27" width="8.25"/>
    <col customWidth="1" min="28" max="28" width="9.0"/>
    <col customWidth="1" min="29" max="29" width="11.0"/>
    <col customWidth="1" min="30" max="30" width="9.5"/>
    <col customWidth="1" min="31" max="31" width="8.75"/>
    <col customWidth="1" min="32" max="33" width="10.0"/>
    <col customWidth="1" min="34" max="34" width="8.75"/>
    <col customWidth="1" min="35" max="35" width="9.5"/>
    <col customWidth="1" min="36" max="36" width="7.25"/>
    <col customWidth="1" min="37" max="37" width="20.38"/>
    <col customWidth="1" min="38" max="38" width="9.25"/>
    <col customWidth="1" min="39" max="39" width="8.5"/>
    <col customWidth="1" min="40" max="40" width="8.25"/>
    <col customWidth="1" min="41" max="41" width="9.13"/>
    <col customWidth="1" min="42" max="42" width="10.88"/>
    <col customWidth="1" min="43" max="43" width="9.5"/>
    <col customWidth="1" min="44" max="44" width="8.13"/>
    <col customWidth="1" min="45" max="45" width="8.63"/>
    <col customWidth="1" min="46" max="46" width="11.25"/>
    <col customWidth="1" min="47" max="47" width="9.0"/>
    <col customWidth="1" min="48" max="48" width="10.13"/>
    <col customWidth="1" min="49" max="49" width="11.38"/>
    <col customWidth="1" min="50" max="50" width="10.13"/>
    <col customWidth="1" min="51" max="51" width="8.13"/>
    <col customWidth="1" min="52" max="52" width="10.0"/>
    <col customWidth="1" min="53" max="53" width="8.13"/>
    <col customWidth="1" min="54" max="54" width="36.13"/>
    <col customWidth="1" min="55" max="56" width="18.88"/>
    <col customWidth="1" min="57" max="58" width="18.13"/>
    <col customWidth="1" min="59" max="59" width="18.25"/>
    <col customWidth="1" min="60" max="61" width="6.5"/>
    <col customWidth="1" min="62" max="62" width="8.38"/>
    <col customWidth="1" min="63" max="63" width="7.13"/>
    <col customWidth="1" min="64" max="64" width="18.88"/>
    <col customWidth="1" min="65" max="65" width="18.0"/>
    <col customWidth="1" min="66" max="66" width="18.88"/>
    <col customWidth="1" min="67" max="67" width="19.0"/>
    <col customWidth="1" min="68" max="68" width="8.5"/>
    <col customWidth="1" min="69" max="69" width="7.63"/>
    <col customWidth="1" min="70" max="70" width="8.38"/>
    <col customWidth="1" min="71" max="71" width="6.75"/>
    <col customWidth="1" min="72" max="72" width="18.88"/>
    <col customWidth="1" min="73" max="73" width="18.0"/>
    <col customWidth="1" min="74" max="75" width="18.88"/>
    <col customWidth="1" min="76" max="76" width="8.5"/>
    <col customWidth="1" min="77" max="77" width="7.38"/>
    <col customWidth="1" min="78" max="78" width="8.25"/>
    <col customWidth="1" min="79" max="79" width="6.75"/>
    <col customWidth="1" min="80" max="80" width="18.88"/>
    <col customWidth="1" min="81" max="81" width="5.88"/>
    <col customWidth="1" min="82" max="82" width="6.25"/>
    <col customWidth="1" min="83" max="84" width="6.38"/>
    <col customWidth="1" min="85" max="85" width="6.13"/>
    <col customWidth="1" min="86" max="86" width="6.25"/>
    <col customWidth="1" min="87" max="87" width="6.38"/>
    <col customWidth="1" min="88" max="88" width="6.75"/>
    <col customWidth="1" min="89" max="89" width="7.0"/>
    <col customWidth="1" min="90" max="90" width="6.63"/>
    <col customWidth="1" min="91" max="91" width="6.38"/>
    <col customWidth="1" min="92" max="92" width="6.25"/>
    <col customWidth="1" min="93" max="96" width="6.0"/>
    <col customWidth="1" min="97" max="98" width="6.13"/>
    <col customWidth="1" min="99" max="99" width="6.38"/>
    <col customWidth="1" min="100" max="100" width="6.88"/>
    <col customWidth="1" min="101" max="101" width="6.5"/>
    <col customWidth="1" min="102" max="105" width="18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5" t="s">
        <v>53</v>
      </c>
      <c r="BC1" s="6"/>
      <c r="BD1" s="6"/>
      <c r="BE1" s="7" t="s">
        <v>54</v>
      </c>
      <c r="BF1" s="7" t="s">
        <v>55</v>
      </c>
      <c r="BG1" s="7" t="s">
        <v>56</v>
      </c>
      <c r="BH1" s="7" t="s">
        <v>57</v>
      </c>
      <c r="BI1" s="7" t="s">
        <v>58</v>
      </c>
      <c r="BJ1" s="7" t="s">
        <v>59</v>
      </c>
      <c r="BK1" s="7" t="s">
        <v>60</v>
      </c>
      <c r="BL1" s="6"/>
      <c r="BM1" s="8" t="s">
        <v>61</v>
      </c>
      <c r="BN1" s="8" t="s">
        <v>62</v>
      </c>
      <c r="BO1" s="8" t="s">
        <v>63</v>
      </c>
      <c r="BP1" s="8" t="s">
        <v>64</v>
      </c>
      <c r="BQ1" s="8" t="s">
        <v>65</v>
      </c>
      <c r="BR1" s="8" t="s">
        <v>66</v>
      </c>
      <c r="BS1" s="8" t="s">
        <v>67</v>
      </c>
      <c r="BT1" s="9"/>
      <c r="BU1" s="10" t="s">
        <v>68</v>
      </c>
      <c r="BV1" s="10" t="s">
        <v>69</v>
      </c>
      <c r="BW1" s="10" t="s">
        <v>70</v>
      </c>
      <c r="BX1" s="10" t="s">
        <v>71</v>
      </c>
      <c r="BY1" s="10" t="s">
        <v>72</v>
      </c>
      <c r="BZ1" s="10" t="s">
        <v>73</v>
      </c>
      <c r="CA1" s="10" t="s">
        <v>74</v>
      </c>
      <c r="CB1" s="9"/>
      <c r="CC1" s="11" t="s">
        <v>75</v>
      </c>
      <c r="CD1" s="12"/>
      <c r="CE1" s="13"/>
      <c r="CF1" s="11" t="s">
        <v>76</v>
      </c>
      <c r="CG1" s="12"/>
      <c r="CH1" s="13"/>
      <c r="CI1" s="11" t="s">
        <v>77</v>
      </c>
      <c r="CJ1" s="12"/>
      <c r="CK1" s="13"/>
      <c r="CL1" s="11" t="s">
        <v>78</v>
      </c>
      <c r="CM1" s="12"/>
      <c r="CN1" s="13"/>
      <c r="CO1" s="11" t="s">
        <v>79</v>
      </c>
      <c r="CP1" s="12"/>
      <c r="CQ1" s="13"/>
      <c r="CR1" s="11" t="s">
        <v>73</v>
      </c>
      <c r="CS1" s="12"/>
      <c r="CT1" s="13"/>
      <c r="CU1" s="11" t="s">
        <v>74</v>
      </c>
      <c r="CV1" s="12"/>
      <c r="CW1" s="13"/>
      <c r="CX1" s="9"/>
      <c r="CY1" s="9"/>
      <c r="CZ1" s="9"/>
      <c r="DA1" s="9"/>
    </row>
    <row r="2">
      <c r="A2" s="14">
        <v>45664.67416643519</v>
      </c>
      <c r="B2" s="15" t="s">
        <v>80</v>
      </c>
      <c r="C2" s="15" t="s">
        <v>81</v>
      </c>
      <c r="D2" s="15">
        <v>0.0</v>
      </c>
      <c r="E2" s="15">
        <v>1.0</v>
      </c>
      <c r="F2" s="15">
        <v>0.0</v>
      </c>
      <c r="G2" s="15">
        <v>0.0</v>
      </c>
      <c r="H2" s="15">
        <v>0.0</v>
      </c>
      <c r="I2" s="15">
        <v>0.0</v>
      </c>
      <c r="J2" s="15">
        <v>1.0</v>
      </c>
      <c r="K2" s="15">
        <v>0.0</v>
      </c>
      <c r="L2" s="15">
        <v>0.0</v>
      </c>
      <c r="M2" s="15">
        <v>0.0</v>
      </c>
      <c r="N2" s="15">
        <v>0.0</v>
      </c>
      <c r="O2" s="15">
        <v>0.0</v>
      </c>
      <c r="P2" s="15">
        <v>0.0</v>
      </c>
      <c r="Q2" s="15">
        <v>0.0</v>
      </c>
      <c r="R2" s="15">
        <v>0.0</v>
      </c>
      <c r="S2" s="15">
        <v>0.0</v>
      </c>
      <c r="T2" s="16"/>
      <c r="U2" s="15">
        <v>0.0</v>
      </c>
      <c r="V2" s="15">
        <v>0.0</v>
      </c>
      <c r="W2" s="15">
        <v>0.0</v>
      </c>
      <c r="X2" s="15">
        <v>1.0</v>
      </c>
      <c r="Y2" s="15">
        <v>1.0</v>
      </c>
      <c r="Z2" s="15">
        <v>0.0</v>
      </c>
      <c r="AA2" s="15">
        <v>0.0</v>
      </c>
      <c r="AB2" s="15">
        <v>0.0</v>
      </c>
      <c r="AC2" s="15">
        <v>0.0</v>
      </c>
      <c r="AD2" s="15">
        <v>0.0</v>
      </c>
      <c r="AE2" s="15">
        <v>1.0</v>
      </c>
      <c r="AF2" s="15">
        <v>0.0</v>
      </c>
      <c r="AG2" s="15">
        <v>1.0</v>
      </c>
      <c r="AH2" s="15">
        <v>0.0</v>
      </c>
      <c r="AI2" s="15">
        <v>0.0</v>
      </c>
      <c r="AJ2" s="15">
        <v>0.0</v>
      </c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7"/>
      <c r="BC2" s="6"/>
      <c r="BD2" s="6"/>
      <c r="BE2" s="18">
        <f t="shared" ref="BE2:BE45" si="1">SUM(D2,I2,J2,K2,L2,R2,S2)</f>
        <v>1</v>
      </c>
      <c r="BF2" s="18">
        <f t="shared" ref="BF2:BF45" si="2">SUM(D2,E2,F2,G2:H2,L2,N2)</f>
        <v>1</v>
      </c>
      <c r="BG2" s="18">
        <f t="shared" ref="BG2:BG45" si="3">SUM(H2,K2,M2,N2,O2,P2,Q2)</f>
        <v>0</v>
      </c>
      <c r="BH2" s="18">
        <f t="shared" ref="BH2:BH45" si="4">SUM(BE2*9.54)</f>
        <v>9.54</v>
      </c>
      <c r="BI2" s="18">
        <f t="shared" ref="BI2:BI45" si="5">SUM(BF2*7.58)</f>
        <v>7.58</v>
      </c>
      <c r="BJ2" s="18">
        <f t="shared" ref="BJ2:BJ45" si="6">SUM(BG2*13.92)</f>
        <v>0</v>
      </c>
      <c r="BK2" s="19">
        <f t="shared" ref="BK2:BK45" si="7">SUM(BH2,BI2,BJ2)*3.74</f>
        <v>64.0288</v>
      </c>
      <c r="BL2" s="6"/>
      <c r="BM2" s="20">
        <f t="shared" ref="BM2:BM45" si="8">SUM(U2,Z2,AA2,AB2,AC2,AI2,AJ2)</f>
        <v>0</v>
      </c>
      <c r="BN2" s="20">
        <f t="shared" ref="BN2:BN45" si="9">SUM(U2,V2,W2,X2,Y2,AC2,AE2)</f>
        <v>3</v>
      </c>
      <c r="BO2" s="20">
        <f t="shared" ref="BO2:BO45" si="10">SUM(Y2,AB2,AD2,AE2,AF2,AG2,AH2)</f>
        <v>3</v>
      </c>
      <c r="BP2" s="20">
        <f t="shared" ref="BP2:BP45" si="11">SUM(BM2*9.54)</f>
        <v>0</v>
      </c>
      <c r="BQ2" s="21">
        <f t="shared" ref="BQ2:BQ45" si="12">SUM(BN2*7.58)</f>
        <v>22.74</v>
      </c>
      <c r="BR2" s="20">
        <f t="shared" ref="BR2:BR45" si="13">SUM(BO2*13.92)</f>
        <v>41.76</v>
      </c>
      <c r="BS2" s="21">
        <f t="shared" ref="BS2:BS45" si="14">SUM(BP2,BQ2,BR2)*3.74</f>
        <v>241.23</v>
      </c>
      <c r="BT2" s="22"/>
      <c r="BU2" s="23">
        <f t="shared" ref="BU2:BU45" si="15">SUM(AL2,AQ2,AR2,AS2,AT2,AZ2,BA2)</f>
        <v>0</v>
      </c>
      <c r="BV2" s="23">
        <f t="shared" ref="BV2:BV45" si="16">SUM(AL2,AM2,AN2,AO2,AP2,AT2,AV2)</f>
        <v>0</v>
      </c>
      <c r="BW2" s="23">
        <f t="shared" ref="BW2:BW45" si="17">SUM(AP2,AS2,AU2,AV2,AW2,AX2,AY2)</f>
        <v>0</v>
      </c>
      <c r="BX2" s="23">
        <f t="shared" ref="BX2:BX45" si="18">SUM(BU2*9.54)</f>
        <v>0</v>
      </c>
      <c r="BY2" s="24">
        <f t="shared" ref="BY2:BY45" si="19">SUM(BV2*7.58)</f>
        <v>0</v>
      </c>
      <c r="BZ2" s="23">
        <f t="shared" ref="BZ2:BZ45" si="20">SUM(BW2*13.92)</f>
        <v>0</v>
      </c>
      <c r="CA2" s="24">
        <f t="shared" ref="CA2:CA45" si="21">SUM(BX2,BY2,BZ2)*3.74</f>
        <v>0</v>
      </c>
      <c r="CB2" s="22"/>
      <c r="CC2" s="25">
        <f t="shared" ref="CC2:CC45" si="22">BE2</f>
        <v>1</v>
      </c>
      <c r="CD2" s="26">
        <f t="shared" ref="CD2:CD45" si="23">BM2</f>
        <v>0</v>
      </c>
      <c r="CE2" s="27">
        <f t="shared" ref="CE2:CE45" si="24">BU2</f>
        <v>0</v>
      </c>
      <c r="CF2" s="25">
        <f t="shared" ref="CF2:CF45" si="25">BF2</f>
        <v>1</v>
      </c>
      <c r="CG2" s="26">
        <f t="shared" ref="CG2:CG45" si="26">BN2</f>
        <v>3</v>
      </c>
      <c r="CH2" s="27">
        <f t="shared" ref="CH2:CH45" si="27">BV2</f>
        <v>0</v>
      </c>
      <c r="CI2" s="25">
        <f t="shared" ref="CI2:CI45" si="28">BG2</f>
        <v>0</v>
      </c>
      <c r="CJ2" s="26">
        <f t="shared" ref="CJ2:CJ45" si="29">BO2</f>
        <v>3</v>
      </c>
      <c r="CK2" s="27">
        <f t="shared" ref="CK2:CK45" si="30">BW2</f>
        <v>0</v>
      </c>
      <c r="CL2" s="25">
        <f t="shared" ref="CL2:CL45" si="31">BH2</f>
        <v>9.54</v>
      </c>
      <c r="CM2" s="26">
        <f t="shared" ref="CM2:CM45" si="32">BP2</f>
        <v>0</v>
      </c>
      <c r="CN2" s="27">
        <f t="shared" ref="CN2:CN45" si="33">BX2</f>
        <v>0</v>
      </c>
      <c r="CO2" s="25">
        <f t="shared" ref="CO2:CO45" si="34">BI2</f>
        <v>7.58</v>
      </c>
      <c r="CP2" s="28">
        <f t="shared" ref="CP2:CP45" si="35">BQ2</f>
        <v>22.74</v>
      </c>
      <c r="CQ2" s="29">
        <f t="shared" ref="CQ2:CQ45" si="36">BY2</f>
        <v>0</v>
      </c>
      <c r="CR2" s="30">
        <f t="shared" ref="CR2:CR45" si="37">BJ2</f>
        <v>0</v>
      </c>
      <c r="CS2" s="28">
        <f t="shared" ref="CS2:CS45" si="38">BR2</f>
        <v>41.76</v>
      </c>
      <c r="CT2" s="29">
        <f t="shared" ref="CT2:CT45" si="39">BZ2</f>
        <v>0</v>
      </c>
      <c r="CU2" s="30">
        <f t="shared" ref="CU2:CU45" si="40">BK2</f>
        <v>64.0288</v>
      </c>
      <c r="CV2" s="28">
        <f t="shared" ref="CV2:CV45" si="41">BS2</f>
        <v>241.23</v>
      </c>
      <c r="CW2" s="29">
        <f t="shared" ref="CW2:CW45" si="42">CA2</f>
        <v>0</v>
      </c>
      <c r="CX2" s="22"/>
      <c r="CY2" s="22"/>
      <c r="CZ2" s="22"/>
      <c r="DA2" s="22"/>
    </row>
    <row r="3">
      <c r="A3" s="14">
        <v>45665.50036681713</v>
      </c>
      <c r="B3" s="15" t="s">
        <v>82</v>
      </c>
      <c r="C3" s="15" t="s">
        <v>83</v>
      </c>
      <c r="D3" s="15">
        <v>0.0</v>
      </c>
      <c r="E3" s="15">
        <v>0.0</v>
      </c>
      <c r="F3" s="15">
        <v>0.0</v>
      </c>
      <c r="G3" s="15">
        <v>0.0</v>
      </c>
      <c r="H3" s="15">
        <v>0.0</v>
      </c>
      <c r="I3" s="15">
        <v>0.0</v>
      </c>
      <c r="J3" s="15">
        <v>0.0</v>
      </c>
      <c r="K3" s="15">
        <v>0.0</v>
      </c>
      <c r="L3" s="15">
        <v>0.0</v>
      </c>
      <c r="M3" s="15">
        <v>0.0</v>
      </c>
      <c r="N3" s="15">
        <v>0.0</v>
      </c>
      <c r="O3" s="15">
        <v>0.0</v>
      </c>
      <c r="P3" s="15">
        <v>0.0</v>
      </c>
      <c r="Q3" s="15">
        <v>0.0</v>
      </c>
      <c r="R3" s="15">
        <v>0.0</v>
      </c>
      <c r="S3" s="15">
        <v>0.0</v>
      </c>
      <c r="T3" s="16"/>
      <c r="U3" s="15">
        <v>0.0</v>
      </c>
      <c r="V3" s="15">
        <v>0.0</v>
      </c>
      <c r="W3" s="15">
        <v>0.0</v>
      </c>
      <c r="X3" s="15">
        <v>0.0</v>
      </c>
      <c r="Y3" s="15">
        <v>0.0</v>
      </c>
      <c r="Z3" s="15">
        <v>0.0</v>
      </c>
      <c r="AA3" s="15">
        <v>0.0</v>
      </c>
      <c r="AB3" s="15">
        <v>0.0</v>
      </c>
      <c r="AC3" s="15">
        <v>0.0</v>
      </c>
      <c r="AD3" s="15">
        <v>0.0</v>
      </c>
      <c r="AE3" s="15">
        <v>0.0</v>
      </c>
      <c r="AF3" s="15">
        <v>0.0</v>
      </c>
      <c r="AG3" s="15">
        <v>0.0</v>
      </c>
      <c r="AH3" s="15">
        <v>0.0</v>
      </c>
      <c r="AI3" s="15">
        <v>0.0</v>
      </c>
      <c r="AJ3" s="15">
        <v>0.0</v>
      </c>
      <c r="AK3" s="15" t="s">
        <v>84</v>
      </c>
      <c r="AL3" s="15">
        <v>0.0</v>
      </c>
      <c r="AM3" s="15">
        <v>0.0</v>
      </c>
      <c r="AN3" s="15">
        <v>0.0</v>
      </c>
      <c r="AO3" s="15">
        <v>0.0</v>
      </c>
      <c r="AP3" s="15">
        <v>0.0</v>
      </c>
      <c r="AQ3" s="15">
        <v>0.0</v>
      </c>
      <c r="AR3" s="15">
        <v>0.0</v>
      </c>
      <c r="AS3" s="15">
        <v>0.0</v>
      </c>
      <c r="AT3" s="15">
        <v>0.0</v>
      </c>
      <c r="AU3" s="15">
        <v>0.0</v>
      </c>
      <c r="AV3" s="15">
        <v>0.0</v>
      </c>
      <c r="AW3" s="15">
        <v>0.0</v>
      </c>
      <c r="AX3" s="15">
        <v>0.0</v>
      </c>
      <c r="AY3" s="15">
        <v>0.0</v>
      </c>
      <c r="AZ3" s="15">
        <v>0.0</v>
      </c>
      <c r="BA3" s="15">
        <v>0.0</v>
      </c>
      <c r="BB3" s="31" t="s">
        <v>85</v>
      </c>
      <c r="BC3" s="6"/>
      <c r="BD3" s="6"/>
      <c r="BE3" s="18">
        <f t="shared" si="1"/>
        <v>0</v>
      </c>
      <c r="BF3" s="18">
        <f t="shared" si="2"/>
        <v>0</v>
      </c>
      <c r="BG3" s="18">
        <f t="shared" si="3"/>
        <v>0</v>
      </c>
      <c r="BH3" s="18">
        <f t="shared" si="4"/>
        <v>0</v>
      </c>
      <c r="BI3" s="18">
        <f t="shared" si="5"/>
        <v>0</v>
      </c>
      <c r="BJ3" s="18">
        <f t="shared" si="6"/>
        <v>0</v>
      </c>
      <c r="BK3" s="19">
        <f t="shared" si="7"/>
        <v>0</v>
      </c>
      <c r="BL3" s="6"/>
      <c r="BM3" s="20">
        <f t="shared" si="8"/>
        <v>0</v>
      </c>
      <c r="BN3" s="20">
        <f t="shared" si="9"/>
        <v>0</v>
      </c>
      <c r="BO3" s="20">
        <f t="shared" si="10"/>
        <v>0</v>
      </c>
      <c r="BP3" s="20">
        <f t="shared" si="11"/>
        <v>0</v>
      </c>
      <c r="BQ3" s="21">
        <f t="shared" si="12"/>
        <v>0</v>
      </c>
      <c r="BR3" s="20">
        <f t="shared" si="13"/>
        <v>0</v>
      </c>
      <c r="BS3" s="21">
        <f t="shared" si="14"/>
        <v>0</v>
      </c>
      <c r="BT3" s="6"/>
      <c r="BU3" s="23">
        <f t="shared" si="15"/>
        <v>0</v>
      </c>
      <c r="BV3" s="23">
        <f t="shared" si="16"/>
        <v>0</v>
      </c>
      <c r="BW3" s="23">
        <f t="shared" si="17"/>
        <v>0</v>
      </c>
      <c r="BX3" s="23">
        <f t="shared" si="18"/>
        <v>0</v>
      </c>
      <c r="BY3" s="24">
        <f t="shared" si="19"/>
        <v>0</v>
      </c>
      <c r="BZ3" s="23">
        <f t="shared" si="20"/>
        <v>0</v>
      </c>
      <c r="CA3" s="24">
        <f t="shared" si="21"/>
        <v>0</v>
      </c>
      <c r="CB3" s="6"/>
      <c r="CC3" s="25">
        <f t="shared" si="22"/>
        <v>0</v>
      </c>
      <c r="CD3" s="26">
        <f t="shared" si="23"/>
        <v>0</v>
      </c>
      <c r="CE3" s="27">
        <f t="shared" si="24"/>
        <v>0</v>
      </c>
      <c r="CF3" s="25">
        <f t="shared" si="25"/>
        <v>0</v>
      </c>
      <c r="CG3" s="26">
        <f t="shared" si="26"/>
        <v>0</v>
      </c>
      <c r="CH3" s="27">
        <f t="shared" si="27"/>
        <v>0</v>
      </c>
      <c r="CI3" s="25">
        <f t="shared" si="28"/>
        <v>0</v>
      </c>
      <c r="CJ3" s="26">
        <f t="shared" si="29"/>
        <v>0</v>
      </c>
      <c r="CK3" s="27">
        <f t="shared" si="30"/>
        <v>0</v>
      </c>
      <c r="CL3" s="25">
        <f t="shared" si="31"/>
        <v>0</v>
      </c>
      <c r="CM3" s="26">
        <f t="shared" si="32"/>
        <v>0</v>
      </c>
      <c r="CN3" s="27">
        <f t="shared" si="33"/>
        <v>0</v>
      </c>
      <c r="CO3" s="25">
        <f t="shared" si="34"/>
        <v>0</v>
      </c>
      <c r="CP3" s="28">
        <f t="shared" si="35"/>
        <v>0</v>
      </c>
      <c r="CQ3" s="29">
        <f t="shared" si="36"/>
        <v>0</v>
      </c>
      <c r="CR3" s="30">
        <f t="shared" si="37"/>
        <v>0</v>
      </c>
      <c r="CS3" s="28">
        <f t="shared" si="38"/>
        <v>0</v>
      </c>
      <c r="CT3" s="29">
        <f t="shared" si="39"/>
        <v>0</v>
      </c>
      <c r="CU3" s="30">
        <f t="shared" si="40"/>
        <v>0</v>
      </c>
      <c r="CV3" s="28">
        <f t="shared" si="41"/>
        <v>0</v>
      </c>
      <c r="CW3" s="29">
        <f t="shared" si="42"/>
        <v>0</v>
      </c>
      <c r="CX3" s="6"/>
      <c r="CY3" s="6"/>
      <c r="CZ3" s="6"/>
      <c r="DA3" s="6"/>
    </row>
    <row r="4">
      <c r="A4" s="14">
        <v>45665.60100199074</v>
      </c>
      <c r="B4" s="15" t="s">
        <v>86</v>
      </c>
      <c r="C4" s="15" t="s">
        <v>81</v>
      </c>
      <c r="D4" s="15">
        <v>0.0</v>
      </c>
      <c r="E4" s="15">
        <v>1.0</v>
      </c>
      <c r="F4" s="15">
        <v>0.0</v>
      </c>
      <c r="G4" s="15">
        <v>0.0</v>
      </c>
      <c r="H4" s="15">
        <v>1.0</v>
      </c>
      <c r="I4" s="15">
        <v>0.0</v>
      </c>
      <c r="J4" s="15">
        <v>0.0</v>
      </c>
      <c r="K4" s="15">
        <v>0.0</v>
      </c>
      <c r="L4" s="15">
        <v>1.0</v>
      </c>
      <c r="M4" s="15">
        <v>0.0</v>
      </c>
      <c r="N4" s="15">
        <v>0.0</v>
      </c>
      <c r="O4" s="15">
        <v>0.0</v>
      </c>
      <c r="P4" s="15">
        <v>0.0</v>
      </c>
      <c r="Q4" s="15">
        <v>0.0</v>
      </c>
      <c r="R4" s="15">
        <v>0.0</v>
      </c>
      <c r="S4" s="15">
        <v>0.0</v>
      </c>
      <c r="T4" s="15" t="s">
        <v>87</v>
      </c>
      <c r="U4" s="15">
        <v>1.0</v>
      </c>
      <c r="V4" s="15">
        <v>0.0</v>
      </c>
      <c r="W4" s="15">
        <v>1.0</v>
      </c>
      <c r="X4" s="15">
        <v>0.0</v>
      </c>
      <c r="Y4" s="15">
        <v>0.0</v>
      </c>
      <c r="Z4" s="15">
        <v>0.0</v>
      </c>
      <c r="AA4" s="15">
        <v>0.0</v>
      </c>
      <c r="AB4" s="15">
        <v>0.0</v>
      </c>
      <c r="AC4" s="15">
        <v>0.0</v>
      </c>
      <c r="AD4" s="15">
        <v>0.0</v>
      </c>
      <c r="AE4" s="15">
        <v>0.0</v>
      </c>
      <c r="AF4" s="15">
        <v>0.0</v>
      </c>
      <c r="AG4" s="15">
        <v>0.0</v>
      </c>
      <c r="AH4" s="15">
        <v>0.0</v>
      </c>
      <c r="AI4" s="15">
        <v>0.0</v>
      </c>
      <c r="AJ4" s="15">
        <v>0.0</v>
      </c>
      <c r="AK4" s="16"/>
      <c r="AL4" s="15">
        <v>2.0</v>
      </c>
      <c r="AM4" s="15">
        <v>1.0</v>
      </c>
      <c r="AN4" s="15">
        <v>0.0</v>
      </c>
      <c r="AO4" s="15">
        <v>2.0</v>
      </c>
      <c r="AP4" s="15">
        <v>1.0</v>
      </c>
      <c r="AQ4" s="15">
        <v>0.0</v>
      </c>
      <c r="AR4" s="15">
        <v>0.0</v>
      </c>
      <c r="AS4" s="15">
        <v>2.0</v>
      </c>
      <c r="AT4" s="15">
        <v>0.0</v>
      </c>
      <c r="AU4" s="15">
        <v>0.0</v>
      </c>
      <c r="AV4" s="15">
        <v>2.0</v>
      </c>
      <c r="AW4" s="15">
        <v>1.0</v>
      </c>
      <c r="AX4" s="15">
        <v>0.0</v>
      </c>
      <c r="AY4" s="15">
        <v>0.0</v>
      </c>
      <c r="AZ4" s="15">
        <v>0.0</v>
      </c>
      <c r="BA4" s="15">
        <v>0.0</v>
      </c>
      <c r="BB4" s="31" t="s">
        <v>88</v>
      </c>
      <c r="BC4" s="6"/>
      <c r="BD4" s="6"/>
      <c r="BE4" s="18">
        <f t="shared" si="1"/>
        <v>1</v>
      </c>
      <c r="BF4" s="18">
        <f t="shared" si="2"/>
        <v>3</v>
      </c>
      <c r="BG4" s="18">
        <f t="shared" si="3"/>
        <v>1</v>
      </c>
      <c r="BH4" s="18">
        <f t="shared" si="4"/>
        <v>9.54</v>
      </c>
      <c r="BI4" s="18">
        <f t="shared" si="5"/>
        <v>22.74</v>
      </c>
      <c r="BJ4" s="18">
        <f t="shared" si="6"/>
        <v>13.92</v>
      </c>
      <c r="BK4" s="19">
        <f t="shared" si="7"/>
        <v>172.788</v>
      </c>
      <c r="BL4" s="6"/>
      <c r="BM4" s="20">
        <f t="shared" si="8"/>
        <v>1</v>
      </c>
      <c r="BN4" s="20">
        <f t="shared" si="9"/>
        <v>2</v>
      </c>
      <c r="BO4" s="20">
        <f t="shared" si="10"/>
        <v>0</v>
      </c>
      <c r="BP4" s="20">
        <f t="shared" si="11"/>
        <v>9.54</v>
      </c>
      <c r="BQ4" s="21">
        <f t="shared" si="12"/>
        <v>15.16</v>
      </c>
      <c r="BR4" s="20">
        <f t="shared" si="13"/>
        <v>0</v>
      </c>
      <c r="BS4" s="21">
        <f t="shared" si="14"/>
        <v>92.378</v>
      </c>
      <c r="BT4" s="6"/>
      <c r="BU4" s="23">
        <f t="shared" si="15"/>
        <v>4</v>
      </c>
      <c r="BV4" s="23">
        <f t="shared" si="16"/>
        <v>8</v>
      </c>
      <c r="BW4" s="23">
        <f t="shared" si="17"/>
        <v>6</v>
      </c>
      <c r="BX4" s="23">
        <f t="shared" si="18"/>
        <v>38.16</v>
      </c>
      <c r="BY4" s="24">
        <f t="shared" si="19"/>
        <v>60.64</v>
      </c>
      <c r="BZ4" s="23">
        <f t="shared" si="20"/>
        <v>83.52</v>
      </c>
      <c r="CA4" s="24">
        <f t="shared" si="21"/>
        <v>681.8768</v>
      </c>
      <c r="CB4" s="6"/>
      <c r="CC4" s="25">
        <f t="shared" si="22"/>
        <v>1</v>
      </c>
      <c r="CD4" s="26">
        <f t="shared" si="23"/>
        <v>1</v>
      </c>
      <c r="CE4" s="27">
        <f t="shared" si="24"/>
        <v>4</v>
      </c>
      <c r="CF4" s="25">
        <f t="shared" si="25"/>
        <v>3</v>
      </c>
      <c r="CG4" s="26">
        <f t="shared" si="26"/>
        <v>2</v>
      </c>
      <c r="CH4" s="27">
        <f t="shared" si="27"/>
        <v>8</v>
      </c>
      <c r="CI4" s="25">
        <f t="shared" si="28"/>
        <v>1</v>
      </c>
      <c r="CJ4" s="26">
        <f t="shared" si="29"/>
        <v>0</v>
      </c>
      <c r="CK4" s="27">
        <f t="shared" si="30"/>
        <v>6</v>
      </c>
      <c r="CL4" s="25">
        <f t="shared" si="31"/>
        <v>9.54</v>
      </c>
      <c r="CM4" s="26">
        <f t="shared" si="32"/>
        <v>9.54</v>
      </c>
      <c r="CN4" s="27">
        <f t="shared" si="33"/>
        <v>38.16</v>
      </c>
      <c r="CO4" s="25">
        <f t="shared" si="34"/>
        <v>22.74</v>
      </c>
      <c r="CP4" s="28">
        <f t="shared" si="35"/>
        <v>15.16</v>
      </c>
      <c r="CQ4" s="29">
        <f t="shared" si="36"/>
        <v>60.64</v>
      </c>
      <c r="CR4" s="30">
        <f t="shared" si="37"/>
        <v>13.92</v>
      </c>
      <c r="CS4" s="28">
        <f t="shared" si="38"/>
        <v>0</v>
      </c>
      <c r="CT4" s="29">
        <f t="shared" si="39"/>
        <v>83.52</v>
      </c>
      <c r="CU4" s="30">
        <f t="shared" si="40"/>
        <v>172.788</v>
      </c>
      <c r="CV4" s="28">
        <f t="shared" si="41"/>
        <v>92.378</v>
      </c>
      <c r="CW4" s="29">
        <f t="shared" si="42"/>
        <v>681.8768</v>
      </c>
      <c r="CX4" s="6"/>
      <c r="CY4" s="6"/>
      <c r="CZ4" s="6"/>
      <c r="DA4" s="6"/>
    </row>
    <row r="5">
      <c r="A5" s="14">
        <v>45665.69824028935</v>
      </c>
      <c r="B5" s="15" t="s">
        <v>89</v>
      </c>
      <c r="C5" s="15" t="s">
        <v>83</v>
      </c>
      <c r="D5" s="15">
        <v>0.0</v>
      </c>
      <c r="E5" s="15">
        <v>0.0</v>
      </c>
      <c r="F5" s="15">
        <v>1.0</v>
      </c>
      <c r="G5" s="15">
        <v>1.0</v>
      </c>
      <c r="H5" s="15">
        <v>0.0</v>
      </c>
      <c r="I5" s="15">
        <v>0.0</v>
      </c>
      <c r="J5" s="15">
        <v>0.0</v>
      </c>
      <c r="K5" s="15">
        <v>0.0</v>
      </c>
      <c r="L5" s="15">
        <v>0.0</v>
      </c>
      <c r="M5" s="15">
        <v>0.0</v>
      </c>
      <c r="N5" s="15">
        <v>0.0</v>
      </c>
      <c r="O5" s="15">
        <v>0.0</v>
      </c>
      <c r="P5" s="15">
        <v>0.0</v>
      </c>
      <c r="Q5" s="15">
        <v>0.0</v>
      </c>
      <c r="R5" s="15">
        <v>0.0</v>
      </c>
      <c r="S5" s="15">
        <v>0.0</v>
      </c>
      <c r="T5" s="15" t="s">
        <v>90</v>
      </c>
      <c r="U5" s="15">
        <v>0.0</v>
      </c>
      <c r="V5" s="15">
        <v>0.0</v>
      </c>
      <c r="W5" s="15">
        <v>2.0</v>
      </c>
      <c r="X5" s="15">
        <v>1.0</v>
      </c>
      <c r="Y5" s="15">
        <v>0.0</v>
      </c>
      <c r="Z5" s="15">
        <v>0.0</v>
      </c>
      <c r="AA5" s="15">
        <v>0.0</v>
      </c>
      <c r="AB5" s="15">
        <v>0.0</v>
      </c>
      <c r="AC5" s="15">
        <v>0.0</v>
      </c>
      <c r="AD5" s="15">
        <v>0.0</v>
      </c>
      <c r="AE5" s="15">
        <v>0.0</v>
      </c>
      <c r="AF5" s="15">
        <v>0.0</v>
      </c>
      <c r="AG5" s="15">
        <v>0.0</v>
      </c>
      <c r="AH5" s="15">
        <v>0.0</v>
      </c>
      <c r="AI5" s="15">
        <v>0.0</v>
      </c>
      <c r="AJ5" s="15">
        <v>0.0</v>
      </c>
      <c r="AK5" s="16"/>
      <c r="AL5" s="15">
        <v>2.0</v>
      </c>
      <c r="AM5" s="15">
        <v>0.0</v>
      </c>
      <c r="AN5" s="15">
        <v>2.0</v>
      </c>
      <c r="AO5" s="15">
        <v>1.0</v>
      </c>
      <c r="AP5" s="15">
        <v>0.0</v>
      </c>
      <c r="AQ5" s="15">
        <v>0.0</v>
      </c>
      <c r="AR5" s="15">
        <v>0.0</v>
      </c>
      <c r="AS5" s="15">
        <v>1.0</v>
      </c>
      <c r="AT5" s="15">
        <v>0.0</v>
      </c>
      <c r="AU5" s="15">
        <v>1.0</v>
      </c>
      <c r="AV5" s="15">
        <v>0.0</v>
      </c>
      <c r="AW5" s="15">
        <v>0.0</v>
      </c>
      <c r="AX5" s="15">
        <v>0.0</v>
      </c>
      <c r="AY5" s="15">
        <v>0.0</v>
      </c>
      <c r="AZ5" s="15">
        <v>1.0</v>
      </c>
      <c r="BA5" s="15">
        <v>0.0</v>
      </c>
      <c r="BB5" s="31" t="s">
        <v>91</v>
      </c>
      <c r="BC5" s="6"/>
      <c r="BD5" s="6"/>
      <c r="BE5" s="18">
        <f t="shared" si="1"/>
        <v>0</v>
      </c>
      <c r="BF5" s="18">
        <f t="shared" si="2"/>
        <v>2</v>
      </c>
      <c r="BG5" s="18">
        <f t="shared" si="3"/>
        <v>0</v>
      </c>
      <c r="BH5" s="18">
        <f t="shared" si="4"/>
        <v>0</v>
      </c>
      <c r="BI5" s="18">
        <f t="shared" si="5"/>
        <v>15.16</v>
      </c>
      <c r="BJ5" s="18">
        <f t="shared" si="6"/>
        <v>0</v>
      </c>
      <c r="BK5" s="19">
        <f t="shared" si="7"/>
        <v>56.6984</v>
      </c>
      <c r="BL5" s="6"/>
      <c r="BM5" s="20">
        <f t="shared" si="8"/>
        <v>0</v>
      </c>
      <c r="BN5" s="20">
        <f t="shared" si="9"/>
        <v>3</v>
      </c>
      <c r="BO5" s="20">
        <f t="shared" si="10"/>
        <v>0</v>
      </c>
      <c r="BP5" s="20">
        <f t="shared" si="11"/>
        <v>0</v>
      </c>
      <c r="BQ5" s="21">
        <f t="shared" si="12"/>
        <v>22.74</v>
      </c>
      <c r="BR5" s="20">
        <f t="shared" si="13"/>
        <v>0</v>
      </c>
      <c r="BS5" s="21">
        <f t="shared" si="14"/>
        <v>85.0476</v>
      </c>
      <c r="BT5" s="6"/>
      <c r="BU5" s="23">
        <f t="shared" si="15"/>
        <v>4</v>
      </c>
      <c r="BV5" s="23">
        <f t="shared" si="16"/>
        <v>5</v>
      </c>
      <c r="BW5" s="23">
        <f t="shared" si="17"/>
        <v>2</v>
      </c>
      <c r="BX5" s="23">
        <f t="shared" si="18"/>
        <v>38.16</v>
      </c>
      <c r="BY5" s="24">
        <f t="shared" si="19"/>
        <v>37.9</v>
      </c>
      <c r="BZ5" s="23">
        <f t="shared" si="20"/>
        <v>27.84</v>
      </c>
      <c r="CA5" s="24">
        <f t="shared" si="21"/>
        <v>388.586</v>
      </c>
      <c r="CB5" s="6"/>
      <c r="CC5" s="25">
        <f t="shared" si="22"/>
        <v>0</v>
      </c>
      <c r="CD5" s="26">
        <f t="shared" si="23"/>
        <v>0</v>
      </c>
      <c r="CE5" s="27">
        <f t="shared" si="24"/>
        <v>4</v>
      </c>
      <c r="CF5" s="25">
        <f t="shared" si="25"/>
        <v>2</v>
      </c>
      <c r="CG5" s="26">
        <f t="shared" si="26"/>
        <v>3</v>
      </c>
      <c r="CH5" s="27">
        <f t="shared" si="27"/>
        <v>5</v>
      </c>
      <c r="CI5" s="25">
        <f t="shared" si="28"/>
        <v>0</v>
      </c>
      <c r="CJ5" s="26">
        <f t="shared" si="29"/>
        <v>0</v>
      </c>
      <c r="CK5" s="27">
        <f t="shared" si="30"/>
        <v>2</v>
      </c>
      <c r="CL5" s="25">
        <f t="shared" si="31"/>
        <v>0</v>
      </c>
      <c r="CM5" s="26">
        <f t="shared" si="32"/>
        <v>0</v>
      </c>
      <c r="CN5" s="27">
        <f t="shared" si="33"/>
        <v>38.16</v>
      </c>
      <c r="CO5" s="25">
        <f t="shared" si="34"/>
        <v>15.16</v>
      </c>
      <c r="CP5" s="28">
        <f t="shared" si="35"/>
        <v>22.74</v>
      </c>
      <c r="CQ5" s="29">
        <f t="shared" si="36"/>
        <v>37.9</v>
      </c>
      <c r="CR5" s="30">
        <f t="shared" si="37"/>
        <v>0</v>
      </c>
      <c r="CS5" s="28">
        <f t="shared" si="38"/>
        <v>0</v>
      </c>
      <c r="CT5" s="29">
        <f t="shared" si="39"/>
        <v>27.84</v>
      </c>
      <c r="CU5" s="30">
        <f t="shared" si="40"/>
        <v>56.6984</v>
      </c>
      <c r="CV5" s="28">
        <f t="shared" si="41"/>
        <v>85.0476</v>
      </c>
      <c r="CW5" s="29">
        <f t="shared" si="42"/>
        <v>388.586</v>
      </c>
      <c r="CX5" s="6"/>
      <c r="CY5" s="6"/>
      <c r="CZ5" s="6"/>
      <c r="DA5" s="6"/>
    </row>
    <row r="6">
      <c r="A6" s="14">
        <v>45665.74306565972</v>
      </c>
      <c r="B6" s="15" t="s">
        <v>92</v>
      </c>
      <c r="C6" s="15" t="s">
        <v>81</v>
      </c>
      <c r="D6" s="15">
        <v>0.0</v>
      </c>
      <c r="E6" s="15">
        <v>0.0</v>
      </c>
      <c r="F6" s="15">
        <v>0.0</v>
      </c>
      <c r="G6" s="15">
        <v>0.0</v>
      </c>
      <c r="H6" s="15">
        <v>0.0</v>
      </c>
      <c r="I6" s="15">
        <v>0.0</v>
      </c>
      <c r="J6" s="15">
        <v>0.0</v>
      </c>
      <c r="K6" s="15">
        <v>0.0</v>
      </c>
      <c r="L6" s="15">
        <v>0.0</v>
      </c>
      <c r="M6" s="15">
        <v>0.0</v>
      </c>
      <c r="N6" s="15">
        <v>0.0</v>
      </c>
      <c r="O6" s="15">
        <v>0.0</v>
      </c>
      <c r="P6" s="15">
        <v>0.0</v>
      </c>
      <c r="Q6" s="15">
        <v>0.0</v>
      </c>
      <c r="R6" s="15">
        <v>0.0</v>
      </c>
      <c r="S6" s="15">
        <v>0.0</v>
      </c>
      <c r="T6" s="16"/>
      <c r="U6" s="15">
        <v>0.0</v>
      </c>
      <c r="V6" s="15">
        <v>0.0</v>
      </c>
      <c r="W6" s="15">
        <v>0.0</v>
      </c>
      <c r="X6" s="15">
        <v>0.0</v>
      </c>
      <c r="Y6" s="15">
        <v>0.0</v>
      </c>
      <c r="Z6" s="15">
        <v>0.0</v>
      </c>
      <c r="AA6" s="15">
        <v>0.0</v>
      </c>
      <c r="AB6" s="15">
        <v>0.0</v>
      </c>
      <c r="AC6" s="15">
        <v>0.0</v>
      </c>
      <c r="AD6" s="15">
        <v>0.0</v>
      </c>
      <c r="AE6" s="15">
        <v>0.0</v>
      </c>
      <c r="AF6" s="15">
        <v>0.0</v>
      </c>
      <c r="AG6" s="15">
        <v>0.0</v>
      </c>
      <c r="AH6" s="15">
        <v>0.0</v>
      </c>
      <c r="AI6" s="15">
        <v>0.0</v>
      </c>
      <c r="AJ6" s="15">
        <v>0.0</v>
      </c>
      <c r="AK6" s="15" t="s">
        <v>93</v>
      </c>
      <c r="AL6" s="15">
        <v>0.0</v>
      </c>
      <c r="AM6" s="15">
        <v>0.0</v>
      </c>
      <c r="AN6" s="15">
        <v>0.0</v>
      </c>
      <c r="AO6" s="15">
        <v>0.0</v>
      </c>
      <c r="AP6" s="15">
        <v>0.0</v>
      </c>
      <c r="AQ6" s="15">
        <v>0.0</v>
      </c>
      <c r="AR6" s="15">
        <v>0.0</v>
      </c>
      <c r="AS6" s="15">
        <v>0.0</v>
      </c>
      <c r="AT6" s="15">
        <v>0.0</v>
      </c>
      <c r="AU6" s="15">
        <v>0.0</v>
      </c>
      <c r="AV6" s="15">
        <v>0.0</v>
      </c>
      <c r="AW6" s="15">
        <v>0.0</v>
      </c>
      <c r="AX6" s="15">
        <v>0.0</v>
      </c>
      <c r="AY6" s="15">
        <v>0.0</v>
      </c>
      <c r="AZ6" s="15">
        <v>0.0</v>
      </c>
      <c r="BA6" s="15">
        <v>0.0</v>
      </c>
      <c r="BB6" s="17"/>
      <c r="BC6" s="6"/>
      <c r="BD6" s="6"/>
      <c r="BE6" s="18">
        <f t="shared" si="1"/>
        <v>0</v>
      </c>
      <c r="BF6" s="18">
        <f t="shared" si="2"/>
        <v>0</v>
      </c>
      <c r="BG6" s="18">
        <f t="shared" si="3"/>
        <v>0</v>
      </c>
      <c r="BH6" s="18">
        <f t="shared" si="4"/>
        <v>0</v>
      </c>
      <c r="BI6" s="18">
        <f t="shared" si="5"/>
        <v>0</v>
      </c>
      <c r="BJ6" s="18">
        <f t="shared" si="6"/>
        <v>0</v>
      </c>
      <c r="BK6" s="19">
        <f t="shared" si="7"/>
        <v>0</v>
      </c>
      <c r="BL6" s="6"/>
      <c r="BM6" s="20">
        <f t="shared" si="8"/>
        <v>0</v>
      </c>
      <c r="BN6" s="20">
        <f t="shared" si="9"/>
        <v>0</v>
      </c>
      <c r="BO6" s="20">
        <f t="shared" si="10"/>
        <v>0</v>
      </c>
      <c r="BP6" s="20">
        <f t="shared" si="11"/>
        <v>0</v>
      </c>
      <c r="BQ6" s="21">
        <f t="shared" si="12"/>
        <v>0</v>
      </c>
      <c r="BR6" s="20">
        <f t="shared" si="13"/>
        <v>0</v>
      </c>
      <c r="BS6" s="21">
        <f t="shared" si="14"/>
        <v>0</v>
      </c>
      <c r="BT6" s="6"/>
      <c r="BU6" s="23">
        <f t="shared" si="15"/>
        <v>0</v>
      </c>
      <c r="BV6" s="23">
        <f t="shared" si="16"/>
        <v>0</v>
      </c>
      <c r="BW6" s="23">
        <f t="shared" si="17"/>
        <v>0</v>
      </c>
      <c r="BX6" s="23">
        <f t="shared" si="18"/>
        <v>0</v>
      </c>
      <c r="BY6" s="24">
        <f t="shared" si="19"/>
        <v>0</v>
      </c>
      <c r="BZ6" s="23">
        <f t="shared" si="20"/>
        <v>0</v>
      </c>
      <c r="CA6" s="24">
        <f t="shared" si="21"/>
        <v>0</v>
      </c>
      <c r="CB6" s="6"/>
      <c r="CC6" s="25">
        <f t="shared" si="22"/>
        <v>0</v>
      </c>
      <c r="CD6" s="26">
        <f t="shared" si="23"/>
        <v>0</v>
      </c>
      <c r="CE6" s="27">
        <f t="shared" si="24"/>
        <v>0</v>
      </c>
      <c r="CF6" s="25">
        <f t="shared" si="25"/>
        <v>0</v>
      </c>
      <c r="CG6" s="26">
        <f t="shared" si="26"/>
        <v>0</v>
      </c>
      <c r="CH6" s="27">
        <f t="shared" si="27"/>
        <v>0</v>
      </c>
      <c r="CI6" s="25">
        <f t="shared" si="28"/>
        <v>0</v>
      </c>
      <c r="CJ6" s="26">
        <f t="shared" si="29"/>
        <v>0</v>
      </c>
      <c r="CK6" s="27">
        <f t="shared" si="30"/>
        <v>0</v>
      </c>
      <c r="CL6" s="25">
        <f t="shared" si="31"/>
        <v>0</v>
      </c>
      <c r="CM6" s="26">
        <f t="shared" si="32"/>
        <v>0</v>
      </c>
      <c r="CN6" s="27">
        <f t="shared" si="33"/>
        <v>0</v>
      </c>
      <c r="CO6" s="25">
        <f t="shared" si="34"/>
        <v>0</v>
      </c>
      <c r="CP6" s="28">
        <f t="shared" si="35"/>
        <v>0</v>
      </c>
      <c r="CQ6" s="29">
        <f t="shared" si="36"/>
        <v>0</v>
      </c>
      <c r="CR6" s="30">
        <f t="shared" si="37"/>
        <v>0</v>
      </c>
      <c r="CS6" s="28">
        <f t="shared" si="38"/>
        <v>0</v>
      </c>
      <c r="CT6" s="29">
        <f t="shared" si="39"/>
        <v>0</v>
      </c>
      <c r="CU6" s="30">
        <f t="shared" si="40"/>
        <v>0</v>
      </c>
      <c r="CV6" s="28">
        <f t="shared" si="41"/>
        <v>0</v>
      </c>
      <c r="CW6" s="29">
        <f t="shared" si="42"/>
        <v>0</v>
      </c>
      <c r="CX6" s="6"/>
      <c r="CY6" s="6"/>
      <c r="CZ6" s="6"/>
      <c r="DA6" s="6"/>
    </row>
    <row r="7">
      <c r="A7" s="14">
        <v>45665.7738812037</v>
      </c>
      <c r="B7" s="15" t="s">
        <v>94</v>
      </c>
      <c r="C7" s="15" t="s">
        <v>83</v>
      </c>
      <c r="D7" s="15">
        <v>0.0</v>
      </c>
      <c r="E7" s="15">
        <v>2.0</v>
      </c>
      <c r="F7" s="15">
        <v>1.0</v>
      </c>
      <c r="G7" s="15">
        <v>1.0</v>
      </c>
      <c r="H7" s="15">
        <v>2.0</v>
      </c>
      <c r="I7" s="15">
        <v>0.0</v>
      </c>
      <c r="J7" s="15">
        <v>0.0</v>
      </c>
      <c r="K7" s="15">
        <v>0.0</v>
      </c>
      <c r="L7" s="15">
        <v>0.0</v>
      </c>
      <c r="M7" s="15">
        <v>0.0</v>
      </c>
      <c r="N7" s="15">
        <v>1.0</v>
      </c>
      <c r="O7" s="15">
        <v>0.0</v>
      </c>
      <c r="P7" s="15">
        <v>0.0</v>
      </c>
      <c r="Q7" s="15">
        <v>0.0</v>
      </c>
      <c r="R7" s="15">
        <v>0.0</v>
      </c>
      <c r="S7" s="15">
        <v>0.0</v>
      </c>
      <c r="T7" s="16"/>
      <c r="U7" s="15">
        <v>0.0</v>
      </c>
      <c r="V7" s="15">
        <v>2.0</v>
      </c>
      <c r="W7" s="15">
        <v>1.0</v>
      </c>
      <c r="X7" s="15">
        <v>2.0</v>
      </c>
      <c r="Y7" s="15">
        <v>1.0</v>
      </c>
      <c r="Z7" s="15">
        <v>0.0</v>
      </c>
      <c r="AA7" s="15">
        <v>0.0</v>
      </c>
      <c r="AB7" s="15">
        <v>0.0</v>
      </c>
      <c r="AC7" s="15">
        <v>0.0</v>
      </c>
      <c r="AD7" s="15">
        <v>0.0</v>
      </c>
      <c r="AE7" s="15">
        <v>2.0</v>
      </c>
      <c r="AF7" s="15">
        <v>0.0</v>
      </c>
      <c r="AG7" s="15">
        <v>0.0</v>
      </c>
      <c r="AH7" s="15">
        <v>0.0</v>
      </c>
      <c r="AI7" s="15">
        <v>1.0</v>
      </c>
      <c r="AJ7" s="15">
        <v>0.0</v>
      </c>
      <c r="AK7" s="15" t="s">
        <v>95</v>
      </c>
      <c r="AL7" s="15">
        <v>0.0</v>
      </c>
      <c r="AM7" s="15">
        <v>1.0</v>
      </c>
      <c r="AN7" s="15">
        <v>0.0</v>
      </c>
      <c r="AO7" s="15">
        <v>2.0</v>
      </c>
      <c r="AP7" s="15">
        <v>0.0</v>
      </c>
      <c r="AQ7" s="15">
        <v>0.0</v>
      </c>
      <c r="AR7" s="15">
        <v>0.0</v>
      </c>
      <c r="AS7" s="15">
        <v>0.0</v>
      </c>
      <c r="AT7" s="15">
        <v>0.0</v>
      </c>
      <c r="AU7" s="15">
        <v>0.0</v>
      </c>
      <c r="AV7" s="15">
        <v>2.0</v>
      </c>
      <c r="AW7" s="15">
        <v>0.0</v>
      </c>
      <c r="AX7" s="15">
        <v>0.0</v>
      </c>
      <c r="AY7" s="15">
        <v>0.0</v>
      </c>
      <c r="AZ7" s="15">
        <v>0.0</v>
      </c>
      <c r="BA7" s="15">
        <v>0.0</v>
      </c>
      <c r="BB7" s="31" t="s">
        <v>96</v>
      </c>
      <c r="BC7" s="6"/>
      <c r="BD7" s="6"/>
      <c r="BE7" s="18">
        <f t="shared" si="1"/>
        <v>0</v>
      </c>
      <c r="BF7" s="18">
        <f t="shared" si="2"/>
        <v>7</v>
      </c>
      <c r="BG7" s="18">
        <f t="shared" si="3"/>
        <v>3</v>
      </c>
      <c r="BH7" s="18">
        <f t="shared" si="4"/>
        <v>0</v>
      </c>
      <c r="BI7" s="18">
        <f t="shared" si="5"/>
        <v>53.06</v>
      </c>
      <c r="BJ7" s="18">
        <f t="shared" si="6"/>
        <v>41.76</v>
      </c>
      <c r="BK7" s="19">
        <f t="shared" si="7"/>
        <v>354.6268</v>
      </c>
      <c r="BL7" s="6"/>
      <c r="BM7" s="20">
        <f t="shared" si="8"/>
        <v>1</v>
      </c>
      <c r="BN7" s="20">
        <f t="shared" si="9"/>
        <v>8</v>
      </c>
      <c r="BO7" s="20">
        <f t="shared" si="10"/>
        <v>3</v>
      </c>
      <c r="BP7" s="20">
        <f t="shared" si="11"/>
        <v>9.54</v>
      </c>
      <c r="BQ7" s="21">
        <f t="shared" si="12"/>
        <v>60.64</v>
      </c>
      <c r="BR7" s="20">
        <f t="shared" si="13"/>
        <v>41.76</v>
      </c>
      <c r="BS7" s="21">
        <f t="shared" si="14"/>
        <v>418.6556</v>
      </c>
      <c r="BT7" s="6"/>
      <c r="BU7" s="23">
        <f t="shared" si="15"/>
        <v>0</v>
      </c>
      <c r="BV7" s="23">
        <f t="shared" si="16"/>
        <v>5</v>
      </c>
      <c r="BW7" s="23">
        <f t="shared" si="17"/>
        <v>2</v>
      </c>
      <c r="BX7" s="23">
        <f t="shared" si="18"/>
        <v>0</v>
      </c>
      <c r="BY7" s="24">
        <f t="shared" si="19"/>
        <v>37.9</v>
      </c>
      <c r="BZ7" s="23">
        <f t="shared" si="20"/>
        <v>27.84</v>
      </c>
      <c r="CA7" s="24">
        <f t="shared" si="21"/>
        <v>245.8676</v>
      </c>
      <c r="CB7" s="6"/>
      <c r="CC7" s="25">
        <f t="shared" si="22"/>
        <v>0</v>
      </c>
      <c r="CD7" s="26">
        <f t="shared" si="23"/>
        <v>1</v>
      </c>
      <c r="CE7" s="27">
        <f t="shared" si="24"/>
        <v>0</v>
      </c>
      <c r="CF7" s="25">
        <f t="shared" si="25"/>
        <v>7</v>
      </c>
      <c r="CG7" s="26">
        <f t="shared" si="26"/>
        <v>8</v>
      </c>
      <c r="CH7" s="27">
        <f t="shared" si="27"/>
        <v>5</v>
      </c>
      <c r="CI7" s="25">
        <f t="shared" si="28"/>
        <v>3</v>
      </c>
      <c r="CJ7" s="26">
        <f t="shared" si="29"/>
        <v>3</v>
      </c>
      <c r="CK7" s="27">
        <f t="shared" si="30"/>
        <v>2</v>
      </c>
      <c r="CL7" s="25">
        <f t="shared" si="31"/>
        <v>0</v>
      </c>
      <c r="CM7" s="26">
        <f t="shared" si="32"/>
        <v>9.54</v>
      </c>
      <c r="CN7" s="27">
        <f t="shared" si="33"/>
        <v>0</v>
      </c>
      <c r="CO7" s="25">
        <f t="shared" si="34"/>
        <v>53.06</v>
      </c>
      <c r="CP7" s="28">
        <f t="shared" si="35"/>
        <v>60.64</v>
      </c>
      <c r="CQ7" s="29">
        <f t="shared" si="36"/>
        <v>37.9</v>
      </c>
      <c r="CR7" s="30">
        <f t="shared" si="37"/>
        <v>41.76</v>
      </c>
      <c r="CS7" s="28">
        <f t="shared" si="38"/>
        <v>41.76</v>
      </c>
      <c r="CT7" s="29">
        <f t="shared" si="39"/>
        <v>27.84</v>
      </c>
      <c r="CU7" s="30">
        <f t="shared" si="40"/>
        <v>354.6268</v>
      </c>
      <c r="CV7" s="28">
        <f t="shared" si="41"/>
        <v>418.6556</v>
      </c>
      <c r="CW7" s="29">
        <f t="shared" si="42"/>
        <v>245.8676</v>
      </c>
      <c r="CX7" s="6"/>
      <c r="CY7" s="6"/>
      <c r="CZ7" s="6"/>
      <c r="DA7" s="6"/>
    </row>
    <row r="8">
      <c r="A8" s="14">
        <v>45666.38806835648</v>
      </c>
      <c r="B8" s="15" t="s">
        <v>97</v>
      </c>
      <c r="C8" s="15" t="s">
        <v>83</v>
      </c>
      <c r="D8" s="15">
        <v>0.0</v>
      </c>
      <c r="E8" s="15">
        <v>1.0</v>
      </c>
      <c r="F8" s="15">
        <v>0.0</v>
      </c>
      <c r="G8" s="15">
        <v>0.0</v>
      </c>
      <c r="H8" s="15">
        <v>0.0</v>
      </c>
      <c r="I8" s="15">
        <v>0.0</v>
      </c>
      <c r="J8" s="15">
        <v>0.0</v>
      </c>
      <c r="K8" s="15">
        <v>0.0</v>
      </c>
      <c r="L8" s="15">
        <v>0.0</v>
      </c>
      <c r="M8" s="15">
        <v>0.0</v>
      </c>
      <c r="N8" s="15">
        <v>0.0</v>
      </c>
      <c r="O8" s="15">
        <v>0.0</v>
      </c>
      <c r="P8" s="15">
        <v>0.0</v>
      </c>
      <c r="Q8" s="15">
        <v>0.0</v>
      </c>
      <c r="R8" s="15">
        <v>0.0</v>
      </c>
      <c r="S8" s="15">
        <v>0.0</v>
      </c>
      <c r="T8" s="16"/>
      <c r="U8" s="15">
        <v>0.0</v>
      </c>
      <c r="V8" s="15">
        <v>1.0</v>
      </c>
      <c r="W8" s="15">
        <v>0.0</v>
      </c>
      <c r="X8" s="15">
        <v>0.0</v>
      </c>
      <c r="Y8" s="15">
        <v>0.0</v>
      </c>
      <c r="Z8" s="15">
        <v>0.0</v>
      </c>
      <c r="AA8" s="15">
        <v>0.0</v>
      </c>
      <c r="AB8" s="15">
        <v>0.0</v>
      </c>
      <c r="AC8" s="15">
        <v>0.0</v>
      </c>
      <c r="AD8" s="15">
        <v>0.0</v>
      </c>
      <c r="AE8" s="15">
        <v>0.0</v>
      </c>
      <c r="AF8" s="15">
        <v>0.0</v>
      </c>
      <c r="AG8" s="15">
        <v>0.0</v>
      </c>
      <c r="AH8" s="15">
        <v>0.0</v>
      </c>
      <c r="AI8" s="15">
        <v>0.0</v>
      </c>
      <c r="AJ8" s="15">
        <v>0.0</v>
      </c>
      <c r="AK8" s="16"/>
      <c r="AL8" s="15">
        <v>0.0</v>
      </c>
      <c r="AM8" s="15">
        <v>1.0</v>
      </c>
      <c r="AN8" s="15">
        <v>0.0</v>
      </c>
      <c r="AO8" s="15">
        <v>0.0</v>
      </c>
      <c r="AP8" s="15">
        <v>0.0</v>
      </c>
      <c r="AQ8" s="15">
        <v>0.0</v>
      </c>
      <c r="AR8" s="15">
        <v>0.0</v>
      </c>
      <c r="AS8" s="15">
        <v>0.0</v>
      </c>
      <c r="AT8" s="15">
        <v>0.0</v>
      </c>
      <c r="AU8" s="15">
        <v>0.0</v>
      </c>
      <c r="AV8" s="15">
        <v>1.0</v>
      </c>
      <c r="AW8" s="15">
        <v>0.0</v>
      </c>
      <c r="AX8" s="15">
        <v>0.0</v>
      </c>
      <c r="AY8" s="15">
        <v>0.0</v>
      </c>
      <c r="AZ8" s="15">
        <v>0.0</v>
      </c>
      <c r="BA8" s="15">
        <v>0.0</v>
      </c>
      <c r="BB8" s="31" t="s">
        <v>98</v>
      </c>
      <c r="BC8" s="6"/>
      <c r="BD8" s="6"/>
      <c r="BE8" s="18">
        <f t="shared" si="1"/>
        <v>0</v>
      </c>
      <c r="BF8" s="18">
        <f t="shared" si="2"/>
        <v>1</v>
      </c>
      <c r="BG8" s="18">
        <f t="shared" si="3"/>
        <v>0</v>
      </c>
      <c r="BH8" s="18">
        <f t="shared" si="4"/>
        <v>0</v>
      </c>
      <c r="BI8" s="18">
        <f t="shared" si="5"/>
        <v>7.58</v>
      </c>
      <c r="BJ8" s="18">
        <f t="shared" si="6"/>
        <v>0</v>
      </c>
      <c r="BK8" s="19">
        <f t="shared" si="7"/>
        <v>28.3492</v>
      </c>
      <c r="BL8" s="6"/>
      <c r="BM8" s="20">
        <f t="shared" si="8"/>
        <v>0</v>
      </c>
      <c r="BN8" s="20">
        <f t="shared" si="9"/>
        <v>1</v>
      </c>
      <c r="BO8" s="20">
        <f t="shared" si="10"/>
        <v>0</v>
      </c>
      <c r="BP8" s="20">
        <f t="shared" si="11"/>
        <v>0</v>
      </c>
      <c r="BQ8" s="21">
        <f t="shared" si="12"/>
        <v>7.58</v>
      </c>
      <c r="BR8" s="20">
        <f t="shared" si="13"/>
        <v>0</v>
      </c>
      <c r="BS8" s="21">
        <f t="shared" si="14"/>
        <v>28.3492</v>
      </c>
      <c r="BT8" s="6"/>
      <c r="BU8" s="23">
        <f t="shared" si="15"/>
        <v>0</v>
      </c>
      <c r="BV8" s="23">
        <f t="shared" si="16"/>
        <v>2</v>
      </c>
      <c r="BW8" s="23">
        <f t="shared" si="17"/>
        <v>1</v>
      </c>
      <c r="BX8" s="23">
        <f t="shared" si="18"/>
        <v>0</v>
      </c>
      <c r="BY8" s="24">
        <f t="shared" si="19"/>
        <v>15.16</v>
      </c>
      <c r="BZ8" s="23">
        <f t="shared" si="20"/>
        <v>13.92</v>
      </c>
      <c r="CA8" s="24">
        <f t="shared" si="21"/>
        <v>108.7592</v>
      </c>
      <c r="CB8" s="6"/>
      <c r="CC8" s="25">
        <f t="shared" si="22"/>
        <v>0</v>
      </c>
      <c r="CD8" s="26">
        <f t="shared" si="23"/>
        <v>0</v>
      </c>
      <c r="CE8" s="27">
        <f t="shared" si="24"/>
        <v>0</v>
      </c>
      <c r="CF8" s="25">
        <f t="shared" si="25"/>
        <v>1</v>
      </c>
      <c r="CG8" s="26">
        <f t="shared" si="26"/>
        <v>1</v>
      </c>
      <c r="CH8" s="27">
        <f t="shared" si="27"/>
        <v>2</v>
      </c>
      <c r="CI8" s="25">
        <f t="shared" si="28"/>
        <v>0</v>
      </c>
      <c r="CJ8" s="26">
        <f t="shared" si="29"/>
        <v>0</v>
      </c>
      <c r="CK8" s="27">
        <f t="shared" si="30"/>
        <v>1</v>
      </c>
      <c r="CL8" s="25">
        <f t="shared" si="31"/>
        <v>0</v>
      </c>
      <c r="CM8" s="26">
        <f t="shared" si="32"/>
        <v>0</v>
      </c>
      <c r="CN8" s="27">
        <f t="shared" si="33"/>
        <v>0</v>
      </c>
      <c r="CO8" s="25">
        <f t="shared" si="34"/>
        <v>7.58</v>
      </c>
      <c r="CP8" s="28">
        <f t="shared" si="35"/>
        <v>7.58</v>
      </c>
      <c r="CQ8" s="29">
        <f t="shared" si="36"/>
        <v>15.16</v>
      </c>
      <c r="CR8" s="30">
        <f t="shared" si="37"/>
        <v>0</v>
      </c>
      <c r="CS8" s="28">
        <f t="shared" si="38"/>
        <v>0</v>
      </c>
      <c r="CT8" s="29">
        <f t="shared" si="39"/>
        <v>13.92</v>
      </c>
      <c r="CU8" s="30">
        <f t="shared" si="40"/>
        <v>28.3492</v>
      </c>
      <c r="CV8" s="28">
        <f t="shared" si="41"/>
        <v>28.3492</v>
      </c>
      <c r="CW8" s="29">
        <f t="shared" si="42"/>
        <v>108.7592</v>
      </c>
      <c r="CX8" s="6"/>
      <c r="CY8" s="6"/>
      <c r="CZ8" s="6"/>
      <c r="DA8" s="6"/>
    </row>
    <row r="9">
      <c r="A9" s="14">
        <v>45666.425173564814</v>
      </c>
      <c r="B9" s="15" t="s">
        <v>99</v>
      </c>
      <c r="C9" s="15" t="s">
        <v>81</v>
      </c>
      <c r="D9" s="15">
        <v>0.0</v>
      </c>
      <c r="E9" s="15">
        <v>1.0</v>
      </c>
      <c r="F9" s="15">
        <v>0.0</v>
      </c>
      <c r="G9" s="15">
        <v>1.0</v>
      </c>
      <c r="H9" s="15">
        <v>0.0</v>
      </c>
      <c r="I9" s="15">
        <v>0.0</v>
      </c>
      <c r="J9" s="15">
        <v>0.0</v>
      </c>
      <c r="K9" s="15">
        <v>0.0</v>
      </c>
      <c r="L9" s="15">
        <v>0.0</v>
      </c>
      <c r="M9" s="15">
        <v>1.0</v>
      </c>
      <c r="N9" s="15">
        <v>1.0</v>
      </c>
      <c r="O9" s="15">
        <v>0.0</v>
      </c>
      <c r="P9" s="15">
        <v>0.0</v>
      </c>
      <c r="Q9" s="15">
        <v>0.0</v>
      </c>
      <c r="R9" s="15">
        <v>0.0</v>
      </c>
      <c r="S9" s="15">
        <v>0.0</v>
      </c>
      <c r="T9" s="16"/>
      <c r="U9" s="15">
        <v>1.0</v>
      </c>
      <c r="V9" s="15">
        <v>1.0</v>
      </c>
      <c r="W9" s="15">
        <v>0.0</v>
      </c>
      <c r="X9" s="15">
        <v>1.0</v>
      </c>
      <c r="Y9" s="15">
        <v>0.0</v>
      </c>
      <c r="Z9" s="15">
        <v>1.0</v>
      </c>
      <c r="AA9" s="15">
        <v>0.0</v>
      </c>
      <c r="AB9" s="15">
        <v>0.0</v>
      </c>
      <c r="AC9" s="15">
        <v>0.0</v>
      </c>
      <c r="AD9" s="15">
        <v>0.0</v>
      </c>
      <c r="AE9" s="15">
        <v>0.0</v>
      </c>
      <c r="AF9" s="15">
        <v>0.0</v>
      </c>
      <c r="AG9" s="15">
        <v>0.0</v>
      </c>
      <c r="AH9" s="15">
        <v>0.0</v>
      </c>
      <c r="AI9" s="15">
        <v>0.0</v>
      </c>
      <c r="AJ9" s="15">
        <v>0.0</v>
      </c>
      <c r="AK9" s="16"/>
      <c r="AL9" s="15">
        <v>0.0</v>
      </c>
      <c r="AM9" s="15">
        <v>1.0</v>
      </c>
      <c r="AN9" s="15">
        <v>0.0</v>
      </c>
      <c r="AO9" s="15">
        <v>1.0</v>
      </c>
      <c r="AP9" s="15">
        <v>0.0</v>
      </c>
      <c r="AQ9" s="15">
        <v>0.0</v>
      </c>
      <c r="AR9" s="15">
        <v>0.0</v>
      </c>
      <c r="AS9" s="15">
        <v>0.0</v>
      </c>
      <c r="AT9" s="15">
        <v>0.0</v>
      </c>
      <c r="AU9" s="15">
        <v>0.0</v>
      </c>
      <c r="AV9" s="15">
        <v>0.0</v>
      </c>
      <c r="AW9" s="15">
        <v>0.0</v>
      </c>
      <c r="AX9" s="15">
        <v>0.0</v>
      </c>
      <c r="AY9" s="15">
        <v>0.0</v>
      </c>
      <c r="AZ9" s="15">
        <v>0.0</v>
      </c>
      <c r="BA9" s="15">
        <v>0.0</v>
      </c>
      <c r="BB9" s="17"/>
      <c r="BC9" s="6"/>
      <c r="BD9" s="6"/>
      <c r="BE9" s="18">
        <f t="shared" si="1"/>
        <v>0</v>
      </c>
      <c r="BF9" s="18">
        <f t="shared" si="2"/>
        <v>3</v>
      </c>
      <c r="BG9" s="18">
        <f t="shared" si="3"/>
        <v>2</v>
      </c>
      <c r="BH9" s="18">
        <f t="shared" si="4"/>
        <v>0</v>
      </c>
      <c r="BI9" s="18">
        <f t="shared" si="5"/>
        <v>22.74</v>
      </c>
      <c r="BJ9" s="18">
        <f t="shared" si="6"/>
        <v>27.84</v>
      </c>
      <c r="BK9" s="19">
        <f t="shared" si="7"/>
        <v>189.1692</v>
      </c>
      <c r="BL9" s="6"/>
      <c r="BM9" s="20">
        <f t="shared" si="8"/>
        <v>2</v>
      </c>
      <c r="BN9" s="20">
        <f t="shared" si="9"/>
        <v>3</v>
      </c>
      <c r="BO9" s="20">
        <f t="shared" si="10"/>
        <v>0</v>
      </c>
      <c r="BP9" s="20">
        <f t="shared" si="11"/>
        <v>19.08</v>
      </c>
      <c r="BQ9" s="21">
        <f t="shared" si="12"/>
        <v>22.74</v>
      </c>
      <c r="BR9" s="20">
        <f t="shared" si="13"/>
        <v>0</v>
      </c>
      <c r="BS9" s="21">
        <f t="shared" si="14"/>
        <v>156.4068</v>
      </c>
      <c r="BT9" s="6"/>
      <c r="BU9" s="23">
        <f t="shared" si="15"/>
        <v>0</v>
      </c>
      <c r="BV9" s="23">
        <f t="shared" si="16"/>
        <v>2</v>
      </c>
      <c r="BW9" s="23">
        <f t="shared" si="17"/>
        <v>0</v>
      </c>
      <c r="BX9" s="23">
        <f t="shared" si="18"/>
        <v>0</v>
      </c>
      <c r="BY9" s="24">
        <f t="shared" si="19"/>
        <v>15.16</v>
      </c>
      <c r="BZ9" s="23">
        <f t="shared" si="20"/>
        <v>0</v>
      </c>
      <c r="CA9" s="24">
        <f t="shared" si="21"/>
        <v>56.6984</v>
      </c>
      <c r="CB9" s="6"/>
      <c r="CC9" s="25">
        <f t="shared" si="22"/>
        <v>0</v>
      </c>
      <c r="CD9" s="26">
        <f t="shared" si="23"/>
        <v>2</v>
      </c>
      <c r="CE9" s="27">
        <f t="shared" si="24"/>
        <v>0</v>
      </c>
      <c r="CF9" s="25">
        <f t="shared" si="25"/>
        <v>3</v>
      </c>
      <c r="CG9" s="26">
        <f t="shared" si="26"/>
        <v>3</v>
      </c>
      <c r="CH9" s="27">
        <f t="shared" si="27"/>
        <v>2</v>
      </c>
      <c r="CI9" s="25">
        <f t="shared" si="28"/>
        <v>2</v>
      </c>
      <c r="CJ9" s="26">
        <f t="shared" si="29"/>
        <v>0</v>
      </c>
      <c r="CK9" s="27">
        <f t="shared" si="30"/>
        <v>0</v>
      </c>
      <c r="CL9" s="25">
        <f t="shared" si="31"/>
        <v>0</v>
      </c>
      <c r="CM9" s="26">
        <f t="shared" si="32"/>
        <v>19.08</v>
      </c>
      <c r="CN9" s="27">
        <f t="shared" si="33"/>
        <v>0</v>
      </c>
      <c r="CO9" s="25">
        <f t="shared" si="34"/>
        <v>22.74</v>
      </c>
      <c r="CP9" s="28">
        <f t="shared" si="35"/>
        <v>22.74</v>
      </c>
      <c r="CQ9" s="29">
        <f t="shared" si="36"/>
        <v>15.16</v>
      </c>
      <c r="CR9" s="30">
        <f t="shared" si="37"/>
        <v>27.84</v>
      </c>
      <c r="CS9" s="28">
        <f t="shared" si="38"/>
        <v>0</v>
      </c>
      <c r="CT9" s="29">
        <f t="shared" si="39"/>
        <v>0</v>
      </c>
      <c r="CU9" s="30">
        <f t="shared" si="40"/>
        <v>189.1692</v>
      </c>
      <c r="CV9" s="28">
        <f t="shared" si="41"/>
        <v>156.4068</v>
      </c>
      <c r="CW9" s="29">
        <f t="shared" si="42"/>
        <v>56.6984</v>
      </c>
      <c r="CX9" s="6"/>
      <c r="CY9" s="6"/>
      <c r="CZ9" s="6"/>
      <c r="DA9" s="6"/>
    </row>
    <row r="10">
      <c r="A10" s="14">
        <v>45666.46481024305</v>
      </c>
      <c r="B10" s="15" t="s">
        <v>100</v>
      </c>
      <c r="C10" s="15" t="s">
        <v>83</v>
      </c>
      <c r="D10" s="15">
        <v>1.0</v>
      </c>
      <c r="E10" s="15">
        <v>0.0</v>
      </c>
      <c r="F10" s="15">
        <v>0.0</v>
      </c>
      <c r="G10" s="15">
        <v>1.0</v>
      </c>
      <c r="H10" s="15">
        <v>0.0</v>
      </c>
      <c r="I10" s="15">
        <v>0.0</v>
      </c>
      <c r="J10" s="15">
        <v>0.0</v>
      </c>
      <c r="K10" s="15">
        <v>0.0</v>
      </c>
      <c r="L10" s="15">
        <v>0.0</v>
      </c>
      <c r="M10" s="15">
        <v>0.0</v>
      </c>
      <c r="N10" s="15">
        <v>0.0</v>
      </c>
      <c r="O10" s="15">
        <v>0.0</v>
      </c>
      <c r="P10" s="15">
        <v>0.0</v>
      </c>
      <c r="Q10" s="15">
        <v>0.0</v>
      </c>
      <c r="R10" s="15">
        <v>0.0</v>
      </c>
      <c r="S10" s="15">
        <v>0.0</v>
      </c>
      <c r="T10" s="15" t="s">
        <v>101</v>
      </c>
      <c r="U10" s="15">
        <v>0.0</v>
      </c>
      <c r="V10" s="15">
        <v>0.0</v>
      </c>
      <c r="W10" s="15">
        <v>0.0</v>
      </c>
      <c r="X10" s="15">
        <v>0.0</v>
      </c>
      <c r="Y10" s="15">
        <v>0.0</v>
      </c>
      <c r="Z10" s="15">
        <v>0.0</v>
      </c>
      <c r="AA10" s="15">
        <v>0.0</v>
      </c>
      <c r="AB10" s="15">
        <v>0.0</v>
      </c>
      <c r="AC10" s="15">
        <v>0.0</v>
      </c>
      <c r="AD10" s="15">
        <v>0.0</v>
      </c>
      <c r="AE10" s="15">
        <v>0.0</v>
      </c>
      <c r="AF10" s="15">
        <v>1.0</v>
      </c>
      <c r="AG10" s="15">
        <v>0.0</v>
      </c>
      <c r="AH10" s="15">
        <v>0.0</v>
      </c>
      <c r="AI10" s="15">
        <v>0.0</v>
      </c>
      <c r="AJ10" s="15">
        <v>0.0</v>
      </c>
      <c r="AK10" s="15" t="s">
        <v>102</v>
      </c>
      <c r="AL10" s="15">
        <v>1.0</v>
      </c>
      <c r="AM10" s="15">
        <v>0.0</v>
      </c>
      <c r="AN10" s="15">
        <v>0.0</v>
      </c>
      <c r="AO10" s="15">
        <v>0.0</v>
      </c>
      <c r="AP10" s="15">
        <v>0.0</v>
      </c>
      <c r="AQ10" s="15">
        <v>0.0</v>
      </c>
      <c r="AR10" s="15">
        <v>0.0</v>
      </c>
      <c r="AS10" s="15">
        <v>0.0</v>
      </c>
      <c r="AT10" s="15">
        <v>0.0</v>
      </c>
      <c r="AU10" s="15">
        <v>0.0</v>
      </c>
      <c r="AV10" s="15">
        <v>0.0</v>
      </c>
      <c r="AW10" s="15">
        <v>1.0</v>
      </c>
      <c r="AX10" s="15">
        <v>0.0</v>
      </c>
      <c r="AY10" s="15">
        <v>0.0</v>
      </c>
      <c r="AZ10" s="15">
        <v>1.0</v>
      </c>
      <c r="BA10" s="15">
        <v>0.0</v>
      </c>
      <c r="BB10" s="31" t="s">
        <v>103</v>
      </c>
      <c r="BC10" s="6"/>
      <c r="BD10" s="6"/>
      <c r="BE10" s="18">
        <f t="shared" si="1"/>
        <v>1</v>
      </c>
      <c r="BF10" s="18">
        <f t="shared" si="2"/>
        <v>2</v>
      </c>
      <c r="BG10" s="18">
        <f t="shared" si="3"/>
        <v>0</v>
      </c>
      <c r="BH10" s="18">
        <f t="shared" si="4"/>
        <v>9.54</v>
      </c>
      <c r="BI10" s="18">
        <f t="shared" si="5"/>
        <v>15.16</v>
      </c>
      <c r="BJ10" s="18">
        <f t="shared" si="6"/>
        <v>0</v>
      </c>
      <c r="BK10" s="19">
        <f t="shared" si="7"/>
        <v>92.378</v>
      </c>
      <c r="BL10" s="6"/>
      <c r="BM10" s="20">
        <f t="shared" si="8"/>
        <v>0</v>
      </c>
      <c r="BN10" s="20">
        <f t="shared" si="9"/>
        <v>0</v>
      </c>
      <c r="BO10" s="20">
        <f t="shared" si="10"/>
        <v>1</v>
      </c>
      <c r="BP10" s="20">
        <f t="shared" si="11"/>
        <v>0</v>
      </c>
      <c r="BQ10" s="21">
        <f t="shared" si="12"/>
        <v>0</v>
      </c>
      <c r="BR10" s="20">
        <f t="shared" si="13"/>
        <v>13.92</v>
      </c>
      <c r="BS10" s="21">
        <f t="shared" si="14"/>
        <v>52.0608</v>
      </c>
      <c r="BT10" s="6"/>
      <c r="BU10" s="23">
        <f t="shared" si="15"/>
        <v>2</v>
      </c>
      <c r="BV10" s="23">
        <f t="shared" si="16"/>
        <v>1</v>
      </c>
      <c r="BW10" s="23">
        <f t="shared" si="17"/>
        <v>1</v>
      </c>
      <c r="BX10" s="23">
        <f t="shared" si="18"/>
        <v>19.08</v>
      </c>
      <c r="BY10" s="24">
        <f t="shared" si="19"/>
        <v>7.58</v>
      </c>
      <c r="BZ10" s="23">
        <f t="shared" si="20"/>
        <v>13.92</v>
      </c>
      <c r="CA10" s="24">
        <f t="shared" si="21"/>
        <v>151.7692</v>
      </c>
      <c r="CB10" s="6"/>
      <c r="CC10" s="25">
        <f t="shared" si="22"/>
        <v>1</v>
      </c>
      <c r="CD10" s="26">
        <f t="shared" si="23"/>
        <v>0</v>
      </c>
      <c r="CE10" s="27">
        <f t="shared" si="24"/>
        <v>2</v>
      </c>
      <c r="CF10" s="25">
        <f t="shared" si="25"/>
        <v>2</v>
      </c>
      <c r="CG10" s="26">
        <f t="shared" si="26"/>
        <v>0</v>
      </c>
      <c r="CH10" s="27">
        <f t="shared" si="27"/>
        <v>1</v>
      </c>
      <c r="CI10" s="25">
        <f t="shared" si="28"/>
        <v>0</v>
      </c>
      <c r="CJ10" s="26">
        <f t="shared" si="29"/>
        <v>1</v>
      </c>
      <c r="CK10" s="27">
        <f t="shared" si="30"/>
        <v>1</v>
      </c>
      <c r="CL10" s="25">
        <f t="shared" si="31"/>
        <v>9.54</v>
      </c>
      <c r="CM10" s="26">
        <f t="shared" si="32"/>
        <v>0</v>
      </c>
      <c r="CN10" s="27">
        <f t="shared" si="33"/>
        <v>19.08</v>
      </c>
      <c r="CO10" s="25">
        <f t="shared" si="34"/>
        <v>15.16</v>
      </c>
      <c r="CP10" s="28">
        <f t="shared" si="35"/>
        <v>0</v>
      </c>
      <c r="CQ10" s="29">
        <f t="shared" si="36"/>
        <v>7.58</v>
      </c>
      <c r="CR10" s="30">
        <f t="shared" si="37"/>
        <v>0</v>
      </c>
      <c r="CS10" s="28">
        <f t="shared" si="38"/>
        <v>13.92</v>
      </c>
      <c r="CT10" s="29">
        <f t="shared" si="39"/>
        <v>13.92</v>
      </c>
      <c r="CU10" s="30">
        <f t="shared" si="40"/>
        <v>92.378</v>
      </c>
      <c r="CV10" s="28">
        <f t="shared" si="41"/>
        <v>52.0608</v>
      </c>
      <c r="CW10" s="29">
        <f t="shared" si="42"/>
        <v>151.7692</v>
      </c>
      <c r="CX10" s="6"/>
      <c r="CY10" s="6"/>
      <c r="CZ10" s="6"/>
      <c r="DA10" s="6"/>
    </row>
    <row r="11">
      <c r="A11" s="14">
        <v>45666.49364072917</v>
      </c>
      <c r="B11" s="15" t="s">
        <v>104</v>
      </c>
      <c r="C11" s="15" t="s">
        <v>81</v>
      </c>
      <c r="D11" s="15">
        <v>0.0</v>
      </c>
      <c r="E11" s="15">
        <v>0.0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0.0</v>
      </c>
      <c r="L11" s="15">
        <v>0.0</v>
      </c>
      <c r="M11" s="15">
        <v>0.0</v>
      </c>
      <c r="N11" s="15">
        <v>0.0</v>
      </c>
      <c r="O11" s="15">
        <v>0.0</v>
      </c>
      <c r="P11" s="15">
        <v>0.0</v>
      </c>
      <c r="Q11" s="15">
        <v>0.0</v>
      </c>
      <c r="R11" s="15">
        <v>0.0</v>
      </c>
      <c r="S11" s="15">
        <v>0.0</v>
      </c>
      <c r="T11" s="16"/>
      <c r="U11" s="15">
        <v>0.0</v>
      </c>
      <c r="V11" s="15">
        <v>0.0</v>
      </c>
      <c r="W11" s="15">
        <v>0.0</v>
      </c>
      <c r="X11" s="15">
        <v>0.0</v>
      </c>
      <c r="Y11" s="15">
        <v>0.0</v>
      </c>
      <c r="Z11" s="15">
        <v>0.0</v>
      </c>
      <c r="AA11" s="15">
        <v>0.0</v>
      </c>
      <c r="AB11" s="15">
        <v>0.0</v>
      </c>
      <c r="AC11" s="15">
        <v>0.0</v>
      </c>
      <c r="AD11" s="15">
        <v>0.0</v>
      </c>
      <c r="AE11" s="15">
        <v>0.0</v>
      </c>
      <c r="AF11" s="15">
        <v>0.0</v>
      </c>
      <c r="AG11" s="15">
        <v>0.0</v>
      </c>
      <c r="AH11" s="15">
        <v>0.0</v>
      </c>
      <c r="AI11" s="15">
        <v>0.0</v>
      </c>
      <c r="AJ11" s="15">
        <v>0.0</v>
      </c>
      <c r="AK11" s="16"/>
      <c r="AL11" s="15">
        <v>0.0</v>
      </c>
      <c r="AM11" s="15">
        <v>0.0</v>
      </c>
      <c r="AN11" s="15">
        <v>0.0</v>
      </c>
      <c r="AO11" s="15">
        <v>0.0</v>
      </c>
      <c r="AP11" s="15">
        <v>0.0</v>
      </c>
      <c r="AQ11" s="15">
        <v>0.0</v>
      </c>
      <c r="AR11" s="15">
        <v>0.0</v>
      </c>
      <c r="AS11" s="15">
        <v>0.0</v>
      </c>
      <c r="AT11" s="15">
        <v>0.0</v>
      </c>
      <c r="AU11" s="15">
        <v>0.0</v>
      </c>
      <c r="AV11" s="15">
        <v>0.0</v>
      </c>
      <c r="AW11" s="15">
        <v>1.0</v>
      </c>
      <c r="AX11" s="15">
        <v>0.0</v>
      </c>
      <c r="AY11" s="15">
        <v>0.0</v>
      </c>
      <c r="AZ11" s="15">
        <v>1.0</v>
      </c>
      <c r="BA11" s="15">
        <v>1.0</v>
      </c>
      <c r="BB11" s="31" t="s">
        <v>105</v>
      </c>
      <c r="BC11" s="6"/>
      <c r="BD11" s="6"/>
      <c r="BE11" s="18">
        <f t="shared" si="1"/>
        <v>0</v>
      </c>
      <c r="BF11" s="18">
        <f t="shared" si="2"/>
        <v>0</v>
      </c>
      <c r="BG11" s="18">
        <f t="shared" si="3"/>
        <v>0</v>
      </c>
      <c r="BH11" s="18">
        <f t="shared" si="4"/>
        <v>0</v>
      </c>
      <c r="BI11" s="18">
        <f t="shared" si="5"/>
        <v>0</v>
      </c>
      <c r="BJ11" s="18">
        <f t="shared" si="6"/>
        <v>0</v>
      </c>
      <c r="BK11" s="19">
        <f t="shared" si="7"/>
        <v>0</v>
      </c>
      <c r="BL11" s="6"/>
      <c r="BM11" s="20">
        <f t="shared" si="8"/>
        <v>0</v>
      </c>
      <c r="BN11" s="20">
        <f t="shared" si="9"/>
        <v>0</v>
      </c>
      <c r="BO11" s="20">
        <f t="shared" si="10"/>
        <v>0</v>
      </c>
      <c r="BP11" s="20">
        <f t="shared" si="11"/>
        <v>0</v>
      </c>
      <c r="BQ11" s="21">
        <f t="shared" si="12"/>
        <v>0</v>
      </c>
      <c r="BR11" s="20">
        <f t="shared" si="13"/>
        <v>0</v>
      </c>
      <c r="BS11" s="21">
        <f t="shared" si="14"/>
        <v>0</v>
      </c>
      <c r="BT11" s="6"/>
      <c r="BU11" s="23">
        <f t="shared" si="15"/>
        <v>2</v>
      </c>
      <c r="BV11" s="23">
        <f t="shared" si="16"/>
        <v>0</v>
      </c>
      <c r="BW11" s="23">
        <f t="shared" si="17"/>
        <v>1</v>
      </c>
      <c r="BX11" s="23">
        <f t="shared" si="18"/>
        <v>19.08</v>
      </c>
      <c r="BY11" s="24">
        <f t="shared" si="19"/>
        <v>0</v>
      </c>
      <c r="BZ11" s="23">
        <f t="shared" si="20"/>
        <v>13.92</v>
      </c>
      <c r="CA11" s="24">
        <f t="shared" si="21"/>
        <v>123.42</v>
      </c>
      <c r="CB11" s="6"/>
      <c r="CC11" s="25">
        <f t="shared" si="22"/>
        <v>0</v>
      </c>
      <c r="CD11" s="26">
        <f t="shared" si="23"/>
        <v>0</v>
      </c>
      <c r="CE11" s="27">
        <f t="shared" si="24"/>
        <v>2</v>
      </c>
      <c r="CF11" s="25">
        <f t="shared" si="25"/>
        <v>0</v>
      </c>
      <c r="CG11" s="26">
        <f t="shared" si="26"/>
        <v>0</v>
      </c>
      <c r="CH11" s="27">
        <f t="shared" si="27"/>
        <v>0</v>
      </c>
      <c r="CI11" s="25">
        <f t="shared" si="28"/>
        <v>0</v>
      </c>
      <c r="CJ11" s="26">
        <f t="shared" si="29"/>
        <v>0</v>
      </c>
      <c r="CK11" s="27">
        <f t="shared" si="30"/>
        <v>1</v>
      </c>
      <c r="CL11" s="25">
        <f t="shared" si="31"/>
        <v>0</v>
      </c>
      <c r="CM11" s="26">
        <f t="shared" si="32"/>
        <v>0</v>
      </c>
      <c r="CN11" s="27">
        <f t="shared" si="33"/>
        <v>19.08</v>
      </c>
      <c r="CO11" s="25">
        <f t="shared" si="34"/>
        <v>0</v>
      </c>
      <c r="CP11" s="28">
        <f t="shared" si="35"/>
        <v>0</v>
      </c>
      <c r="CQ11" s="29">
        <f t="shared" si="36"/>
        <v>0</v>
      </c>
      <c r="CR11" s="30">
        <f t="shared" si="37"/>
        <v>0</v>
      </c>
      <c r="CS11" s="28">
        <f t="shared" si="38"/>
        <v>0</v>
      </c>
      <c r="CT11" s="29">
        <f t="shared" si="39"/>
        <v>13.92</v>
      </c>
      <c r="CU11" s="30">
        <f t="shared" si="40"/>
        <v>0</v>
      </c>
      <c r="CV11" s="28">
        <f t="shared" si="41"/>
        <v>0</v>
      </c>
      <c r="CW11" s="29">
        <f t="shared" si="42"/>
        <v>123.42</v>
      </c>
      <c r="CX11" s="6"/>
      <c r="CY11" s="6"/>
      <c r="CZ11" s="6"/>
      <c r="DA11" s="6"/>
    </row>
    <row r="12">
      <c r="A12" s="14">
        <v>45666.53592652778</v>
      </c>
      <c r="B12" s="15" t="s">
        <v>106</v>
      </c>
      <c r="C12" s="15" t="s">
        <v>81</v>
      </c>
      <c r="D12" s="15">
        <v>0.0</v>
      </c>
      <c r="E12" s="15">
        <v>1.0</v>
      </c>
      <c r="F12" s="15">
        <v>0.0</v>
      </c>
      <c r="G12" s="15">
        <v>0.0</v>
      </c>
      <c r="H12" s="15">
        <v>1.0</v>
      </c>
      <c r="I12" s="15">
        <v>0.0</v>
      </c>
      <c r="J12" s="15">
        <v>0.0</v>
      </c>
      <c r="K12" s="15">
        <v>0.0</v>
      </c>
      <c r="L12" s="15">
        <v>0.0</v>
      </c>
      <c r="M12" s="15">
        <v>0.0</v>
      </c>
      <c r="N12" s="15">
        <v>0.0</v>
      </c>
      <c r="O12" s="15">
        <v>0.0</v>
      </c>
      <c r="P12" s="15">
        <v>0.0</v>
      </c>
      <c r="Q12" s="15">
        <v>0.0</v>
      </c>
      <c r="R12" s="15">
        <v>0.0</v>
      </c>
      <c r="S12" s="15">
        <v>0.0</v>
      </c>
      <c r="T12" s="16"/>
      <c r="U12" s="15">
        <v>0.0</v>
      </c>
      <c r="V12" s="15">
        <v>1.0</v>
      </c>
      <c r="W12" s="15">
        <v>0.0</v>
      </c>
      <c r="X12" s="15">
        <v>0.0</v>
      </c>
      <c r="Y12" s="15">
        <v>0.0</v>
      </c>
      <c r="Z12" s="15">
        <v>0.0</v>
      </c>
      <c r="AA12" s="15">
        <v>0.0</v>
      </c>
      <c r="AB12" s="15">
        <v>0.0</v>
      </c>
      <c r="AC12" s="15">
        <v>0.0</v>
      </c>
      <c r="AD12" s="15">
        <v>1.0</v>
      </c>
      <c r="AE12" s="15">
        <v>0.0</v>
      </c>
      <c r="AF12" s="15">
        <v>0.0</v>
      </c>
      <c r="AG12" s="15">
        <v>1.0</v>
      </c>
      <c r="AH12" s="15">
        <v>2.0</v>
      </c>
      <c r="AI12" s="15">
        <v>0.0</v>
      </c>
      <c r="AJ12" s="15">
        <v>0.0</v>
      </c>
      <c r="AK12" s="15" t="s">
        <v>107</v>
      </c>
      <c r="AL12" s="15">
        <v>0.0</v>
      </c>
      <c r="AM12" s="15">
        <v>0.0</v>
      </c>
      <c r="AN12" s="15">
        <v>0.0</v>
      </c>
      <c r="AO12" s="15">
        <v>0.0</v>
      </c>
      <c r="AP12" s="15">
        <v>1.0</v>
      </c>
      <c r="AQ12" s="15">
        <v>0.0</v>
      </c>
      <c r="AR12" s="15">
        <v>0.0</v>
      </c>
      <c r="AS12" s="15">
        <v>0.0</v>
      </c>
      <c r="AT12" s="15">
        <v>1.0</v>
      </c>
      <c r="AU12" s="15">
        <v>0.0</v>
      </c>
      <c r="AV12" s="15">
        <v>0.0</v>
      </c>
      <c r="AW12" s="15">
        <v>0.0</v>
      </c>
      <c r="AX12" s="15">
        <v>0.0</v>
      </c>
      <c r="AY12" s="15">
        <v>1.0</v>
      </c>
      <c r="AZ12" s="15">
        <v>0.0</v>
      </c>
      <c r="BA12" s="15">
        <v>0.0</v>
      </c>
      <c r="BB12" s="31" t="s">
        <v>108</v>
      </c>
      <c r="BC12" s="6"/>
      <c r="BD12" s="6"/>
      <c r="BE12" s="18">
        <f t="shared" si="1"/>
        <v>0</v>
      </c>
      <c r="BF12" s="18">
        <f t="shared" si="2"/>
        <v>2</v>
      </c>
      <c r="BG12" s="18">
        <f t="shared" si="3"/>
        <v>1</v>
      </c>
      <c r="BH12" s="18">
        <f t="shared" si="4"/>
        <v>0</v>
      </c>
      <c r="BI12" s="18">
        <f t="shared" si="5"/>
        <v>15.16</v>
      </c>
      <c r="BJ12" s="18">
        <f t="shared" si="6"/>
        <v>13.92</v>
      </c>
      <c r="BK12" s="19">
        <f t="shared" si="7"/>
        <v>108.7592</v>
      </c>
      <c r="BL12" s="6"/>
      <c r="BM12" s="20">
        <f t="shared" si="8"/>
        <v>0</v>
      </c>
      <c r="BN12" s="20">
        <f t="shared" si="9"/>
        <v>1</v>
      </c>
      <c r="BO12" s="20">
        <f t="shared" si="10"/>
        <v>4</v>
      </c>
      <c r="BP12" s="20">
        <f t="shared" si="11"/>
        <v>0</v>
      </c>
      <c r="BQ12" s="21">
        <f t="shared" si="12"/>
        <v>7.58</v>
      </c>
      <c r="BR12" s="20">
        <f t="shared" si="13"/>
        <v>55.68</v>
      </c>
      <c r="BS12" s="21">
        <f t="shared" si="14"/>
        <v>236.5924</v>
      </c>
      <c r="BT12" s="6"/>
      <c r="BU12" s="23">
        <f t="shared" si="15"/>
        <v>1</v>
      </c>
      <c r="BV12" s="23">
        <f t="shared" si="16"/>
        <v>2</v>
      </c>
      <c r="BW12" s="23">
        <f t="shared" si="17"/>
        <v>2</v>
      </c>
      <c r="BX12" s="23">
        <f t="shared" si="18"/>
        <v>9.54</v>
      </c>
      <c r="BY12" s="24">
        <f t="shared" si="19"/>
        <v>15.16</v>
      </c>
      <c r="BZ12" s="23">
        <f t="shared" si="20"/>
        <v>27.84</v>
      </c>
      <c r="CA12" s="24">
        <f t="shared" si="21"/>
        <v>196.4996</v>
      </c>
      <c r="CB12" s="6"/>
      <c r="CC12" s="25">
        <f t="shared" si="22"/>
        <v>0</v>
      </c>
      <c r="CD12" s="26">
        <f t="shared" si="23"/>
        <v>0</v>
      </c>
      <c r="CE12" s="27">
        <f t="shared" si="24"/>
        <v>1</v>
      </c>
      <c r="CF12" s="25">
        <f t="shared" si="25"/>
        <v>2</v>
      </c>
      <c r="CG12" s="26">
        <f t="shared" si="26"/>
        <v>1</v>
      </c>
      <c r="CH12" s="27">
        <f t="shared" si="27"/>
        <v>2</v>
      </c>
      <c r="CI12" s="25">
        <f t="shared" si="28"/>
        <v>1</v>
      </c>
      <c r="CJ12" s="26">
        <f t="shared" si="29"/>
        <v>4</v>
      </c>
      <c r="CK12" s="27">
        <f t="shared" si="30"/>
        <v>2</v>
      </c>
      <c r="CL12" s="25">
        <f t="shared" si="31"/>
        <v>0</v>
      </c>
      <c r="CM12" s="26">
        <f t="shared" si="32"/>
        <v>0</v>
      </c>
      <c r="CN12" s="27">
        <f t="shared" si="33"/>
        <v>9.54</v>
      </c>
      <c r="CO12" s="25">
        <f t="shared" si="34"/>
        <v>15.16</v>
      </c>
      <c r="CP12" s="28">
        <f t="shared" si="35"/>
        <v>7.58</v>
      </c>
      <c r="CQ12" s="29">
        <f t="shared" si="36"/>
        <v>15.16</v>
      </c>
      <c r="CR12" s="30">
        <f t="shared" si="37"/>
        <v>13.92</v>
      </c>
      <c r="CS12" s="28">
        <f t="shared" si="38"/>
        <v>55.68</v>
      </c>
      <c r="CT12" s="29">
        <f t="shared" si="39"/>
        <v>27.84</v>
      </c>
      <c r="CU12" s="30">
        <f t="shared" si="40"/>
        <v>108.7592</v>
      </c>
      <c r="CV12" s="28">
        <f t="shared" si="41"/>
        <v>236.5924</v>
      </c>
      <c r="CW12" s="29">
        <f t="shared" si="42"/>
        <v>196.4996</v>
      </c>
      <c r="CX12" s="6"/>
      <c r="CY12" s="6"/>
      <c r="CZ12" s="6"/>
      <c r="DA12" s="6"/>
    </row>
    <row r="13">
      <c r="A13" s="14">
        <v>45666.603577118054</v>
      </c>
      <c r="B13" s="15" t="s">
        <v>109</v>
      </c>
      <c r="C13" s="15" t="s">
        <v>81</v>
      </c>
      <c r="D13" s="15">
        <v>0.0</v>
      </c>
      <c r="E13" s="15">
        <v>0.0</v>
      </c>
      <c r="F13" s="15">
        <v>0.0</v>
      </c>
      <c r="G13" s="15">
        <v>0.0</v>
      </c>
      <c r="H13" s="15">
        <v>1.0</v>
      </c>
      <c r="I13" s="15">
        <v>0.0</v>
      </c>
      <c r="J13" s="15">
        <v>0.0</v>
      </c>
      <c r="K13" s="15">
        <v>0.0</v>
      </c>
      <c r="L13" s="15">
        <v>1.0</v>
      </c>
      <c r="M13" s="15">
        <v>0.0</v>
      </c>
      <c r="N13" s="15">
        <v>0.0</v>
      </c>
      <c r="O13" s="15">
        <v>0.0</v>
      </c>
      <c r="P13" s="15">
        <v>0.0</v>
      </c>
      <c r="Q13" s="15">
        <v>0.0</v>
      </c>
      <c r="R13" s="15">
        <v>0.0</v>
      </c>
      <c r="S13" s="15">
        <v>0.0</v>
      </c>
      <c r="T13" s="16"/>
      <c r="U13" s="15">
        <v>0.0</v>
      </c>
      <c r="V13" s="15">
        <v>0.0</v>
      </c>
      <c r="W13" s="15">
        <v>0.0</v>
      </c>
      <c r="X13" s="15">
        <v>0.0</v>
      </c>
      <c r="Y13" s="15">
        <v>0.0</v>
      </c>
      <c r="Z13" s="15">
        <v>0.0</v>
      </c>
      <c r="AA13" s="15">
        <v>0.0</v>
      </c>
      <c r="AB13" s="15">
        <v>0.0</v>
      </c>
      <c r="AC13" s="15">
        <v>0.0</v>
      </c>
      <c r="AD13" s="15">
        <v>0.0</v>
      </c>
      <c r="AE13" s="15">
        <v>0.0</v>
      </c>
      <c r="AF13" s="15">
        <v>0.0</v>
      </c>
      <c r="AG13" s="15">
        <v>0.0</v>
      </c>
      <c r="AH13" s="15">
        <v>0.0</v>
      </c>
      <c r="AI13" s="15">
        <v>0.0</v>
      </c>
      <c r="AJ13" s="15">
        <v>0.0</v>
      </c>
      <c r="AK13" s="16"/>
      <c r="AL13" s="15">
        <v>0.0</v>
      </c>
      <c r="AM13" s="15">
        <v>0.0</v>
      </c>
      <c r="AN13" s="15">
        <v>0.0</v>
      </c>
      <c r="AO13" s="15">
        <v>0.0</v>
      </c>
      <c r="AP13" s="15">
        <v>0.0</v>
      </c>
      <c r="AQ13" s="15">
        <v>0.0</v>
      </c>
      <c r="AR13" s="15">
        <v>0.0</v>
      </c>
      <c r="AS13" s="15">
        <v>0.0</v>
      </c>
      <c r="AT13" s="15">
        <v>0.0</v>
      </c>
      <c r="AU13" s="15">
        <v>0.0</v>
      </c>
      <c r="AV13" s="15">
        <v>0.0</v>
      </c>
      <c r="AW13" s="15">
        <v>0.0</v>
      </c>
      <c r="AX13" s="15">
        <v>0.0</v>
      </c>
      <c r="AY13" s="15">
        <v>0.0</v>
      </c>
      <c r="AZ13" s="15">
        <v>0.0</v>
      </c>
      <c r="BA13" s="15">
        <v>0.0</v>
      </c>
      <c r="BB13" s="31" t="s">
        <v>110</v>
      </c>
      <c r="BC13" s="6"/>
      <c r="BD13" s="6"/>
      <c r="BE13" s="18">
        <f t="shared" si="1"/>
        <v>1</v>
      </c>
      <c r="BF13" s="18">
        <f t="shared" si="2"/>
        <v>2</v>
      </c>
      <c r="BG13" s="18">
        <f t="shared" si="3"/>
        <v>1</v>
      </c>
      <c r="BH13" s="18">
        <f t="shared" si="4"/>
        <v>9.54</v>
      </c>
      <c r="BI13" s="18">
        <f t="shared" si="5"/>
        <v>15.16</v>
      </c>
      <c r="BJ13" s="18">
        <f t="shared" si="6"/>
        <v>13.92</v>
      </c>
      <c r="BK13" s="19">
        <f t="shared" si="7"/>
        <v>144.4388</v>
      </c>
      <c r="BL13" s="6"/>
      <c r="BM13" s="20">
        <f t="shared" si="8"/>
        <v>0</v>
      </c>
      <c r="BN13" s="20">
        <f t="shared" si="9"/>
        <v>0</v>
      </c>
      <c r="BO13" s="20">
        <f t="shared" si="10"/>
        <v>0</v>
      </c>
      <c r="BP13" s="20">
        <f t="shared" si="11"/>
        <v>0</v>
      </c>
      <c r="BQ13" s="21">
        <f t="shared" si="12"/>
        <v>0</v>
      </c>
      <c r="BR13" s="20">
        <f t="shared" si="13"/>
        <v>0</v>
      </c>
      <c r="BS13" s="21">
        <f t="shared" si="14"/>
        <v>0</v>
      </c>
      <c r="BT13" s="6"/>
      <c r="BU13" s="23">
        <f t="shared" si="15"/>
        <v>0</v>
      </c>
      <c r="BV13" s="23">
        <f t="shared" si="16"/>
        <v>0</v>
      </c>
      <c r="BW13" s="23">
        <f t="shared" si="17"/>
        <v>0</v>
      </c>
      <c r="BX13" s="23">
        <f t="shared" si="18"/>
        <v>0</v>
      </c>
      <c r="BY13" s="24">
        <f t="shared" si="19"/>
        <v>0</v>
      </c>
      <c r="BZ13" s="23">
        <f t="shared" si="20"/>
        <v>0</v>
      </c>
      <c r="CA13" s="24">
        <f t="shared" si="21"/>
        <v>0</v>
      </c>
      <c r="CB13" s="6"/>
      <c r="CC13" s="25">
        <f t="shared" si="22"/>
        <v>1</v>
      </c>
      <c r="CD13" s="26">
        <f t="shared" si="23"/>
        <v>0</v>
      </c>
      <c r="CE13" s="27">
        <f t="shared" si="24"/>
        <v>0</v>
      </c>
      <c r="CF13" s="25">
        <f t="shared" si="25"/>
        <v>2</v>
      </c>
      <c r="CG13" s="26">
        <f t="shared" si="26"/>
        <v>0</v>
      </c>
      <c r="CH13" s="27">
        <f t="shared" si="27"/>
        <v>0</v>
      </c>
      <c r="CI13" s="25">
        <f t="shared" si="28"/>
        <v>1</v>
      </c>
      <c r="CJ13" s="26">
        <f t="shared" si="29"/>
        <v>0</v>
      </c>
      <c r="CK13" s="27">
        <f t="shared" si="30"/>
        <v>0</v>
      </c>
      <c r="CL13" s="25">
        <f t="shared" si="31"/>
        <v>9.54</v>
      </c>
      <c r="CM13" s="26">
        <f t="shared" si="32"/>
        <v>0</v>
      </c>
      <c r="CN13" s="27">
        <f t="shared" si="33"/>
        <v>0</v>
      </c>
      <c r="CO13" s="25">
        <f t="shared" si="34"/>
        <v>15.16</v>
      </c>
      <c r="CP13" s="28">
        <f t="shared" si="35"/>
        <v>0</v>
      </c>
      <c r="CQ13" s="29">
        <f t="shared" si="36"/>
        <v>0</v>
      </c>
      <c r="CR13" s="30">
        <f t="shared" si="37"/>
        <v>13.92</v>
      </c>
      <c r="CS13" s="28">
        <f t="shared" si="38"/>
        <v>0</v>
      </c>
      <c r="CT13" s="29">
        <f t="shared" si="39"/>
        <v>0</v>
      </c>
      <c r="CU13" s="30">
        <f t="shared" si="40"/>
        <v>144.4388</v>
      </c>
      <c r="CV13" s="28">
        <f t="shared" si="41"/>
        <v>0</v>
      </c>
      <c r="CW13" s="29">
        <f t="shared" si="42"/>
        <v>0</v>
      </c>
      <c r="CX13" s="6"/>
      <c r="CY13" s="6"/>
      <c r="CZ13" s="6"/>
      <c r="DA13" s="6"/>
    </row>
    <row r="14">
      <c r="A14" s="14">
        <v>45666.67362394676</v>
      </c>
      <c r="B14" s="15" t="s">
        <v>111</v>
      </c>
      <c r="C14" s="15" t="s">
        <v>81</v>
      </c>
      <c r="D14" s="15">
        <v>2.0</v>
      </c>
      <c r="E14" s="15">
        <v>1.0</v>
      </c>
      <c r="F14" s="15">
        <v>0.0</v>
      </c>
      <c r="G14" s="15">
        <v>0.0</v>
      </c>
      <c r="H14" s="15">
        <v>1.0</v>
      </c>
      <c r="I14" s="15">
        <v>0.0</v>
      </c>
      <c r="J14" s="15">
        <v>0.0</v>
      </c>
      <c r="K14" s="15">
        <v>0.0</v>
      </c>
      <c r="L14" s="15">
        <v>0.0</v>
      </c>
      <c r="M14" s="15">
        <v>0.0</v>
      </c>
      <c r="N14" s="15">
        <v>1.0</v>
      </c>
      <c r="O14" s="15">
        <v>0.0</v>
      </c>
      <c r="P14" s="15">
        <v>0.0</v>
      </c>
      <c r="Q14" s="15">
        <v>0.0</v>
      </c>
      <c r="R14" s="15">
        <v>0.0</v>
      </c>
      <c r="S14" s="15">
        <v>0.0</v>
      </c>
      <c r="T14" s="15" t="s">
        <v>112</v>
      </c>
      <c r="U14" s="15">
        <v>1.0</v>
      </c>
      <c r="V14" s="15">
        <v>0.0</v>
      </c>
      <c r="W14" s="15">
        <v>0.0</v>
      </c>
      <c r="X14" s="15">
        <v>1.0</v>
      </c>
      <c r="Y14" s="15">
        <v>1.0</v>
      </c>
      <c r="Z14" s="15">
        <v>0.0</v>
      </c>
      <c r="AA14" s="15">
        <v>0.0</v>
      </c>
      <c r="AB14" s="15">
        <v>0.0</v>
      </c>
      <c r="AC14" s="15">
        <v>0.0</v>
      </c>
      <c r="AD14" s="15">
        <v>2.0</v>
      </c>
      <c r="AE14" s="15">
        <v>1.0</v>
      </c>
      <c r="AF14" s="15">
        <v>1.0</v>
      </c>
      <c r="AG14" s="15">
        <v>0.0</v>
      </c>
      <c r="AH14" s="15">
        <v>1.0</v>
      </c>
      <c r="AI14" s="15">
        <v>0.0</v>
      </c>
      <c r="AJ14" s="15">
        <v>0.0</v>
      </c>
      <c r="AK14" s="16"/>
      <c r="AL14" s="15">
        <v>1.0</v>
      </c>
      <c r="AM14" s="15">
        <v>0.0</v>
      </c>
      <c r="AN14" s="15">
        <v>1.0</v>
      </c>
      <c r="AO14" s="15">
        <v>3.0</v>
      </c>
      <c r="AP14" s="15">
        <v>2.0</v>
      </c>
      <c r="AQ14" s="15">
        <v>0.0</v>
      </c>
      <c r="AR14" s="15">
        <v>0.0</v>
      </c>
      <c r="AS14" s="15">
        <v>1.0</v>
      </c>
      <c r="AT14" s="15">
        <v>1.0</v>
      </c>
      <c r="AU14" s="15">
        <v>3.0</v>
      </c>
      <c r="AV14" s="15">
        <v>3.0</v>
      </c>
      <c r="AW14" s="15">
        <v>2.0</v>
      </c>
      <c r="AX14" s="15">
        <v>0.0</v>
      </c>
      <c r="AY14" s="15">
        <v>1.0</v>
      </c>
      <c r="AZ14" s="15">
        <v>2.0</v>
      </c>
      <c r="BA14" s="15">
        <v>0.0</v>
      </c>
      <c r="BB14" s="31" t="s">
        <v>113</v>
      </c>
      <c r="BC14" s="6"/>
      <c r="BD14" s="6"/>
      <c r="BE14" s="18">
        <f t="shared" si="1"/>
        <v>2</v>
      </c>
      <c r="BF14" s="18">
        <f t="shared" si="2"/>
        <v>5</v>
      </c>
      <c r="BG14" s="18">
        <f t="shared" si="3"/>
        <v>2</v>
      </c>
      <c r="BH14" s="18">
        <f t="shared" si="4"/>
        <v>19.08</v>
      </c>
      <c r="BI14" s="18">
        <f t="shared" si="5"/>
        <v>37.9</v>
      </c>
      <c r="BJ14" s="18">
        <f t="shared" si="6"/>
        <v>27.84</v>
      </c>
      <c r="BK14" s="19">
        <f t="shared" si="7"/>
        <v>317.2268</v>
      </c>
      <c r="BL14" s="6"/>
      <c r="BM14" s="20">
        <f t="shared" si="8"/>
        <v>1</v>
      </c>
      <c r="BN14" s="20">
        <f t="shared" si="9"/>
        <v>4</v>
      </c>
      <c r="BO14" s="20">
        <f t="shared" si="10"/>
        <v>6</v>
      </c>
      <c r="BP14" s="20">
        <f t="shared" si="11"/>
        <v>9.54</v>
      </c>
      <c r="BQ14" s="21">
        <f t="shared" si="12"/>
        <v>30.32</v>
      </c>
      <c r="BR14" s="20">
        <f t="shared" si="13"/>
        <v>83.52</v>
      </c>
      <c r="BS14" s="21">
        <f t="shared" si="14"/>
        <v>461.4412</v>
      </c>
      <c r="BT14" s="6"/>
      <c r="BU14" s="23">
        <f t="shared" si="15"/>
        <v>5</v>
      </c>
      <c r="BV14" s="23">
        <f t="shared" si="16"/>
        <v>11</v>
      </c>
      <c r="BW14" s="23">
        <f t="shared" si="17"/>
        <v>12</v>
      </c>
      <c r="BX14" s="23">
        <f t="shared" si="18"/>
        <v>47.7</v>
      </c>
      <c r="BY14" s="24">
        <f t="shared" si="19"/>
        <v>83.38</v>
      </c>
      <c r="BZ14" s="23">
        <f t="shared" si="20"/>
        <v>167.04</v>
      </c>
      <c r="CA14" s="24">
        <f t="shared" si="21"/>
        <v>1114.9688</v>
      </c>
      <c r="CB14" s="6"/>
      <c r="CC14" s="25">
        <f t="shared" si="22"/>
        <v>2</v>
      </c>
      <c r="CD14" s="26">
        <f t="shared" si="23"/>
        <v>1</v>
      </c>
      <c r="CE14" s="27">
        <f t="shared" si="24"/>
        <v>5</v>
      </c>
      <c r="CF14" s="25">
        <f t="shared" si="25"/>
        <v>5</v>
      </c>
      <c r="CG14" s="26">
        <f t="shared" si="26"/>
        <v>4</v>
      </c>
      <c r="CH14" s="27">
        <f t="shared" si="27"/>
        <v>11</v>
      </c>
      <c r="CI14" s="25">
        <f t="shared" si="28"/>
        <v>2</v>
      </c>
      <c r="CJ14" s="26">
        <f t="shared" si="29"/>
        <v>6</v>
      </c>
      <c r="CK14" s="27">
        <f t="shared" si="30"/>
        <v>12</v>
      </c>
      <c r="CL14" s="25">
        <f t="shared" si="31"/>
        <v>19.08</v>
      </c>
      <c r="CM14" s="26">
        <f t="shared" si="32"/>
        <v>9.54</v>
      </c>
      <c r="CN14" s="27">
        <f t="shared" si="33"/>
        <v>47.7</v>
      </c>
      <c r="CO14" s="25">
        <f t="shared" si="34"/>
        <v>37.9</v>
      </c>
      <c r="CP14" s="28">
        <f t="shared" si="35"/>
        <v>30.32</v>
      </c>
      <c r="CQ14" s="29">
        <f t="shared" si="36"/>
        <v>83.38</v>
      </c>
      <c r="CR14" s="30">
        <f t="shared" si="37"/>
        <v>27.84</v>
      </c>
      <c r="CS14" s="28">
        <f t="shared" si="38"/>
        <v>83.52</v>
      </c>
      <c r="CT14" s="29">
        <f t="shared" si="39"/>
        <v>167.04</v>
      </c>
      <c r="CU14" s="30">
        <f t="shared" si="40"/>
        <v>317.2268</v>
      </c>
      <c r="CV14" s="28">
        <f t="shared" si="41"/>
        <v>461.4412</v>
      </c>
      <c r="CW14" s="29">
        <f t="shared" si="42"/>
        <v>1114.9688</v>
      </c>
      <c r="CX14" s="6"/>
      <c r="CY14" s="6"/>
      <c r="CZ14" s="6"/>
      <c r="DA14" s="6"/>
    </row>
    <row r="15">
      <c r="A15" s="14">
        <v>45666.6835124537</v>
      </c>
      <c r="B15" s="15" t="s">
        <v>114</v>
      </c>
      <c r="C15" s="15" t="s">
        <v>83</v>
      </c>
      <c r="D15" s="15">
        <v>1.0</v>
      </c>
      <c r="E15" s="15">
        <v>3.0</v>
      </c>
      <c r="F15" s="15">
        <v>2.0</v>
      </c>
      <c r="G15" s="15">
        <v>1.0</v>
      </c>
      <c r="H15" s="15">
        <v>1.0</v>
      </c>
      <c r="I15" s="15">
        <v>0.0</v>
      </c>
      <c r="J15" s="15">
        <v>2.0</v>
      </c>
      <c r="K15" s="15">
        <v>1.0</v>
      </c>
      <c r="L15" s="15">
        <v>0.0</v>
      </c>
      <c r="M15" s="15">
        <v>0.0</v>
      </c>
      <c r="N15" s="15">
        <v>1.0</v>
      </c>
      <c r="O15" s="15">
        <v>0.0</v>
      </c>
      <c r="P15" s="15">
        <v>1.0</v>
      </c>
      <c r="Q15" s="15">
        <v>1.0</v>
      </c>
      <c r="R15" s="15">
        <v>0.0</v>
      </c>
      <c r="S15" s="15">
        <v>0.0</v>
      </c>
      <c r="T15" s="16"/>
      <c r="U15" s="15">
        <v>1.0</v>
      </c>
      <c r="V15" s="15">
        <v>0.0</v>
      </c>
      <c r="W15" s="15">
        <v>3.0</v>
      </c>
      <c r="X15" s="15">
        <v>3.0</v>
      </c>
      <c r="Y15" s="15">
        <v>1.0</v>
      </c>
      <c r="Z15" s="15">
        <v>0.0</v>
      </c>
      <c r="AA15" s="15">
        <v>2.0</v>
      </c>
      <c r="AB15" s="15">
        <v>2.0</v>
      </c>
      <c r="AC15" s="15">
        <v>0.0</v>
      </c>
      <c r="AD15" s="15">
        <v>3.0</v>
      </c>
      <c r="AE15" s="15">
        <v>2.0</v>
      </c>
      <c r="AF15" s="15">
        <v>2.0</v>
      </c>
      <c r="AG15" s="15">
        <v>3.0</v>
      </c>
      <c r="AH15" s="15">
        <v>1.0</v>
      </c>
      <c r="AI15" s="15">
        <v>2.0</v>
      </c>
      <c r="AJ15" s="15">
        <v>0.0</v>
      </c>
      <c r="AK15" s="15" t="s">
        <v>115</v>
      </c>
      <c r="AL15" s="15">
        <v>3.0</v>
      </c>
      <c r="AM15" s="15">
        <v>0.0</v>
      </c>
      <c r="AN15" s="15">
        <v>2.0</v>
      </c>
      <c r="AO15" s="15">
        <v>3.0</v>
      </c>
      <c r="AP15" s="15">
        <v>3.0</v>
      </c>
      <c r="AQ15" s="15">
        <v>0.0</v>
      </c>
      <c r="AR15" s="15">
        <v>2.0</v>
      </c>
      <c r="AS15" s="15">
        <v>2.0</v>
      </c>
      <c r="AT15" s="15">
        <v>0.0</v>
      </c>
      <c r="AU15" s="15">
        <v>1.0</v>
      </c>
      <c r="AV15" s="15">
        <v>2.0</v>
      </c>
      <c r="AW15" s="15">
        <v>2.0</v>
      </c>
      <c r="AX15" s="15">
        <v>3.0</v>
      </c>
      <c r="AY15" s="15">
        <v>2.0</v>
      </c>
      <c r="AZ15" s="15">
        <v>2.0</v>
      </c>
      <c r="BA15" s="15">
        <v>0.0</v>
      </c>
      <c r="BB15" s="31" t="s">
        <v>116</v>
      </c>
      <c r="BC15" s="6"/>
      <c r="BD15" s="6"/>
      <c r="BE15" s="18">
        <f t="shared" si="1"/>
        <v>4</v>
      </c>
      <c r="BF15" s="18">
        <f t="shared" si="2"/>
        <v>9</v>
      </c>
      <c r="BG15" s="18">
        <f t="shared" si="3"/>
        <v>5</v>
      </c>
      <c r="BH15" s="18">
        <f t="shared" si="4"/>
        <v>38.16</v>
      </c>
      <c r="BI15" s="18">
        <f t="shared" si="5"/>
        <v>68.22</v>
      </c>
      <c r="BJ15" s="18">
        <f t="shared" si="6"/>
        <v>69.6</v>
      </c>
      <c r="BK15" s="19">
        <f t="shared" si="7"/>
        <v>658.1652</v>
      </c>
      <c r="BL15" s="6"/>
      <c r="BM15" s="20">
        <f t="shared" si="8"/>
        <v>7</v>
      </c>
      <c r="BN15" s="20">
        <f t="shared" si="9"/>
        <v>10</v>
      </c>
      <c r="BO15" s="20">
        <f t="shared" si="10"/>
        <v>14</v>
      </c>
      <c r="BP15" s="20">
        <f t="shared" si="11"/>
        <v>66.78</v>
      </c>
      <c r="BQ15" s="21">
        <f t="shared" si="12"/>
        <v>75.8</v>
      </c>
      <c r="BR15" s="20">
        <f t="shared" si="13"/>
        <v>194.88</v>
      </c>
      <c r="BS15" s="21">
        <f t="shared" si="14"/>
        <v>1262.1004</v>
      </c>
      <c r="BT15" s="6"/>
      <c r="BU15" s="23">
        <f t="shared" si="15"/>
        <v>9</v>
      </c>
      <c r="BV15" s="23">
        <f t="shared" si="16"/>
        <v>13</v>
      </c>
      <c r="BW15" s="23">
        <f t="shared" si="17"/>
        <v>15</v>
      </c>
      <c r="BX15" s="23">
        <f t="shared" si="18"/>
        <v>85.86</v>
      </c>
      <c r="BY15" s="24">
        <f t="shared" si="19"/>
        <v>98.54</v>
      </c>
      <c r="BZ15" s="23">
        <f t="shared" si="20"/>
        <v>208.8</v>
      </c>
      <c r="CA15" s="24">
        <f t="shared" si="21"/>
        <v>1470.568</v>
      </c>
      <c r="CB15" s="6"/>
      <c r="CC15" s="25">
        <f t="shared" si="22"/>
        <v>4</v>
      </c>
      <c r="CD15" s="26">
        <f t="shared" si="23"/>
        <v>7</v>
      </c>
      <c r="CE15" s="27">
        <f t="shared" si="24"/>
        <v>9</v>
      </c>
      <c r="CF15" s="25">
        <f t="shared" si="25"/>
        <v>9</v>
      </c>
      <c r="CG15" s="26">
        <f t="shared" si="26"/>
        <v>10</v>
      </c>
      <c r="CH15" s="27">
        <f t="shared" si="27"/>
        <v>13</v>
      </c>
      <c r="CI15" s="25">
        <f t="shared" si="28"/>
        <v>5</v>
      </c>
      <c r="CJ15" s="26">
        <f t="shared" si="29"/>
        <v>14</v>
      </c>
      <c r="CK15" s="27">
        <f t="shared" si="30"/>
        <v>15</v>
      </c>
      <c r="CL15" s="25">
        <f t="shared" si="31"/>
        <v>38.16</v>
      </c>
      <c r="CM15" s="26">
        <f t="shared" si="32"/>
        <v>66.78</v>
      </c>
      <c r="CN15" s="27">
        <f t="shared" si="33"/>
        <v>85.86</v>
      </c>
      <c r="CO15" s="25">
        <f t="shared" si="34"/>
        <v>68.22</v>
      </c>
      <c r="CP15" s="28">
        <f t="shared" si="35"/>
        <v>75.8</v>
      </c>
      <c r="CQ15" s="29">
        <f t="shared" si="36"/>
        <v>98.54</v>
      </c>
      <c r="CR15" s="30">
        <f t="shared" si="37"/>
        <v>69.6</v>
      </c>
      <c r="CS15" s="28">
        <f t="shared" si="38"/>
        <v>194.88</v>
      </c>
      <c r="CT15" s="29">
        <f t="shared" si="39"/>
        <v>208.8</v>
      </c>
      <c r="CU15" s="30">
        <f t="shared" si="40"/>
        <v>658.1652</v>
      </c>
      <c r="CV15" s="28">
        <f t="shared" si="41"/>
        <v>1262.1004</v>
      </c>
      <c r="CW15" s="29">
        <f t="shared" si="42"/>
        <v>1470.568</v>
      </c>
      <c r="CX15" s="6"/>
      <c r="CY15" s="6"/>
      <c r="CZ15" s="6"/>
      <c r="DA15" s="6"/>
    </row>
    <row r="16">
      <c r="A16" s="14">
        <v>45666.707550543986</v>
      </c>
      <c r="B16" s="15" t="s">
        <v>117</v>
      </c>
      <c r="C16" s="15" t="s">
        <v>83</v>
      </c>
      <c r="D16" s="15">
        <v>0.0</v>
      </c>
      <c r="E16" s="15">
        <v>1.0</v>
      </c>
      <c r="F16" s="15">
        <v>0.0</v>
      </c>
      <c r="G16" s="15">
        <v>0.0</v>
      </c>
      <c r="H16" s="15">
        <v>0.0</v>
      </c>
      <c r="I16" s="15">
        <v>0.0</v>
      </c>
      <c r="J16" s="15">
        <v>0.0</v>
      </c>
      <c r="K16" s="15">
        <v>0.0</v>
      </c>
      <c r="L16" s="15">
        <v>0.0</v>
      </c>
      <c r="M16" s="15">
        <v>0.0</v>
      </c>
      <c r="N16" s="15">
        <v>0.0</v>
      </c>
      <c r="O16" s="15">
        <v>0.0</v>
      </c>
      <c r="P16" s="15">
        <v>0.0</v>
      </c>
      <c r="Q16" s="15">
        <v>0.0</v>
      </c>
      <c r="R16" s="15">
        <v>0.0</v>
      </c>
      <c r="S16" s="15">
        <v>0.0</v>
      </c>
      <c r="T16" s="16"/>
      <c r="U16" s="15">
        <v>1.0</v>
      </c>
      <c r="V16" s="15">
        <v>1.0</v>
      </c>
      <c r="W16" s="15">
        <v>0.0</v>
      </c>
      <c r="X16" s="15">
        <v>1.0</v>
      </c>
      <c r="Y16" s="15">
        <v>1.0</v>
      </c>
      <c r="Z16" s="15">
        <v>0.0</v>
      </c>
      <c r="AA16" s="15">
        <v>0.0</v>
      </c>
      <c r="AB16" s="15">
        <v>0.0</v>
      </c>
      <c r="AC16" s="15">
        <v>0.0</v>
      </c>
      <c r="AD16" s="15">
        <v>0.0</v>
      </c>
      <c r="AE16" s="15">
        <v>0.0</v>
      </c>
      <c r="AF16" s="15">
        <v>0.0</v>
      </c>
      <c r="AG16" s="15">
        <v>0.0</v>
      </c>
      <c r="AH16" s="15">
        <v>0.0</v>
      </c>
      <c r="AI16" s="15">
        <v>1.0</v>
      </c>
      <c r="AJ16" s="15">
        <v>0.0</v>
      </c>
      <c r="AK16" s="16"/>
      <c r="AL16" s="15">
        <v>2.0</v>
      </c>
      <c r="AM16" s="15">
        <v>1.0</v>
      </c>
      <c r="AN16" s="15">
        <v>0.0</v>
      </c>
      <c r="AO16" s="15">
        <v>0.0</v>
      </c>
      <c r="AP16" s="15">
        <v>0.0</v>
      </c>
      <c r="AQ16" s="15">
        <v>0.0</v>
      </c>
      <c r="AR16" s="15">
        <v>1.0</v>
      </c>
      <c r="AS16" s="15">
        <v>0.0</v>
      </c>
      <c r="AT16" s="15">
        <v>0.0</v>
      </c>
      <c r="AU16" s="15">
        <v>0.0</v>
      </c>
      <c r="AV16" s="15">
        <v>0.0</v>
      </c>
      <c r="AW16" s="15">
        <v>0.0</v>
      </c>
      <c r="AX16" s="15">
        <v>0.0</v>
      </c>
      <c r="AY16" s="15">
        <v>0.0</v>
      </c>
      <c r="AZ16" s="15">
        <v>2.0</v>
      </c>
      <c r="BA16" s="15">
        <v>0.0</v>
      </c>
      <c r="BB16" s="17"/>
      <c r="BC16" s="6"/>
      <c r="BD16" s="6"/>
      <c r="BE16" s="18">
        <f t="shared" si="1"/>
        <v>0</v>
      </c>
      <c r="BF16" s="18">
        <f t="shared" si="2"/>
        <v>1</v>
      </c>
      <c r="BG16" s="18">
        <f t="shared" si="3"/>
        <v>0</v>
      </c>
      <c r="BH16" s="18">
        <f t="shared" si="4"/>
        <v>0</v>
      </c>
      <c r="BI16" s="18">
        <f t="shared" si="5"/>
        <v>7.58</v>
      </c>
      <c r="BJ16" s="18">
        <f t="shared" si="6"/>
        <v>0</v>
      </c>
      <c r="BK16" s="19">
        <f t="shared" si="7"/>
        <v>28.3492</v>
      </c>
      <c r="BL16" s="6"/>
      <c r="BM16" s="20">
        <f t="shared" si="8"/>
        <v>2</v>
      </c>
      <c r="BN16" s="20">
        <f t="shared" si="9"/>
        <v>4</v>
      </c>
      <c r="BO16" s="20">
        <f t="shared" si="10"/>
        <v>1</v>
      </c>
      <c r="BP16" s="20">
        <f t="shared" si="11"/>
        <v>19.08</v>
      </c>
      <c r="BQ16" s="21">
        <f t="shared" si="12"/>
        <v>30.32</v>
      </c>
      <c r="BR16" s="20">
        <f t="shared" si="13"/>
        <v>13.92</v>
      </c>
      <c r="BS16" s="21">
        <f t="shared" si="14"/>
        <v>236.8168</v>
      </c>
      <c r="BT16" s="6"/>
      <c r="BU16" s="23">
        <f t="shared" si="15"/>
        <v>5</v>
      </c>
      <c r="BV16" s="23">
        <f t="shared" si="16"/>
        <v>3</v>
      </c>
      <c r="BW16" s="23">
        <f t="shared" si="17"/>
        <v>0</v>
      </c>
      <c r="BX16" s="23">
        <f t="shared" si="18"/>
        <v>47.7</v>
      </c>
      <c r="BY16" s="24">
        <f t="shared" si="19"/>
        <v>22.74</v>
      </c>
      <c r="BZ16" s="23">
        <f t="shared" si="20"/>
        <v>0</v>
      </c>
      <c r="CA16" s="24">
        <f t="shared" si="21"/>
        <v>263.4456</v>
      </c>
      <c r="CB16" s="6"/>
      <c r="CC16" s="25">
        <f t="shared" si="22"/>
        <v>0</v>
      </c>
      <c r="CD16" s="26">
        <f t="shared" si="23"/>
        <v>2</v>
      </c>
      <c r="CE16" s="27">
        <f t="shared" si="24"/>
        <v>5</v>
      </c>
      <c r="CF16" s="25">
        <f t="shared" si="25"/>
        <v>1</v>
      </c>
      <c r="CG16" s="26">
        <f t="shared" si="26"/>
        <v>4</v>
      </c>
      <c r="CH16" s="27">
        <f t="shared" si="27"/>
        <v>3</v>
      </c>
      <c r="CI16" s="25">
        <f t="shared" si="28"/>
        <v>0</v>
      </c>
      <c r="CJ16" s="26">
        <f t="shared" si="29"/>
        <v>1</v>
      </c>
      <c r="CK16" s="27">
        <f t="shared" si="30"/>
        <v>0</v>
      </c>
      <c r="CL16" s="25">
        <f t="shared" si="31"/>
        <v>0</v>
      </c>
      <c r="CM16" s="26">
        <f t="shared" si="32"/>
        <v>19.08</v>
      </c>
      <c r="CN16" s="27">
        <f t="shared" si="33"/>
        <v>47.7</v>
      </c>
      <c r="CO16" s="25">
        <f t="shared" si="34"/>
        <v>7.58</v>
      </c>
      <c r="CP16" s="28">
        <f t="shared" si="35"/>
        <v>30.32</v>
      </c>
      <c r="CQ16" s="29">
        <f t="shared" si="36"/>
        <v>22.74</v>
      </c>
      <c r="CR16" s="30">
        <f t="shared" si="37"/>
        <v>0</v>
      </c>
      <c r="CS16" s="28">
        <f t="shared" si="38"/>
        <v>13.92</v>
      </c>
      <c r="CT16" s="29">
        <f t="shared" si="39"/>
        <v>0</v>
      </c>
      <c r="CU16" s="30">
        <f t="shared" si="40"/>
        <v>28.3492</v>
      </c>
      <c r="CV16" s="28">
        <f t="shared" si="41"/>
        <v>236.8168</v>
      </c>
      <c r="CW16" s="29">
        <f t="shared" si="42"/>
        <v>263.4456</v>
      </c>
      <c r="CX16" s="6"/>
      <c r="CY16" s="6"/>
      <c r="CZ16" s="6"/>
      <c r="DA16" s="6"/>
    </row>
    <row r="17">
      <c r="A17" s="14">
        <v>45666.73288186343</v>
      </c>
      <c r="B17" s="15" t="s">
        <v>118</v>
      </c>
      <c r="C17" s="15" t="s">
        <v>81</v>
      </c>
      <c r="D17" s="15">
        <v>0.0</v>
      </c>
      <c r="E17" s="15">
        <v>0.0</v>
      </c>
      <c r="F17" s="15">
        <v>0.0</v>
      </c>
      <c r="G17" s="15">
        <v>0.0</v>
      </c>
      <c r="H17" s="15">
        <v>0.0</v>
      </c>
      <c r="I17" s="15">
        <v>0.0</v>
      </c>
      <c r="J17" s="15">
        <v>0.0</v>
      </c>
      <c r="K17" s="15">
        <v>0.0</v>
      </c>
      <c r="L17" s="15">
        <v>0.0</v>
      </c>
      <c r="M17" s="15">
        <v>0.0</v>
      </c>
      <c r="N17" s="15">
        <v>0.0</v>
      </c>
      <c r="O17" s="15">
        <v>0.0</v>
      </c>
      <c r="P17" s="15">
        <v>0.0</v>
      </c>
      <c r="Q17" s="15">
        <v>0.0</v>
      </c>
      <c r="R17" s="15">
        <v>0.0</v>
      </c>
      <c r="S17" s="15">
        <v>0.0</v>
      </c>
      <c r="T17" s="16"/>
      <c r="U17" s="15">
        <v>0.0</v>
      </c>
      <c r="V17" s="15">
        <v>0.0</v>
      </c>
      <c r="W17" s="15">
        <v>0.0</v>
      </c>
      <c r="X17" s="15">
        <v>0.0</v>
      </c>
      <c r="Y17" s="15">
        <v>0.0</v>
      </c>
      <c r="Z17" s="15">
        <v>0.0</v>
      </c>
      <c r="AA17" s="15">
        <v>0.0</v>
      </c>
      <c r="AB17" s="15">
        <v>0.0</v>
      </c>
      <c r="AC17" s="15">
        <v>0.0</v>
      </c>
      <c r="AD17" s="15">
        <v>0.0</v>
      </c>
      <c r="AE17" s="15">
        <v>0.0</v>
      </c>
      <c r="AF17" s="15">
        <v>0.0</v>
      </c>
      <c r="AG17" s="15">
        <v>0.0</v>
      </c>
      <c r="AH17" s="15">
        <v>0.0</v>
      </c>
      <c r="AI17" s="15">
        <v>0.0</v>
      </c>
      <c r="AJ17" s="15">
        <v>0.0</v>
      </c>
      <c r="AK17" s="16"/>
      <c r="AL17" s="15">
        <v>0.0</v>
      </c>
      <c r="AM17" s="15">
        <v>0.0</v>
      </c>
      <c r="AN17" s="15">
        <v>0.0</v>
      </c>
      <c r="AO17" s="15">
        <v>0.0</v>
      </c>
      <c r="AP17" s="15">
        <v>0.0</v>
      </c>
      <c r="AQ17" s="15">
        <v>0.0</v>
      </c>
      <c r="AR17" s="15">
        <v>0.0</v>
      </c>
      <c r="AS17" s="15">
        <v>0.0</v>
      </c>
      <c r="AT17" s="15">
        <v>0.0</v>
      </c>
      <c r="AU17" s="15">
        <v>0.0</v>
      </c>
      <c r="AV17" s="15">
        <v>0.0</v>
      </c>
      <c r="AW17" s="15">
        <v>0.0</v>
      </c>
      <c r="AX17" s="15">
        <v>0.0</v>
      </c>
      <c r="AY17" s="15">
        <v>0.0</v>
      </c>
      <c r="AZ17" s="15">
        <v>0.0</v>
      </c>
      <c r="BA17" s="15">
        <v>0.0</v>
      </c>
      <c r="BB17" s="17"/>
      <c r="BC17" s="6"/>
      <c r="BD17" s="6"/>
      <c r="BE17" s="18">
        <f t="shared" si="1"/>
        <v>0</v>
      </c>
      <c r="BF17" s="18">
        <f t="shared" si="2"/>
        <v>0</v>
      </c>
      <c r="BG17" s="18">
        <f t="shared" si="3"/>
        <v>0</v>
      </c>
      <c r="BH17" s="18">
        <f t="shared" si="4"/>
        <v>0</v>
      </c>
      <c r="BI17" s="18">
        <f t="shared" si="5"/>
        <v>0</v>
      </c>
      <c r="BJ17" s="18">
        <f t="shared" si="6"/>
        <v>0</v>
      </c>
      <c r="BK17" s="19">
        <f t="shared" si="7"/>
        <v>0</v>
      </c>
      <c r="BL17" s="6"/>
      <c r="BM17" s="20">
        <f t="shared" si="8"/>
        <v>0</v>
      </c>
      <c r="BN17" s="20">
        <f t="shared" si="9"/>
        <v>0</v>
      </c>
      <c r="BO17" s="20">
        <f t="shared" si="10"/>
        <v>0</v>
      </c>
      <c r="BP17" s="20">
        <f t="shared" si="11"/>
        <v>0</v>
      </c>
      <c r="BQ17" s="21">
        <f t="shared" si="12"/>
        <v>0</v>
      </c>
      <c r="BR17" s="20">
        <f t="shared" si="13"/>
        <v>0</v>
      </c>
      <c r="BS17" s="21">
        <f t="shared" si="14"/>
        <v>0</v>
      </c>
      <c r="BT17" s="6"/>
      <c r="BU17" s="23">
        <f t="shared" si="15"/>
        <v>0</v>
      </c>
      <c r="BV17" s="23">
        <f t="shared" si="16"/>
        <v>0</v>
      </c>
      <c r="BW17" s="23">
        <f t="shared" si="17"/>
        <v>0</v>
      </c>
      <c r="BX17" s="23">
        <f t="shared" si="18"/>
        <v>0</v>
      </c>
      <c r="BY17" s="24">
        <f t="shared" si="19"/>
        <v>0</v>
      </c>
      <c r="BZ17" s="23">
        <f t="shared" si="20"/>
        <v>0</v>
      </c>
      <c r="CA17" s="24">
        <f t="shared" si="21"/>
        <v>0</v>
      </c>
      <c r="CB17" s="6"/>
      <c r="CC17" s="25">
        <f t="shared" si="22"/>
        <v>0</v>
      </c>
      <c r="CD17" s="26">
        <f t="shared" si="23"/>
        <v>0</v>
      </c>
      <c r="CE17" s="27">
        <f t="shared" si="24"/>
        <v>0</v>
      </c>
      <c r="CF17" s="25">
        <f t="shared" si="25"/>
        <v>0</v>
      </c>
      <c r="CG17" s="26">
        <f t="shared" si="26"/>
        <v>0</v>
      </c>
      <c r="CH17" s="27">
        <f t="shared" si="27"/>
        <v>0</v>
      </c>
      <c r="CI17" s="25">
        <f t="shared" si="28"/>
        <v>0</v>
      </c>
      <c r="CJ17" s="26">
        <f t="shared" si="29"/>
        <v>0</v>
      </c>
      <c r="CK17" s="27">
        <f t="shared" si="30"/>
        <v>0</v>
      </c>
      <c r="CL17" s="25">
        <f t="shared" si="31"/>
        <v>0</v>
      </c>
      <c r="CM17" s="26">
        <f t="shared" si="32"/>
        <v>0</v>
      </c>
      <c r="CN17" s="27">
        <f t="shared" si="33"/>
        <v>0</v>
      </c>
      <c r="CO17" s="25">
        <f t="shared" si="34"/>
        <v>0</v>
      </c>
      <c r="CP17" s="28">
        <f t="shared" si="35"/>
        <v>0</v>
      </c>
      <c r="CQ17" s="29">
        <f t="shared" si="36"/>
        <v>0</v>
      </c>
      <c r="CR17" s="30">
        <f t="shared" si="37"/>
        <v>0</v>
      </c>
      <c r="CS17" s="28">
        <f t="shared" si="38"/>
        <v>0</v>
      </c>
      <c r="CT17" s="29">
        <f t="shared" si="39"/>
        <v>0</v>
      </c>
      <c r="CU17" s="30">
        <f t="shared" si="40"/>
        <v>0</v>
      </c>
      <c r="CV17" s="28">
        <f t="shared" si="41"/>
        <v>0</v>
      </c>
      <c r="CW17" s="29">
        <f t="shared" si="42"/>
        <v>0</v>
      </c>
      <c r="CX17" s="6"/>
      <c r="CY17" s="6"/>
      <c r="CZ17" s="6"/>
      <c r="DA17" s="6"/>
    </row>
    <row r="18">
      <c r="A18" s="32">
        <v>45667.40774962963</v>
      </c>
      <c r="B18" s="33" t="s">
        <v>119</v>
      </c>
      <c r="C18" s="33" t="s">
        <v>81</v>
      </c>
      <c r="D18" s="33">
        <v>0.0</v>
      </c>
      <c r="E18" s="33">
        <v>1.0</v>
      </c>
      <c r="F18" s="33">
        <v>1.0</v>
      </c>
      <c r="G18" s="33">
        <v>0.0</v>
      </c>
      <c r="H18" s="33">
        <v>0.0</v>
      </c>
      <c r="I18" s="33">
        <v>0.0</v>
      </c>
      <c r="J18" s="33">
        <v>0.0</v>
      </c>
      <c r="K18" s="33">
        <v>0.0</v>
      </c>
      <c r="L18" s="33">
        <v>0.0</v>
      </c>
      <c r="M18" s="33">
        <v>1.0</v>
      </c>
      <c r="N18" s="33">
        <v>0.0</v>
      </c>
      <c r="O18" s="33">
        <v>0.0</v>
      </c>
      <c r="P18" s="33">
        <v>0.0</v>
      </c>
      <c r="Q18" s="33">
        <v>0.0</v>
      </c>
      <c r="R18" s="33">
        <v>0.0</v>
      </c>
      <c r="S18" s="33">
        <v>0.0</v>
      </c>
      <c r="T18" s="33" t="s">
        <v>120</v>
      </c>
      <c r="U18" s="33">
        <v>0.0</v>
      </c>
      <c r="V18" s="33">
        <v>0.0</v>
      </c>
      <c r="W18" s="33">
        <v>0.0</v>
      </c>
      <c r="X18" s="33">
        <v>0.0</v>
      </c>
      <c r="Y18" s="33">
        <v>0.0</v>
      </c>
      <c r="Z18" s="33">
        <v>0.0</v>
      </c>
      <c r="AA18" s="33">
        <v>0.0</v>
      </c>
      <c r="AB18" s="33">
        <v>0.0</v>
      </c>
      <c r="AC18" s="33">
        <v>0.0</v>
      </c>
      <c r="AD18" s="33">
        <v>1.0</v>
      </c>
      <c r="AE18" s="33">
        <v>0.0</v>
      </c>
      <c r="AF18" s="33">
        <v>0.0</v>
      </c>
      <c r="AG18" s="33">
        <v>0.0</v>
      </c>
      <c r="AH18" s="33">
        <v>0.0</v>
      </c>
      <c r="AI18" s="33">
        <v>0.0</v>
      </c>
      <c r="AJ18" s="33">
        <v>0.0</v>
      </c>
      <c r="AK18" s="34"/>
      <c r="AL18" s="33">
        <v>0.0</v>
      </c>
      <c r="AM18" s="33">
        <v>0.0</v>
      </c>
      <c r="AN18" s="33">
        <v>0.0</v>
      </c>
      <c r="AO18" s="33">
        <v>0.0</v>
      </c>
      <c r="AP18" s="33">
        <v>0.0</v>
      </c>
      <c r="AQ18" s="33">
        <v>0.0</v>
      </c>
      <c r="AR18" s="33">
        <v>0.0</v>
      </c>
      <c r="AS18" s="33">
        <v>0.0</v>
      </c>
      <c r="AT18" s="33">
        <v>0.0</v>
      </c>
      <c r="AU18" s="33">
        <v>1.0</v>
      </c>
      <c r="AV18" s="33">
        <v>0.0</v>
      </c>
      <c r="AW18" s="33">
        <v>0.0</v>
      </c>
      <c r="AX18" s="33">
        <v>0.0</v>
      </c>
      <c r="AY18" s="33">
        <v>0.0</v>
      </c>
      <c r="AZ18" s="33">
        <v>0.0</v>
      </c>
      <c r="BA18" s="33">
        <v>0.0</v>
      </c>
      <c r="BB18" s="35"/>
      <c r="BC18" s="6"/>
      <c r="BD18" s="6"/>
      <c r="BE18" s="18">
        <f t="shared" si="1"/>
        <v>0</v>
      </c>
      <c r="BF18" s="18">
        <f t="shared" si="2"/>
        <v>2</v>
      </c>
      <c r="BG18" s="18">
        <f t="shared" si="3"/>
        <v>1</v>
      </c>
      <c r="BH18" s="18">
        <f t="shared" si="4"/>
        <v>0</v>
      </c>
      <c r="BI18" s="18">
        <f t="shared" si="5"/>
        <v>15.16</v>
      </c>
      <c r="BJ18" s="18">
        <f t="shared" si="6"/>
        <v>13.92</v>
      </c>
      <c r="BK18" s="19">
        <f t="shared" si="7"/>
        <v>108.7592</v>
      </c>
      <c r="BL18" s="6"/>
      <c r="BM18" s="20">
        <f t="shared" si="8"/>
        <v>0</v>
      </c>
      <c r="BN18" s="20">
        <f t="shared" si="9"/>
        <v>0</v>
      </c>
      <c r="BO18" s="20">
        <f t="shared" si="10"/>
        <v>1</v>
      </c>
      <c r="BP18" s="20">
        <f t="shared" si="11"/>
        <v>0</v>
      </c>
      <c r="BQ18" s="21">
        <f t="shared" si="12"/>
        <v>0</v>
      </c>
      <c r="BR18" s="20">
        <f t="shared" si="13"/>
        <v>13.92</v>
      </c>
      <c r="BS18" s="21">
        <f t="shared" si="14"/>
        <v>52.0608</v>
      </c>
      <c r="BT18" s="6"/>
      <c r="BU18" s="23">
        <f t="shared" si="15"/>
        <v>0</v>
      </c>
      <c r="BV18" s="23">
        <f t="shared" si="16"/>
        <v>0</v>
      </c>
      <c r="BW18" s="23">
        <f t="shared" si="17"/>
        <v>1</v>
      </c>
      <c r="BX18" s="23">
        <f t="shared" si="18"/>
        <v>0</v>
      </c>
      <c r="BY18" s="24">
        <f t="shared" si="19"/>
        <v>0</v>
      </c>
      <c r="BZ18" s="23">
        <f t="shared" si="20"/>
        <v>13.92</v>
      </c>
      <c r="CA18" s="24">
        <f t="shared" si="21"/>
        <v>52.0608</v>
      </c>
      <c r="CB18" s="6"/>
      <c r="CC18" s="25">
        <f t="shared" si="22"/>
        <v>0</v>
      </c>
      <c r="CD18" s="26">
        <f t="shared" si="23"/>
        <v>0</v>
      </c>
      <c r="CE18" s="27">
        <f t="shared" si="24"/>
        <v>0</v>
      </c>
      <c r="CF18" s="25">
        <f t="shared" si="25"/>
        <v>2</v>
      </c>
      <c r="CG18" s="26">
        <f t="shared" si="26"/>
        <v>0</v>
      </c>
      <c r="CH18" s="27">
        <f t="shared" si="27"/>
        <v>0</v>
      </c>
      <c r="CI18" s="25">
        <f t="shared" si="28"/>
        <v>1</v>
      </c>
      <c r="CJ18" s="26">
        <f t="shared" si="29"/>
        <v>1</v>
      </c>
      <c r="CK18" s="27">
        <f t="shared" si="30"/>
        <v>1</v>
      </c>
      <c r="CL18" s="25">
        <f t="shared" si="31"/>
        <v>0</v>
      </c>
      <c r="CM18" s="26">
        <f t="shared" si="32"/>
        <v>0</v>
      </c>
      <c r="CN18" s="27">
        <f t="shared" si="33"/>
        <v>0</v>
      </c>
      <c r="CO18" s="25">
        <f t="shared" si="34"/>
        <v>15.16</v>
      </c>
      <c r="CP18" s="28">
        <f t="shared" si="35"/>
        <v>0</v>
      </c>
      <c r="CQ18" s="29">
        <f t="shared" si="36"/>
        <v>0</v>
      </c>
      <c r="CR18" s="30">
        <f t="shared" si="37"/>
        <v>13.92</v>
      </c>
      <c r="CS18" s="28">
        <f t="shared" si="38"/>
        <v>13.92</v>
      </c>
      <c r="CT18" s="29">
        <f t="shared" si="39"/>
        <v>13.92</v>
      </c>
      <c r="CU18" s="30">
        <f t="shared" si="40"/>
        <v>108.7592</v>
      </c>
      <c r="CV18" s="28">
        <f t="shared" si="41"/>
        <v>52.0608</v>
      </c>
      <c r="CW18" s="29">
        <f t="shared" si="42"/>
        <v>52.0608</v>
      </c>
      <c r="CX18" s="6"/>
      <c r="CY18" s="6"/>
      <c r="CZ18" s="6"/>
      <c r="DA18" s="6"/>
    </row>
    <row r="19">
      <c r="A19" s="32">
        <v>45667.5997496412</v>
      </c>
      <c r="B19" s="33" t="s">
        <v>121</v>
      </c>
      <c r="C19" s="33" t="s">
        <v>81</v>
      </c>
      <c r="D19" s="33">
        <v>0.0</v>
      </c>
      <c r="E19" s="33">
        <v>0.0</v>
      </c>
      <c r="F19" s="33">
        <v>0.0</v>
      </c>
      <c r="G19" s="33">
        <v>1.0</v>
      </c>
      <c r="H19" s="33">
        <v>0.0</v>
      </c>
      <c r="I19" s="33">
        <v>1.0</v>
      </c>
      <c r="J19" s="33">
        <v>0.0</v>
      </c>
      <c r="K19" s="33">
        <v>0.0</v>
      </c>
      <c r="L19" s="33">
        <v>0.0</v>
      </c>
      <c r="M19" s="33">
        <v>0.0</v>
      </c>
      <c r="N19" s="33">
        <v>1.0</v>
      </c>
      <c r="O19" s="33">
        <v>0.0</v>
      </c>
      <c r="P19" s="33">
        <v>0.0</v>
      </c>
      <c r="Q19" s="33">
        <v>0.0</v>
      </c>
      <c r="R19" s="33">
        <v>0.0</v>
      </c>
      <c r="S19" s="33">
        <v>0.0</v>
      </c>
      <c r="T19" s="34"/>
      <c r="U19" s="33">
        <v>0.0</v>
      </c>
      <c r="V19" s="33">
        <v>0.0</v>
      </c>
      <c r="W19" s="33">
        <v>0.0</v>
      </c>
      <c r="X19" s="33">
        <v>0.0</v>
      </c>
      <c r="Y19" s="33">
        <v>0.0</v>
      </c>
      <c r="Z19" s="33">
        <v>0.0</v>
      </c>
      <c r="AA19" s="33">
        <v>0.0</v>
      </c>
      <c r="AB19" s="33">
        <v>0.0</v>
      </c>
      <c r="AC19" s="33">
        <v>0.0</v>
      </c>
      <c r="AD19" s="33">
        <v>0.0</v>
      </c>
      <c r="AE19" s="33">
        <v>0.0</v>
      </c>
      <c r="AF19" s="33">
        <v>0.0</v>
      </c>
      <c r="AG19" s="33">
        <v>0.0</v>
      </c>
      <c r="AH19" s="33">
        <v>0.0</v>
      </c>
      <c r="AI19" s="33">
        <v>0.0</v>
      </c>
      <c r="AJ19" s="33">
        <v>0.0</v>
      </c>
      <c r="AK19" s="33" t="s">
        <v>122</v>
      </c>
      <c r="AL19" s="33">
        <v>0.0</v>
      </c>
      <c r="AM19" s="33">
        <v>0.0</v>
      </c>
      <c r="AN19" s="33">
        <v>0.0</v>
      </c>
      <c r="AO19" s="33">
        <v>0.0</v>
      </c>
      <c r="AP19" s="33">
        <v>0.0</v>
      </c>
      <c r="AQ19" s="33">
        <v>0.0</v>
      </c>
      <c r="AR19" s="33">
        <v>0.0</v>
      </c>
      <c r="AS19" s="33">
        <v>0.0</v>
      </c>
      <c r="AT19" s="33">
        <v>0.0</v>
      </c>
      <c r="AU19" s="33">
        <v>0.0</v>
      </c>
      <c r="AV19" s="33">
        <v>0.0</v>
      </c>
      <c r="AW19" s="33">
        <v>0.0</v>
      </c>
      <c r="AX19" s="33">
        <v>0.0</v>
      </c>
      <c r="AY19" s="33">
        <v>0.0</v>
      </c>
      <c r="AZ19" s="33">
        <v>0.0</v>
      </c>
      <c r="BA19" s="33">
        <v>0.0</v>
      </c>
      <c r="BB19" s="35"/>
      <c r="BC19" s="6"/>
      <c r="BD19" s="6"/>
      <c r="BE19" s="18">
        <f t="shared" si="1"/>
        <v>1</v>
      </c>
      <c r="BF19" s="18">
        <f t="shared" si="2"/>
        <v>2</v>
      </c>
      <c r="BG19" s="18">
        <f t="shared" si="3"/>
        <v>1</v>
      </c>
      <c r="BH19" s="18">
        <f t="shared" si="4"/>
        <v>9.54</v>
      </c>
      <c r="BI19" s="18">
        <f t="shared" si="5"/>
        <v>15.16</v>
      </c>
      <c r="BJ19" s="18">
        <f t="shared" si="6"/>
        <v>13.92</v>
      </c>
      <c r="BK19" s="19">
        <f t="shared" si="7"/>
        <v>144.4388</v>
      </c>
      <c r="BL19" s="6"/>
      <c r="BM19" s="20">
        <f t="shared" si="8"/>
        <v>0</v>
      </c>
      <c r="BN19" s="20">
        <f t="shared" si="9"/>
        <v>0</v>
      </c>
      <c r="BO19" s="20">
        <f t="shared" si="10"/>
        <v>0</v>
      </c>
      <c r="BP19" s="20">
        <f t="shared" si="11"/>
        <v>0</v>
      </c>
      <c r="BQ19" s="21">
        <f t="shared" si="12"/>
        <v>0</v>
      </c>
      <c r="BR19" s="20">
        <f t="shared" si="13"/>
        <v>0</v>
      </c>
      <c r="BS19" s="21">
        <f t="shared" si="14"/>
        <v>0</v>
      </c>
      <c r="BT19" s="6"/>
      <c r="BU19" s="23">
        <f t="shared" si="15"/>
        <v>0</v>
      </c>
      <c r="BV19" s="23">
        <f t="shared" si="16"/>
        <v>0</v>
      </c>
      <c r="BW19" s="23">
        <f t="shared" si="17"/>
        <v>0</v>
      </c>
      <c r="BX19" s="23">
        <f t="shared" si="18"/>
        <v>0</v>
      </c>
      <c r="BY19" s="24">
        <f t="shared" si="19"/>
        <v>0</v>
      </c>
      <c r="BZ19" s="23">
        <f t="shared" si="20"/>
        <v>0</v>
      </c>
      <c r="CA19" s="24">
        <f t="shared" si="21"/>
        <v>0</v>
      </c>
      <c r="CB19" s="6"/>
      <c r="CC19" s="25">
        <f t="shared" si="22"/>
        <v>1</v>
      </c>
      <c r="CD19" s="26">
        <f t="shared" si="23"/>
        <v>0</v>
      </c>
      <c r="CE19" s="27">
        <f t="shared" si="24"/>
        <v>0</v>
      </c>
      <c r="CF19" s="25">
        <f t="shared" si="25"/>
        <v>2</v>
      </c>
      <c r="CG19" s="26">
        <f t="shared" si="26"/>
        <v>0</v>
      </c>
      <c r="CH19" s="27">
        <f t="shared" si="27"/>
        <v>0</v>
      </c>
      <c r="CI19" s="25">
        <f t="shared" si="28"/>
        <v>1</v>
      </c>
      <c r="CJ19" s="26">
        <f t="shared" si="29"/>
        <v>0</v>
      </c>
      <c r="CK19" s="27">
        <f t="shared" si="30"/>
        <v>0</v>
      </c>
      <c r="CL19" s="25">
        <f t="shared" si="31"/>
        <v>9.54</v>
      </c>
      <c r="CM19" s="26">
        <f t="shared" si="32"/>
        <v>0</v>
      </c>
      <c r="CN19" s="27">
        <f t="shared" si="33"/>
        <v>0</v>
      </c>
      <c r="CO19" s="25">
        <f t="shared" si="34"/>
        <v>15.16</v>
      </c>
      <c r="CP19" s="28">
        <f t="shared" si="35"/>
        <v>0</v>
      </c>
      <c r="CQ19" s="29">
        <f t="shared" si="36"/>
        <v>0</v>
      </c>
      <c r="CR19" s="30">
        <f t="shared" si="37"/>
        <v>13.92</v>
      </c>
      <c r="CS19" s="28">
        <f t="shared" si="38"/>
        <v>0</v>
      </c>
      <c r="CT19" s="29">
        <f t="shared" si="39"/>
        <v>0</v>
      </c>
      <c r="CU19" s="30">
        <f t="shared" si="40"/>
        <v>144.4388</v>
      </c>
      <c r="CV19" s="28">
        <f t="shared" si="41"/>
        <v>0</v>
      </c>
      <c r="CW19" s="29">
        <f t="shared" si="42"/>
        <v>0</v>
      </c>
      <c r="CX19" s="6"/>
      <c r="CY19" s="6"/>
      <c r="CZ19" s="6"/>
      <c r="DA19" s="6"/>
    </row>
    <row r="20">
      <c r="A20" s="32">
        <v>45667.69251337963</v>
      </c>
      <c r="B20" s="33" t="s">
        <v>123</v>
      </c>
      <c r="C20" s="33" t="s">
        <v>83</v>
      </c>
      <c r="D20" s="33">
        <v>1.0</v>
      </c>
      <c r="E20" s="33">
        <v>0.0</v>
      </c>
      <c r="F20" s="33">
        <v>1.0</v>
      </c>
      <c r="G20" s="33">
        <v>1.0</v>
      </c>
      <c r="H20" s="33">
        <v>0.0</v>
      </c>
      <c r="I20" s="33">
        <v>0.0</v>
      </c>
      <c r="J20" s="33">
        <v>0.0</v>
      </c>
      <c r="K20" s="33">
        <v>0.0</v>
      </c>
      <c r="L20" s="33">
        <v>0.0</v>
      </c>
      <c r="M20" s="33">
        <v>1.0</v>
      </c>
      <c r="N20" s="33">
        <v>1.0</v>
      </c>
      <c r="O20" s="33">
        <v>0.0</v>
      </c>
      <c r="P20" s="33">
        <v>0.0</v>
      </c>
      <c r="Q20" s="33">
        <v>0.0</v>
      </c>
      <c r="R20" s="33">
        <v>0.0</v>
      </c>
      <c r="S20" s="33">
        <v>0.0</v>
      </c>
      <c r="T20" s="34"/>
      <c r="U20" s="33">
        <v>0.0</v>
      </c>
      <c r="V20" s="33">
        <v>0.0</v>
      </c>
      <c r="W20" s="33">
        <v>1.0</v>
      </c>
      <c r="X20" s="33">
        <v>1.0</v>
      </c>
      <c r="Y20" s="33">
        <v>0.0</v>
      </c>
      <c r="Z20" s="33">
        <v>0.0</v>
      </c>
      <c r="AA20" s="33">
        <v>0.0</v>
      </c>
      <c r="AB20" s="33">
        <v>0.0</v>
      </c>
      <c r="AC20" s="33">
        <v>0.0</v>
      </c>
      <c r="AD20" s="33">
        <v>1.0</v>
      </c>
      <c r="AE20" s="33">
        <v>1.0</v>
      </c>
      <c r="AF20" s="33">
        <v>0.0</v>
      </c>
      <c r="AG20" s="33">
        <v>0.0</v>
      </c>
      <c r="AH20" s="33">
        <v>0.0</v>
      </c>
      <c r="AI20" s="33">
        <v>0.0</v>
      </c>
      <c r="AJ20" s="33">
        <v>0.0</v>
      </c>
      <c r="AK20" s="34"/>
      <c r="AL20" s="33">
        <v>2.0</v>
      </c>
      <c r="AM20" s="33">
        <v>0.0</v>
      </c>
      <c r="AN20" s="33">
        <v>1.0</v>
      </c>
      <c r="AO20" s="33">
        <v>1.0</v>
      </c>
      <c r="AP20" s="33">
        <v>1.0</v>
      </c>
      <c r="AQ20" s="33">
        <v>0.0</v>
      </c>
      <c r="AR20" s="33">
        <v>1.0</v>
      </c>
      <c r="AS20" s="33">
        <v>2.0</v>
      </c>
      <c r="AT20" s="33">
        <v>0.0</v>
      </c>
      <c r="AU20" s="33">
        <v>1.0</v>
      </c>
      <c r="AV20" s="33">
        <v>1.0</v>
      </c>
      <c r="AW20" s="33">
        <v>3.0</v>
      </c>
      <c r="AX20" s="33">
        <v>1.0</v>
      </c>
      <c r="AY20" s="33">
        <v>0.0</v>
      </c>
      <c r="AZ20" s="33">
        <v>2.0</v>
      </c>
      <c r="BA20" s="33">
        <v>0.0</v>
      </c>
      <c r="BB20" s="36" t="s">
        <v>124</v>
      </c>
      <c r="BC20" s="6"/>
      <c r="BD20" s="6"/>
      <c r="BE20" s="18">
        <f t="shared" si="1"/>
        <v>1</v>
      </c>
      <c r="BF20" s="18">
        <f t="shared" si="2"/>
        <v>4</v>
      </c>
      <c r="BG20" s="18">
        <f t="shared" si="3"/>
        <v>2</v>
      </c>
      <c r="BH20" s="18">
        <f t="shared" si="4"/>
        <v>9.54</v>
      </c>
      <c r="BI20" s="18">
        <f t="shared" si="5"/>
        <v>30.32</v>
      </c>
      <c r="BJ20" s="18">
        <f t="shared" si="6"/>
        <v>27.84</v>
      </c>
      <c r="BK20" s="19">
        <f t="shared" si="7"/>
        <v>253.198</v>
      </c>
      <c r="BL20" s="6"/>
      <c r="BM20" s="20">
        <f t="shared" si="8"/>
        <v>0</v>
      </c>
      <c r="BN20" s="20">
        <f t="shared" si="9"/>
        <v>3</v>
      </c>
      <c r="BO20" s="20">
        <f t="shared" si="10"/>
        <v>2</v>
      </c>
      <c r="BP20" s="20">
        <f t="shared" si="11"/>
        <v>0</v>
      </c>
      <c r="BQ20" s="21">
        <f t="shared" si="12"/>
        <v>22.74</v>
      </c>
      <c r="BR20" s="20">
        <f t="shared" si="13"/>
        <v>27.84</v>
      </c>
      <c r="BS20" s="21">
        <f t="shared" si="14"/>
        <v>189.1692</v>
      </c>
      <c r="BT20" s="6"/>
      <c r="BU20" s="23">
        <f t="shared" si="15"/>
        <v>7</v>
      </c>
      <c r="BV20" s="23">
        <f t="shared" si="16"/>
        <v>6</v>
      </c>
      <c r="BW20" s="23">
        <f t="shared" si="17"/>
        <v>9</v>
      </c>
      <c r="BX20" s="23">
        <f t="shared" si="18"/>
        <v>66.78</v>
      </c>
      <c r="BY20" s="24">
        <f t="shared" si="19"/>
        <v>45.48</v>
      </c>
      <c r="BZ20" s="23">
        <f t="shared" si="20"/>
        <v>125.28</v>
      </c>
      <c r="CA20" s="24">
        <f t="shared" si="21"/>
        <v>888.3996</v>
      </c>
      <c r="CB20" s="6"/>
      <c r="CC20" s="25">
        <f t="shared" si="22"/>
        <v>1</v>
      </c>
      <c r="CD20" s="26">
        <f t="shared" si="23"/>
        <v>0</v>
      </c>
      <c r="CE20" s="27">
        <f t="shared" si="24"/>
        <v>7</v>
      </c>
      <c r="CF20" s="25">
        <f t="shared" si="25"/>
        <v>4</v>
      </c>
      <c r="CG20" s="26">
        <f t="shared" si="26"/>
        <v>3</v>
      </c>
      <c r="CH20" s="27">
        <f t="shared" si="27"/>
        <v>6</v>
      </c>
      <c r="CI20" s="25">
        <f t="shared" si="28"/>
        <v>2</v>
      </c>
      <c r="CJ20" s="26">
        <f t="shared" si="29"/>
        <v>2</v>
      </c>
      <c r="CK20" s="27">
        <f t="shared" si="30"/>
        <v>9</v>
      </c>
      <c r="CL20" s="25">
        <f t="shared" si="31"/>
        <v>9.54</v>
      </c>
      <c r="CM20" s="26">
        <f t="shared" si="32"/>
        <v>0</v>
      </c>
      <c r="CN20" s="27">
        <f t="shared" si="33"/>
        <v>66.78</v>
      </c>
      <c r="CO20" s="25">
        <f t="shared" si="34"/>
        <v>30.32</v>
      </c>
      <c r="CP20" s="28">
        <f t="shared" si="35"/>
        <v>22.74</v>
      </c>
      <c r="CQ20" s="29">
        <f t="shared" si="36"/>
        <v>45.48</v>
      </c>
      <c r="CR20" s="30">
        <f t="shared" si="37"/>
        <v>27.84</v>
      </c>
      <c r="CS20" s="28">
        <f t="shared" si="38"/>
        <v>27.84</v>
      </c>
      <c r="CT20" s="29">
        <f t="shared" si="39"/>
        <v>125.28</v>
      </c>
      <c r="CU20" s="30">
        <f t="shared" si="40"/>
        <v>253.198</v>
      </c>
      <c r="CV20" s="28">
        <f t="shared" si="41"/>
        <v>189.1692</v>
      </c>
      <c r="CW20" s="29">
        <f t="shared" si="42"/>
        <v>888.3996</v>
      </c>
      <c r="CX20" s="6"/>
      <c r="CY20" s="6"/>
      <c r="CZ20" s="6"/>
      <c r="DA20" s="6"/>
    </row>
    <row r="21">
      <c r="A21" s="32">
        <v>45667.76306765046</v>
      </c>
      <c r="B21" s="33" t="s">
        <v>125</v>
      </c>
      <c r="C21" s="33" t="s">
        <v>83</v>
      </c>
      <c r="D21" s="33">
        <v>0.0</v>
      </c>
      <c r="E21" s="33">
        <v>1.0</v>
      </c>
      <c r="F21" s="33">
        <v>0.0</v>
      </c>
      <c r="G21" s="33">
        <v>0.0</v>
      </c>
      <c r="H21" s="33">
        <v>0.0</v>
      </c>
      <c r="I21" s="33">
        <v>0.0</v>
      </c>
      <c r="J21" s="33">
        <v>0.0</v>
      </c>
      <c r="K21" s="33">
        <v>0.0</v>
      </c>
      <c r="L21" s="33">
        <v>0.0</v>
      </c>
      <c r="M21" s="33">
        <v>0.0</v>
      </c>
      <c r="N21" s="33">
        <v>0.0</v>
      </c>
      <c r="O21" s="33">
        <v>0.0</v>
      </c>
      <c r="P21" s="33">
        <v>0.0</v>
      </c>
      <c r="Q21" s="33">
        <v>0.0</v>
      </c>
      <c r="R21" s="33">
        <v>0.0</v>
      </c>
      <c r="S21" s="33">
        <v>0.0</v>
      </c>
      <c r="T21" s="34"/>
      <c r="U21" s="33">
        <v>0.0</v>
      </c>
      <c r="V21" s="33">
        <v>0.0</v>
      </c>
      <c r="W21" s="33">
        <v>0.0</v>
      </c>
      <c r="X21" s="33">
        <v>0.0</v>
      </c>
      <c r="Y21" s="33">
        <v>0.0</v>
      </c>
      <c r="Z21" s="33">
        <v>0.0</v>
      </c>
      <c r="AA21" s="33">
        <v>0.0</v>
      </c>
      <c r="AB21" s="33">
        <v>0.0</v>
      </c>
      <c r="AC21" s="33">
        <v>0.0</v>
      </c>
      <c r="AD21" s="33">
        <v>0.0</v>
      </c>
      <c r="AE21" s="33">
        <v>0.0</v>
      </c>
      <c r="AF21" s="33">
        <v>0.0</v>
      </c>
      <c r="AG21" s="33">
        <v>0.0</v>
      </c>
      <c r="AH21" s="33">
        <v>0.0</v>
      </c>
      <c r="AI21" s="33">
        <v>0.0</v>
      </c>
      <c r="AJ21" s="33">
        <v>0.0</v>
      </c>
      <c r="AK21" s="34"/>
      <c r="AL21" s="33">
        <v>0.0</v>
      </c>
      <c r="AM21" s="33">
        <v>0.0</v>
      </c>
      <c r="AN21" s="33">
        <v>0.0</v>
      </c>
      <c r="AO21" s="33">
        <v>0.0</v>
      </c>
      <c r="AP21" s="33">
        <v>1.0</v>
      </c>
      <c r="AQ21" s="33">
        <v>0.0</v>
      </c>
      <c r="AR21" s="33">
        <v>0.0</v>
      </c>
      <c r="AS21" s="33">
        <v>1.0</v>
      </c>
      <c r="AT21" s="33">
        <v>0.0</v>
      </c>
      <c r="AU21" s="33">
        <v>0.0</v>
      </c>
      <c r="AV21" s="33">
        <v>1.0</v>
      </c>
      <c r="AW21" s="33">
        <v>0.0</v>
      </c>
      <c r="AX21" s="33">
        <v>0.0</v>
      </c>
      <c r="AY21" s="33">
        <v>0.0</v>
      </c>
      <c r="AZ21" s="33">
        <v>0.0</v>
      </c>
      <c r="BA21" s="33">
        <v>0.0</v>
      </c>
      <c r="BB21" s="36" t="s">
        <v>126</v>
      </c>
      <c r="BC21" s="6"/>
      <c r="BD21" s="6"/>
      <c r="BE21" s="18">
        <f t="shared" si="1"/>
        <v>0</v>
      </c>
      <c r="BF21" s="18">
        <f t="shared" si="2"/>
        <v>1</v>
      </c>
      <c r="BG21" s="18">
        <f t="shared" si="3"/>
        <v>0</v>
      </c>
      <c r="BH21" s="18">
        <f t="shared" si="4"/>
        <v>0</v>
      </c>
      <c r="BI21" s="18">
        <f t="shared" si="5"/>
        <v>7.58</v>
      </c>
      <c r="BJ21" s="18">
        <f t="shared" si="6"/>
        <v>0</v>
      </c>
      <c r="BK21" s="19">
        <f t="shared" si="7"/>
        <v>28.3492</v>
      </c>
      <c r="BL21" s="6"/>
      <c r="BM21" s="20">
        <f t="shared" si="8"/>
        <v>0</v>
      </c>
      <c r="BN21" s="20">
        <f t="shared" si="9"/>
        <v>0</v>
      </c>
      <c r="BO21" s="20">
        <f t="shared" si="10"/>
        <v>0</v>
      </c>
      <c r="BP21" s="20">
        <f t="shared" si="11"/>
        <v>0</v>
      </c>
      <c r="BQ21" s="21">
        <f t="shared" si="12"/>
        <v>0</v>
      </c>
      <c r="BR21" s="20">
        <f t="shared" si="13"/>
        <v>0</v>
      </c>
      <c r="BS21" s="21">
        <f t="shared" si="14"/>
        <v>0</v>
      </c>
      <c r="BT21" s="6"/>
      <c r="BU21" s="23">
        <f t="shared" si="15"/>
        <v>1</v>
      </c>
      <c r="BV21" s="23">
        <f t="shared" si="16"/>
        <v>2</v>
      </c>
      <c r="BW21" s="23">
        <f t="shared" si="17"/>
        <v>3</v>
      </c>
      <c r="BX21" s="23">
        <f t="shared" si="18"/>
        <v>9.54</v>
      </c>
      <c r="BY21" s="24">
        <f t="shared" si="19"/>
        <v>15.16</v>
      </c>
      <c r="BZ21" s="23">
        <f t="shared" si="20"/>
        <v>41.76</v>
      </c>
      <c r="CA21" s="24">
        <f t="shared" si="21"/>
        <v>248.5604</v>
      </c>
      <c r="CB21" s="6"/>
      <c r="CC21" s="25">
        <f t="shared" si="22"/>
        <v>0</v>
      </c>
      <c r="CD21" s="26">
        <f t="shared" si="23"/>
        <v>0</v>
      </c>
      <c r="CE21" s="27">
        <f t="shared" si="24"/>
        <v>1</v>
      </c>
      <c r="CF21" s="25">
        <f t="shared" si="25"/>
        <v>1</v>
      </c>
      <c r="CG21" s="26">
        <f t="shared" si="26"/>
        <v>0</v>
      </c>
      <c r="CH21" s="27">
        <f t="shared" si="27"/>
        <v>2</v>
      </c>
      <c r="CI21" s="25">
        <f t="shared" si="28"/>
        <v>0</v>
      </c>
      <c r="CJ21" s="26">
        <f t="shared" si="29"/>
        <v>0</v>
      </c>
      <c r="CK21" s="27">
        <f t="shared" si="30"/>
        <v>3</v>
      </c>
      <c r="CL21" s="25">
        <f t="shared" si="31"/>
        <v>0</v>
      </c>
      <c r="CM21" s="26">
        <f t="shared" si="32"/>
        <v>0</v>
      </c>
      <c r="CN21" s="27">
        <f t="shared" si="33"/>
        <v>9.54</v>
      </c>
      <c r="CO21" s="25">
        <f t="shared" si="34"/>
        <v>7.58</v>
      </c>
      <c r="CP21" s="28">
        <f t="shared" si="35"/>
        <v>0</v>
      </c>
      <c r="CQ21" s="29">
        <f t="shared" si="36"/>
        <v>15.16</v>
      </c>
      <c r="CR21" s="30">
        <f t="shared" si="37"/>
        <v>0</v>
      </c>
      <c r="CS21" s="28">
        <f t="shared" si="38"/>
        <v>0</v>
      </c>
      <c r="CT21" s="29">
        <f t="shared" si="39"/>
        <v>41.76</v>
      </c>
      <c r="CU21" s="30">
        <f t="shared" si="40"/>
        <v>28.3492</v>
      </c>
      <c r="CV21" s="28">
        <f t="shared" si="41"/>
        <v>0</v>
      </c>
      <c r="CW21" s="29">
        <f t="shared" si="42"/>
        <v>248.5604</v>
      </c>
      <c r="CX21" s="6"/>
      <c r="CY21" s="6"/>
      <c r="CZ21" s="6"/>
      <c r="DA21" s="6"/>
    </row>
    <row r="22">
      <c r="A22" s="32">
        <v>45667.816996967595</v>
      </c>
      <c r="B22" s="33" t="s">
        <v>127</v>
      </c>
      <c r="C22" s="33" t="s">
        <v>81</v>
      </c>
      <c r="D22" s="33">
        <v>0.0</v>
      </c>
      <c r="E22" s="33">
        <v>0.0</v>
      </c>
      <c r="F22" s="33">
        <v>0.0</v>
      </c>
      <c r="G22" s="33">
        <v>0.0</v>
      </c>
      <c r="H22" s="33">
        <v>0.0</v>
      </c>
      <c r="I22" s="33">
        <v>0.0</v>
      </c>
      <c r="J22" s="33">
        <v>0.0</v>
      </c>
      <c r="K22" s="33">
        <v>0.0</v>
      </c>
      <c r="L22" s="33">
        <v>0.0</v>
      </c>
      <c r="M22" s="33">
        <v>0.0</v>
      </c>
      <c r="N22" s="33">
        <v>0.0</v>
      </c>
      <c r="O22" s="33">
        <v>0.0</v>
      </c>
      <c r="P22" s="33">
        <v>0.0</v>
      </c>
      <c r="Q22" s="33">
        <v>0.0</v>
      </c>
      <c r="R22" s="33">
        <v>0.0</v>
      </c>
      <c r="S22" s="33">
        <v>0.0</v>
      </c>
      <c r="T22" s="34"/>
      <c r="U22" s="33">
        <v>0.0</v>
      </c>
      <c r="V22" s="33">
        <v>0.0</v>
      </c>
      <c r="W22" s="33">
        <v>0.0</v>
      </c>
      <c r="X22" s="33">
        <v>0.0</v>
      </c>
      <c r="Y22" s="33">
        <v>2.0</v>
      </c>
      <c r="Z22" s="33">
        <v>1.0</v>
      </c>
      <c r="AA22" s="33">
        <v>0.0</v>
      </c>
      <c r="AB22" s="33">
        <v>2.0</v>
      </c>
      <c r="AC22" s="33">
        <v>3.0</v>
      </c>
      <c r="AD22" s="33">
        <v>0.0</v>
      </c>
      <c r="AE22" s="33">
        <v>2.0</v>
      </c>
      <c r="AF22" s="33">
        <v>2.0</v>
      </c>
      <c r="AG22" s="33">
        <v>1.0</v>
      </c>
      <c r="AH22" s="33">
        <v>1.0</v>
      </c>
      <c r="AI22" s="33">
        <v>0.0</v>
      </c>
      <c r="AJ22" s="33">
        <v>0.0</v>
      </c>
      <c r="AK22" s="34"/>
      <c r="AL22" s="33">
        <v>0.0</v>
      </c>
      <c r="AM22" s="33">
        <v>0.0</v>
      </c>
      <c r="AN22" s="33">
        <v>0.0</v>
      </c>
      <c r="AO22" s="33">
        <v>0.0</v>
      </c>
      <c r="AP22" s="33">
        <v>0.0</v>
      </c>
      <c r="AQ22" s="33">
        <v>0.0</v>
      </c>
      <c r="AR22" s="33">
        <v>0.0</v>
      </c>
      <c r="AS22" s="33">
        <v>1.0</v>
      </c>
      <c r="AT22" s="33">
        <v>0.0</v>
      </c>
      <c r="AU22" s="33">
        <v>0.0</v>
      </c>
      <c r="AV22" s="33">
        <v>0.0</v>
      </c>
      <c r="AW22" s="33">
        <v>0.0</v>
      </c>
      <c r="AX22" s="33">
        <v>0.0</v>
      </c>
      <c r="AY22" s="33">
        <v>0.0</v>
      </c>
      <c r="AZ22" s="33">
        <v>0.0</v>
      </c>
      <c r="BA22" s="33">
        <v>0.0</v>
      </c>
      <c r="BB22" s="35"/>
      <c r="BC22" s="6"/>
      <c r="BD22" s="6"/>
      <c r="BE22" s="18">
        <f t="shared" si="1"/>
        <v>0</v>
      </c>
      <c r="BF22" s="18">
        <f t="shared" si="2"/>
        <v>0</v>
      </c>
      <c r="BG22" s="18">
        <f t="shared" si="3"/>
        <v>0</v>
      </c>
      <c r="BH22" s="18">
        <f t="shared" si="4"/>
        <v>0</v>
      </c>
      <c r="BI22" s="18">
        <f t="shared" si="5"/>
        <v>0</v>
      </c>
      <c r="BJ22" s="18">
        <f t="shared" si="6"/>
        <v>0</v>
      </c>
      <c r="BK22" s="19">
        <f t="shared" si="7"/>
        <v>0</v>
      </c>
      <c r="BL22" s="6"/>
      <c r="BM22" s="20">
        <f t="shared" si="8"/>
        <v>6</v>
      </c>
      <c r="BN22" s="20">
        <f t="shared" si="9"/>
        <v>7</v>
      </c>
      <c r="BO22" s="20">
        <f t="shared" si="10"/>
        <v>10</v>
      </c>
      <c r="BP22" s="20">
        <f t="shared" si="11"/>
        <v>57.24</v>
      </c>
      <c r="BQ22" s="21">
        <f t="shared" si="12"/>
        <v>53.06</v>
      </c>
      <c r="BR22" s="20">
        <f t="shared" si="13"/>
        <v>139.2</v>
      </c>
      <c r="BS22" s="21">
        <f t="shared" si="14"/>
        <v>933.13</v>
      </c>
      <c r="BT22" s="6"/>
      <c r="BU22" s="23">
        <f t="shared" si="15"/>
        <v>1</v>
      </c>
      <c r="BV22" s="23">
        <f t="shared" si="16"/>
        <v>0</v>
      </c>
      <c r="BW22" s="23">
        <f t="shared" si="17"/>
        <v>1</v>
      </c>
      <c r="BX22" s="23">
        <f t="shared" si="18"/>
        <v>9.54</v>
      </c>
      <c r="BY22" s="24">
        <f t="shared" si="19"/>
        <v>0</v>
      </c>
      <c r="BZ22" s="23">
        <f t="shared" si="20"/>
        <v>13.92</v>
      </c>
      <c r="CA22" s="24">
        <f t="shared" si="21"/>
        <v>87.7404</v>
      </c>
      <c r="CB22" s="6"/>
      <c r="CC22" s="25">
        <f t="shared" si="22"/>
        <v>0</v>
      </c>
      <c r="CD22" s="26">
        <f t="shared" si="23"/>
        <v>6</v>
      </c>
      <c r="CE22" s="27">
        <f t="shared" si="24"/>
        <v>1</v>
      </c>
      <c r="CF22" s="25">
        <f t="shared" si="25"/>
        <v>0</v>
      </c>
      <c r="CG22" s="26">
        <f t="shared" si="26"/>
        <v>7</v>
      </c>
      <c r="CH22" s="27">
        <f t="shared" si="27"/>
        <v>0</v>
      </c>
      <c r="CI22" s="25">
        <f t="shared" si="28"/>
        <v>0</v>
      </c>
      <c r="CJ22" s="26">
        <f t="shared" si="29"/>
        <v>10</v>
      </c>
      <c r="CK22" s="27">
        <f t="shared" si="30"/>
        <v>1</v>
      </c>
      <c r="CL22" s="25">
        <f t="shared" si="31"/>
        <v>0</v>
      </c>
      <c r="CM22" s="26">
        <f t="shared" si="32"/>
        <v>57.24</v>
      </c>
      <c r="CN22" s="27">
        <f t="shared" si="33"/>
        <v>9.54</v>
      </c>
      <c r="CO22" s="25">
        <f t="shared" si="34"/>
        <v>0</v>
      </c>
      <c r="CP22" s="28">
        <f t="shared" si="35"/>
        <v>53.06</v>
      </c>
      <c r="CQ22" s="29">
        <f t="shared" si="36"/>
        <v>0</v>
      </c>
      <c r="CR22" s="30">
        <f t="shared" si="37"/>
        <v>0</v>
      </c>
      <c r="CS22" s="28">
        <f t="shared" si="38"/>
        <v>139.2</v>
      </c>
      <c r="CT22" s="29">
        <f t="shared" si="39"/>
        <v>13.92</v>
      </c>
      <c r="CU22" s="30">
        <f t="shared" si="40"/>
        <v>0</v>
      </c>
      <c r="CV22" s="28">
        <f t="shared" si="41"/>
        <v>933.13</v>
      </c>
      <c r="CW22" s="29">
        <f t="shared" si="42"/>
        <v>87.7404</v>
      </c>
      <c r="CX22" s="6"/>
      <c r="CY22" s="6"/>
      <c r="CZ22" s="6"/>
      <c r="DA22" s="6"/>
    </row>
    <row r="23">
      <c r="A23" s="32">
        <v>45668.46286962963</v>
      </c>
      <c r="B23" s="33" t="s">
        <v>128</v>
      </c>
      <c r="C23" s="33" t="s">
        <v>81</v>
      </c>
      <c r="D23" s="33">
        <v>0.0</v>
      </c>
      <c r="E23" s="33">
        <v>0.0</v>
      </c>
      <c r="F23" s="33">
        <v>0.0</v>
      </c>
      <c r="G23" s="33">
        <v>1.0</v>
      </c>
      <c r="H23" s="33">
        <v>0.0</v>
      </c>
      <c r="I23" s="33">
        <v>0.0</v>
      </c>
      <c r="J23" s="33">
        <v>0.0</v>
      </c>
      <c r="K23" s="33">
        <v>0.0</v>
      </c>
      <c r="L23" s="33">
        <v>0.0</v>
      </c>
      <c r="M23" s="33">
        <v>0.0</v>
      </c>
      <c r="N23" s="33">
        <v>1.0</v>
      </c>
      <c r="O23" s="33">
        <v>0.0</v>
      </c>
      <c r="P23" s="33">
        <v>0.0</v>
      </c>
      <c r="Q23" s="33">
        <v>0.0</v>
      </c>
      <c r="R23" s="33">
        <v>1.0</v>
      </c>
      <c r="S23" s="33">
        <v>0.0</v>
      </c>
      <c r="T23" s="33" t="s">
        <v>129</v>
      </c>
      <c r="U23" s="33">
        <v>2.0</v>
      </c>
      <c r="V23" s="33">
        <v>0.0</v>
      </c>
      <c r="W23" s="33">
        <v>0.0</v>
      </c>
      <c r="X23" s="33">
        <v>1.0</v>
      </c>
      <c r="Y23" s="33">
        <v>3.0</v>
      </c>
      <c r="Z23" s="33">
        <v>0.0</v>
      </c>
      <c r="AA23" s="33">
        <v>0.0</v>
      </c>
      <c r="AB23" s="33">
        <v>3.0</v>
      </c>
      <c r="AC23" s="33">
        <v>2.0</v>
      </c>
      <c r="AD23" s="33">
        <v>0.0</v>
      </c>
      <c r="AE23" s="33">
        <v>2.0</v>
      </c>
      <c r="AF23" s="33">
        <v>1.0</v>
      </c>
      <c r="AG23" s="33">
        <v>0.0</v>
      </c>
      <c r="AH23" s="33">
        <v>0.0</v>
      </c>
      <c r="AI23" s="33">
        <v>3.0</v>
      </c>
      <c r="AJ23" s="33">
        <v>0.0</v>
      </c>
      <c r="AK23" s="33" t="s">
        <v>130</v>
      </c>
      <c r="AL23" s="33">
        <v>2.0</v>
      </c>
      <c r="AM23" s="33">
        <v>0.0</v>
      </c>
      <c r="AN23" s="33">
        <v>0.0</v>
      </c>
      <c r="AO23" s="33">
        <v>1.0</v>
      </c>
      <c r="AP23" s="33">
        <v>1.0</v>
      </c>
      <c r="AQ23" s="33">
        <v>0.0</v>
      </c>
      <c r="AR23" s="33">
        <v>0.0</v>
      </c>
      <c r="AS23" s="33">
        <v>2.0</v>
      </c>
      <c r="AT23" s="33">
        <v>1.0</v>
      </c>
      <c r="AU23" s="33">
        <v>0.0</v>
      </c>
      <c r="AV23" s="33">
        <v>1.0</v>
      </c>
      <c r="AW23" s="33">
        <v>2.0</v>
      </c>
      <c r="AX23" s="33">
        <v>0.0</v>
      </c>
      <c r="AY23" s="33">
        <v>0.0</v>
      </c>
      <c r="AZ23" s="33">
        <v>3.0</v>
      </c>
      <c r="BA23" s="33">
        <v>0.0</v>
      </c>
      <c r="BB23" s="36" t="s">
        <v>131</v>
      </c>
      <c r="BC23" s="6"/>
      <c r="BD23" s="6"/>
      <c r="BE23" s="18">
        <f t="shared" si="1"/>
        <v>1</v>
      </c>
      <c r="BF23" s="18">
        <f t="shared" si="2"/>
        <v>2</v>
      </c>
      <c r="BG23" s="18">
        <f t="shared" si="3"/>
        <v>1</v>
      </c>
      <c r="BH23" s="18">
        <f t="shared" si="4"/>
        <v>9.54</v>
      </c>
      <c r="BI23" s="18">
        <f t="shared" si="5"/>
        <v>15.16</v>
      </c>
      <c r="BJ23" s="18">
        <f t="shared" si="6"/>
        <v>13.92</v>
      </c>
      <c r="BK23" s="19">
        <f t="shared" si="7"/>
        <v>144.4388</v>
      </c>
      <c r="BL23" s="6"/>
      <c r="BM23" s="20">
        <f t="shared" si="8"/>
        <v>10</v>
      </c>
      <c r="BN23" s="20">
        <f t="shared" si="9"/>
        <v>10</v>
      </c>
      <c r="BO23" s="20">
        <f t="shared" si="10"/>
        <v>9</v>
      </c>
      <c r="BP23" s="20">
        <f t="shared" si="11"/>
        <v>95.4</v>
      </c>
      <c r="BQ23" s="21">
        <f t="shared" si="12"/>
        <v>75.8</v>
      </c>
      <c r="BR23" s="20">
        <f t="shared" si="13"/>
        <v>125.28</v>
      </c>
      <c r="BS23" s="21">
        <f t="shared" si="14"/>
        <v>1108.8352</v>
      </c>
      <c r="BT23" s="6"/>
      <c r="BU23" s="23">
        <f t="shared" si="15"/>
        <v>8</v>
      </c>
      <c r="BV23" s="23">
        <f t="shared" si="16"/>
        <v>6</v>
      </c>
      <c r="BW23" s="23">
        <f t="shared" si="17"/>
        <v>6</v>
      </c>
      <c r="BX23" s="23">
        <f t="shared" si="18"/>
        <v>76.32</v>
      </c>
      <c r="BY23" s="24">
        <f t="shared" si="19"/>
        <v>45.48</v>
      </c>
      <c r="BZ23" s="23">
        <f t="shared" si="20"/>
        <v>83.52</v>
      </c>
      <c r="CA23" s="24">
        <f t="shared" si="21"/>
        <v>767.8968</v>
      </c>
      <c r="CB23" s="6"/>
      <c r="CC23" s="25">
        <f t="shared" si="22"/>
        <v>1</v>
      </c>
      <c r="CD23" s="26">
        <f t="shared" si="23"/>
        <v>10</v>
      </c>
      <c r="CE23" s="27">
        <f t="shared" si="24"/>
        <v>8</v>
      </c>
      <c r="CF23" s="25">
        <f t="shared" si="25"/>
        <v>2</v>
      </c>
      <c r="CG23" s="26">
        <f t="shared" si="26"/>
        <v>10</v>
      </c>
      <c r="CH23" s="27">
        <f t="shared" si="27"/>
        <v>6</v>
      </c>
      <c r="CI23" s="25">
        <f t="shared" si="28"/>
        <v>1</v>
      </c>
      <c r="CJ23" s="26">
        <f t="shared" si="29"/>
        <v>9</v>
      </c>
      <c r="CK23" s="27">
        <f t="shared" si="30"/>
        <v>6</v>
      </c>
      <c r="CL23" s="25">
        <f t="shared" si="31"/>
        <v>9.54</v>
      </c>
      <c r="CM23" s="26">
        <f t="shared" si="32"/>
        <v>95.4</v>
      </c>
      <c r="CN23" s="27">
        <f t="shared" si="33"/>
        <v>76.32</v>
      </c>
      <c r="CO23" s="25">
        <f t="shared" si="34"/>
        <v>15.16</v>
      </c>
      <c r="CP23" s="28">
        <f t="shared" si="35"/>
        <v>75.8</v>
      </c>
      <c r="CQ23" s="29">
        <f t="shared" si="36"/>
        <v>45.48</v>
      </c>
      <c r="CR23" s="30">
        <f t="shared" si="37"/>
        <v>13.92</v>
      </c>
      <c r="CS23" s="28">
        <f t="shared" si="38"/>
        <v>125.28</v>
      </c>
      <c r="CT23" s="29">
        <f t="shared" si="39"/>
        <v>83.52</v>
      </c>
      <c r="CU23" s="30">
        <f t="shared" si="40"/>
        <v>144.4388</v>
      </c>
      <c r="CV23" s="28">
        <f t="shared" si="41"/>
        <v>1108.8352</v>
      </c>
      <c r="CW23" s="29">
        <f t="shared" si="42"/>
        <v>767.8968</v>
      </c>
      <c r="CX23" s="6"/>
      <c r="CY23" s="6"/>
      <c r="CZ23" s="6"/>
      <c r="DA23" s="6"/>
    </row>
    <row r="24">
      <c r="A24" s="32">
        <v>45668.5115396412</v>
      </c>
      <c r="B24" s="33" t="s">
        <v>132</v>
      </c>
      <c r="C24" s="33" t="s">
        <v>81</v>
      </c>
      <c r="D24" s="33">
        <v>0.0</v>
      </c>
      <c r="E24" s="33">
        <v>0.0</v>
      </c>
      <c r="F24" s="33">
        <v>0.0</v>
      </c>
      <c r="G24" s="33">
        <v>0.0</v>
      </c>
      <c r="H24" s="33">
        <v>0.0</v>
      </c>
      <c r="I24" s="33">
        <v>0.0</v>
      </c>
      <c r="J24" s="33">
        <v>0.0</v>
      </c>
      <c r="K24" s="33">
        <v>0.0</v>
      </c>
      <c r="L24" s="33">
        <v>0.0</v>
      </c>
      <c r="M24" s="33">
        <v>0.0</v>
      </c>
      <c r="N24" s="33">
        <v>0.0</v>
      </c>
      <c r="O24" s="33">
        <v>0.0</v>
      </c>
      <c r="P24" s="33">
        <v>0.0</v>
      </c>
      <c r="Q24" s="33">
        <v>0.0</v>
      </c>
      <c r="R24" s="33">
        <v>0.0</v>
      </c>
      <c r="S24" s="33">
        <v>0.0</v>
      </c>
      <c r="T24" s="34"/>
      <c r="U24" s="33">
        <v>0.0</v>
      </c>
      <c r="V24" s="33">
        <v>0.0</v>
      </c>
      <c r="W24" s="33">
        <v>0.0</v>
      </c>
      <c r="X24" s="33">
        <v>0.0</v>
      </c>
      <c r="Y24" s="33">
        <v>0.0</v>
      </c>
      <c r="Z24" s="33">
        <v>0.0</v>
      </c>
      <c r="AA24" s="33">
        <v>0.0</v>
      </c>
      <c r="AB24" s="33">
        <v>0.0</v>
      </c>
      <c r="AC24" s="33">
        <v>0.0</v>
      </c>
      <c r="AD24" s="33">
        <v>0.0</v>
      </c>
      <c r="AE24" s="33">
        <v>0.0</v>
      </c>
      <c r="AF24" s="33">
        <v>0.0</v>
      </c>
      <c r="AG24" s="33">
        <v>0.0</v>
      </c>
      <c r="AH24" s="33">
        <v>0.0</v>
      </c>
      <c r="AI24" s="33">
        <v>0.0</v>
      </c>
      <c r="AJ24" s="33">
        <v>0.0</v>
      </c>
      <c r="AK24" s="34"/>
      <c r="AL24" s="33">
        <v>0.0</v>
      </c>
      <c r="AM24" s="33">
        <v>0.0</v>
      </c>
      <c r="AN24" s="33">
        <v>0.0</v>
      </c>
      <c r="AO24" s="33">
        <v>0.0</v>
      </c>
      <c r="AP24" s="33">
        <v>0.0</v>
      </c>
      <c r="AQ24" s="33">
        <v>0.0</v>
      </c>
      <c r="AR24" s="33">
        <v>0.0</v>
      </c>
      <c r="AS24" s="33">
        <v>2.0</v>
      </c>
      <c r="AT24" s="33">
        <v>0.0</v>
      </c>
      <c r="AU24" s="33">
        <v>0.0</v>
      </c>
      <c r="AV24" s="33">
        <v>0.0</v>
      </c>
      <c r="AW24" s="33">
        <v>0.0</v>
      </c>
      <c r="AX24" s="33">
        <v>0.0</v>
      </c>
      <c r="AY24" s="33">
        <v>0.0</v>
      </c>
      <c r="AZ24" s="33">
        <v>0.0</v>
      </c>
      <c r="BA24" s="33">
        <v>0.0</v>
      </c>
      <c r="BB24" s="36" t="s">
        <v>133</v>
      </c>
      <c r="BC24" s="6"/>
      <c r="BD24" s="6"/>
      <c r="BE24" s="18">
        <f t="shared" si="1"/>
        <v>0</v>
      </c>
      <c r="BF24" s="18">
        <f t="shared" si="2"/>
        <v>0</v>
      </c>
      <c r="BG24" s="18">
        <f t="shared" si="3"/>
        <v>0</v>
      </c>
      <c r="BH24" s="18">
        <f t="shared" si="4"/>
        <v>0</v>
      </c>
      <c r="BI24" s="18">
        <f t="shared" si="5"/>
        <v>0</v>
      </c>
      <c r="BJ24" s="18">
        <f t="shared" si="6"/>
        <v>0</v>
      </c>
      <c r="BK24" s="19">
        <f t="shared" si="7"/>
        <v>0</v>
      </c>
      <c r="BL24" s="6"/>
      <c r="BM24" s="20">
        <f t="shared" si="8"/>
        <v>0</v>
      </c>
      <c r="BN24" s="20">
        <f t="shared" si="9"/>
        <v>0</v>
      </c>
      <c r="BO24" s="20">
        <f t="shared" si="10"/>
        <v>0</v>
      </c>
      <c r="BP24" s="20">
        <f t="shared" si="11"/>
        <v>0</v>
      </c>
      <c r="BQ24" s="21">
        <f t="shared" si="12"/>
        <v>0</v>
      </c>
      <c r="BR24" s="20">
        <f t="shared" si="13"/>
        <v>0</v>
      </c>
      <c r="BS24" s="21">
        <f t="shared" si="14"/>
        <v>0</v>
      </c>
      <c r="BT24" s="6"/>
      <c r="BU24" s="23">
        <f t="shared" si="15"/>
        <v>2</v>
      </c>
      <c r="BV24" s="23">
        <f t="shared" si="16"/>
        <v>0</v>
      </c>
      <c r="BW24" s="23">
        <f t="shared" si="17"/>
        <v>2</v>
      </c>
      <c r="BX24" s="23">
        <f t="shared" si="18"/>
        <v>19.08</v>
      </c>
      <c r="BY24" s="24">
        <f t="shared" si="19"/>
        <v>0</v>
      </c>
      <c r="BZ24" s="23">
        <f t="shared" si="20"/>
        <v>27.84</v>
      </c>
      <c r="CA24" s="24">
        <f t="shared" si="21"/>
        <v>175.4808</v>
      </c>
      <c r="CB24" s="6"/>
      <c r="CC24" s="25">
        <f t="shared" si="22"/>
        <v>0</v>
      </c>
      <c r="CD24" s="26">
        <f t="shared" si="23"/>
        <v>0</v>
      </c>
      <c r="CE24" s="27">
        <f t="shared" si="24"/>
        <v>2</v>
      </c>
      <c r="CF24" s="25">
        <f t="shared" si="25"/>
        <v>0</v>
      </c>
      <c r="CG24" s="26">
        <f t="shared" si="26"/>
        <v>0</v>
      </c>
      <c r="CH24" s="27">
        <f t="shared" si="27"/>
        <v>0</v>
      </c>
      <c r="CI24" s="25">
        <f t="shared" si="28"/>
        <v>0</v>
      </c>
      <c r="CJ24" s="26">
        <f t="shared" si="29"/>
        <v>0</v>
      </c>
      <c r="CK24" s="27">
        <f t="shared" si="30"/>
        <v>2</v>
      </c>
      <c r="CL24" s="25">
        <f t="shared" si="31"/>
        <v>0</v>
      </c>
      <c r="CM24" s="26">
        <f t="shared" si="32"/>
        <v>0</v>
      </c>
      <c r="CN24" s="27">
        <f t="shared" si="33"/>
        <v>19.08</v>
      </c>
      <c r="CO24" s="25">
        <f t="shared" si="34"/>
        <v>0</v>
      </c>
      <c r="CP24" s="28">
        <f t="shared" si="35"/>
        <v>0</v>
      </c>
      <c r="CQ24" s="29">
        <f t="shared" si="36"/>
        <v>0</v>
      </c>
      <c r="CR24" s="30">
        <f t="shared" si="37"/>
        <v>0</v>
      </c>
      <c r="CS24" s="28">
        <f t="shared" si="38"/>
        <v>0</v>
      </c>
      <c r="CT24" s="29">
        <f t="shared" si="39"/>
        <v>27.84</v>
      </c>
      <c r="CU24" s="30">
        <f t="shared" si="40"/>
        <v>0</v>
      </c>
      <c r="CV24" s="28">
        <f t="shared" si="41"/>
        <v>0</v>
      </c>
      <c r="CW24" s="29">
        <f t="shared" si="42"/>
        <v>175.4808</v>
      </c>
      <c r="CX24" s="6"/>
      <c r="CY24" s="6"/>
      <c r="CZ24" s="6"/>
      <c r="DA24" s="6"/>
    </row>
    <row r="25">
      <c r="A25" s="32">
        <v>45668.532425613426</v>
      </c>
      <c r="B25" s="33" t="s">
        <v>134</v>
      </c>
      <c r="C25" s="33" t="s">
        <v>81</v>
      </c>
      <c r="D25" s="33">
        <v>0.0</v>
      </c>
      <c r="E25" s="33">
        <v>0.0</v>
      </c>
      <c r="F25" s="33">
        <v>0.0</v>
      </c>
      <c r="G25" s="33">
        <v>0.0</v>
      </c>
      <c r="H25" s="33">
        <v>0.0</v>
      </c>
      <c r="I25" s="33">
        <v>0.0</v>
      </c>
      <c r="J25" s="33">
        <v>0.0</v>
      </c>
      <c r="K25" s="33">
        <v>0.0</v>
      </c>
      <c r="L25" s="33">
        <v>0.0</v>
      </c>
      <c r="M25" s="33">
        <v>0.0</v>
      </c>
      <c r="N25" s="33">
        <v>0.0</v>
      </c>
      <c r="O25" s="33">
        <v>0.0</v>
      </c>
      <c r="P25" s="33">
        <v>0.0</v>
      </c>
      <c r="Q25" s="33">
        <v>0.0</v>
      </c>
      <c r="R25" s="33">
        <v>0.0</v>
      </c>
      <c r="S25" s="33">
        <v>0.0</v>
      </c>
      <c r="T25" s="33" t="s">
        <v>135</v>
      </c>
      <c r="U25" s="33">
        <v>0.0</v>
      </c>
      <c r="V25" s="33">
        <v>0.0</v>
      </c>
      <c r="W25" s="33">
        <v>0.0</v>
      </c>
      <c r="X25" s="33">
        <v>0.0</v>
      </c>
      <c r="Y25" s="33">
        <v>0.0</v>
      </c>
      <c r="Z25" s="33">
        <v>0.0</v>
      </c>
      <c r="AA25" s="33">
        <v>0.0</v>
      </c>
      <c r="AB25" s="33">
        <v>0.0</v>
      </c>
      <c r="AC25" s="33">
        <v>0.0</v>
      </c>
      <c r="AD25" s="33">
        <v>0.0</v>
      </c>
      <c r="AE25" s="33">
        <v>0.0</v>
      </c>
      <c r="AF25" s="33">
        <v>0.0</v>
      </c>
      <c r="AG25" s="33">
        <v>0.0</v>
      </c>
      <c r="AH25" s="33">
        <v>0.0</v>
      </c>
      <c r="AI25" s="33">
        <v>0.0</v>
      </c>
      <c r="AJ25" s="33">
        <v>0.0</v>
      </c>
      <c r="AK25" s="34"/>
      <c r="AL25" s="33">
        <v>0.0</v>
      </c>
      <c r="AM25" s="33">
        <v>0.0</v>
      </c>
      <c r="AN25" s="33">
        <v>0.0</v>
      </c>
      <c r="AO25" s="33">
        <v>0.0</v>
      </c>
      <c r="AP25" s="33">
        <v>0.0</v>
      </c>
      <c r="AQ25" s="33">
        <v>0.0</v>
      </c>
      <c r="AR25" s="33">
        <v>0.0</v>
      </c>
      <c r="AS25" s="33">
        <v>0.0</v>
      </c>
      <c r="AT25" s="33">
        <v>0.0</v>
      </c>
      <c r="AU25" s="33">
        <v>0.0</v>
      </c>
      <c r="AV25" s="33">
        <v>0.0</v>
      </c>
      <c r="AW25" s="33">
        <v>0.0</v>
      </c>
      <c r="AX25" s="33">
        <v>0.0</v>
      </c>
      <c r="AY25" s="33">
        <v>0.0</v>
      </c>
      <c r="AZ25" s="33">
        <v>0.0</v>
      </c>
      <c r="BA25" s="33">
        <v>0.0</v>
      </c>
      <c r="BB25" s="35"/>
      <c r="BC25" s="6"/>
      <c r="BD25" s="6"/>
      <c r="BE25" s="18">
        <f t="shared" si="1"/>
        <v>0</v>
      </c>
      <c r="BF25" s="18">
        <f t="shared" si="2"/>
        <v>0</v>
      </c>
      <c r="BG25" s="18">
        <f t="shared" si="3"/>
        <v>0</v>
      </c>
      <c r="BH25" s="18">
        <f t="shared" si="4"/>
        <v>0</v>
      </c>
      <c r="BI25" s="18">
        <f t="shared" si="5"/>
        <v>0</v>
      </c>
      <c r="BJ25" s="18">
        <f t="shared" si="6"/>
        <v>0</v>
      </c>
      <c r="BK25" s="19">
        <f t="shared" si="7"/>
        <v>0</v>
      </c>
      <c r="BL25" s="6"/>
      <c r="BM25" s="20">
        <f t="shared" si="8"/>
        <v>0</v>
      </c>
      <c r="BN25" s="20">
        <f t="shared" si="9"/>
        <v>0</v>
      </c>
      <c r="BO25" s="20">
        <f t="shared" si="10"/>
        <v>0</v>
      </c>
      <c r="BP25" s="20">
        <f t="shared" si="11"/>
        <v>0</v>
      </c>
      <c r="BQ25" s="21">
        <f t="shared" si="12"/>
        <v>0</v>
      </c>
      <c r="BR25" s="20">
        <f t="shared" si="13"/>
        <v>0</v>
      </c>
      <c r="BS25" s="21">
        <f t="shared" si="14"/>
        <v>0</v>
      </c>
      <c r="BT25" s="6"/>
      <c r="BU25" s="23">
        <f t="shared" si="15"/>
        <v>0</v>
      </c>
      <c r="BV25" s="23">
        <f t="shared" si="16"/>
        <v>0</v>
      </c>
      <c r="BW25" s="23">
        <f t="shared" si="17"/>
        <v>0</v>
      </c>
      <c r="BX25" s="23">
        <f t="shared" si="18"/>
        <v>0</v>
      </c>
      <c r="BY25" s="24">
        <f t="shared" si="19"/>
        <v>0</v>
      </c>
      <c r="BZ25" s="23">
        <f t="shared" si="20"/>
        <v>0</v>
      </c>
      <c r="CA25" s="24">
        <f t="shared" si="21"/>
        <v>0</v>
      </c>
      <c r="CB25" s="6"/>
      <c r="CC25" s="25">
        <f t="shared" si="22"/>
        <v>0</v>
      </c>
      <c r="CD25" s="26">
        <f t="shared" si="23"/>
        <v>0</v>
      </c>
      <c r="CE25" s="27">
        <f t="shared" si="24"/>
        <v>0</v>
      </c>
      <c r="CF25" s="25">
        <f t="shared" si="25"/>
        <v>0</v>
      </c>
      <c r="CG25" s="26">
        <f t="shared" si="26"/>
        <v>0</v>
      </c>
      <c r="CH25" s="27">
        <f t="shared" si="27"/>
        <v>0</v>
      </c>
      <c r="CI25" s="25">
        <f t="shared" si="28"/>
        <v>0</v>
      </c>
      <c r="CJ25" s="26">
        <f t="shared" si="29"/>
        <v>0</v>
      </c>
      <c r="CK25" s="27">
        <f t="shared" si="30"/>
        <v>0</v>
      </c>
      <c r="CL25" s="25">
        <f t="shared" si="31"/>
        <v>0</v>
      </c>
      <c r="CM25" s="26">
        <f t="shared" si="32"/>
        <v>0</v>
      </c>
      <c r="CN25" s="27">
        <f t="shared" si="33"/>
        <v>0</v>
      </c>
      <c r="CO25" s="25">
        <f t="shared" si="34"/>
        <v>0</v>
      </c>
      <c r="CP25" s="28">
        <f t="shared" si="35"/>
        <v>0</v>
      </c>
      <c r="CQ25" s="29">
        <f t="shared" si="36"/>
        <v>0</v>
      </c>
      <c r="CR25" s="30">
        <f t="shared" si="37"/>
        <v>0</v>
      </c>
      <c r="CS25" s="28">
        <f t="shared" si="38"/>
        <v>0</v>
      </c>
      <c r="CT25" s="29">
        <f t="shared" si="39"/>
        <v>0</v>
      </c>
      <c r="CU25" s="30">
        <f t="shared" si="40"/>
        <v>0</v>
      </c>
      <c r="CV25" s="28">
        <f t="shared" si="41"/>
        <v>0</v>
      </c>
      <c r="CW25" s="29">
        <f t="shared" si="42"/>
        <v>0</v>
      </c>
      <c r="CX25" s="6"/>
      <c r="CY25" s="6"/>
      <c r="CZ25" s="6"/>
      <c r="DA25" s="6"/>
    </row>
    <row r="26">
      <c r="A26" s="32">
        <v>45668.639470995375</v>
      </c>
      <c r="B26" s="33" t="s">
        <v>136</v>
      </c>
      <c r="C26" s="33" t="s">
        <v>83</v>
      </c>
      <c r="D26" s="33">
        <v>0.0</v>
      </c>
      <c r="E26" s="33">
        <v>0.0</v>
      </c>
      <c r="F26" s="33">
        <v>0.0</v>
      </c>
      <c r="G26" s="33">
        <v>0.0</v>
      </c>
      <c r="H26" s="33">
        <v>0.0</v>
      </c>
      <c r="I26" s="33">
        <v>0.0</v>
      </c>
      <c r="J26" s="33">
        <v>0.0</v>
      </c>
      <c r="K26" s="33">
        <v>0.0</v>
      </c>
      <c r="L26" s="33">
        <v>0.0</v>
      </c>
      <c r="M26" s="33">
        <v>0.0</v>
      </c>
      <c r="N26" s="33">
        <v>1.0</v>
      </c>
      <c r="O26" s="33">
        <v>0.0</v>
      </c>
      <c r="P26" s="33">
        <v>0.0</v>
      </c>
      <c r="Q26" s="33">
        <v>0.0</v>
      </c>
      <c r="R26" s="33">
        <v>0.0</v>
      </c>
      <c r="S26" s="33">
        <v>0.0</v>
      </c>
      <c r="T26" s="34"/>
      <c r="U26" s="33">
        <v>1.0</v>
      </c>
      <c r="V26" s="33">
        <v>0.0</v>
      </c>
      <c r="W26" s="33">
        <v>0.0</v>
      </c>
      <c r="X26" s="33">
        <v>1.0</v>
      </c>
      <c r="Y26" s="33">
        <v>1.0</v>
      </c>
      <c r="Z26" s="33">
        <v>0.0</v>
      </c>
      <c r="AA26" s="33">
        <v>0.0</v>
      </c>
      <c r="AB26" s="33">
        <v>1.0</v>
      </c>
      <c r="AC26" s="33">
        <v>1.0</v>
      </c>
      <c r="AD26" s="33">
        <v>2.0</v>
      </c>
      <c r="AE26" s="33">
        <v>2.0</v>
      </c>
      <c r="AF26" s="33">
        <v>2.0</v>
      </c>
      <c r="AG26" s="33">
        <v>0.0</v>
      </c>
      <c r="AH26" s="33">
        <v>1.0</v>
      </c>
      <c r="AI26" s="33">
        <v>0.0</v>
      </c>
      <c r="AJ26" s="33">
        <v>0.0</v>
      </c>
      <c r="AK26" s="33" t="s">
        <v>137</v>
      </c>
      <c r="AL26" s="33">
        <v>3.0</v>
      </c>
      <c r="AM26" s="33">
        <v>0.0</v>
      </c>
      <c r="AN26" s="33">
        <v>0.0</v>
      </c>
      <c r="AO26" s="33">
        <v>2.0</v>
      </c>
      <c r="AP26" s="33">
        <v>2.0</v>
      </c>
      <c r="AQ26" s="33">
        <v>0.0</v>
      </c>
      <c r="AR26" s="33">
        <v>0.0</v>
      </c>
      <c r="AS26" s="33">
        <v>3.0</v>
      </c>
      <c r="AT26" s="33">
        <v>1.0</v>
      </c>
      <c r="AU26" s="33">
        <v>1.0</v>
      </c>
      <c r="AV26" s="33">
        <v>2.0</v>
      </c>
      <c r="AW26" s="33">
        <v>3.0</v>
      </c>
      <c r="AX26" s="33">
        <v>0.0</v>
      </c>
      <c r="AY26" s="33">
        <v>2.0</v>
      </c>
      <c r="AZ26" s="33">
        <v>0.0</v>
      </c>
      <c r="BA26" s="33">
        <v>0.0</v>
      </c>
      <c r="BB26" s="35"/>
      <c r="BC26" s="6"/>
      <c r="BD26" s="6"/>
      <c r="BE26" s="18">
        <f t="shared" si="1"/>
        <v>0</v>
      </c>
      <c r="BF26" s="18">
        <f t="shared" si="2"/>
        <v>1</v>
      </c>
      <c r="BG26" s="18">
        <f t="shared" si="3"/>
        <v>1</v>
      </c>
      <c r="BH26" s="18">
        <f t="shared" si="4"/>
        <v>0</v>
      </c>
      <c r="BI26" s="18">
        <f t="shared" si="5"/>
        <v>7.58</v>
      </c>
      <c r="BJ26" s="18">
        <f t="shared" si="6"/>
        <v>13.92</v>
      </c>
      <c r="BK26" s="19">
        <f t="shared" si="7"/>
        <v>80.41</v>
      </c>
      <c r="BL26" s="6"/>
      <c r="BM26" s="20">
        <f t="shared" si="8"/>
        <v>3</v>
      </c>
      <c r="BN26" s="20">
        <f t="shared" si="9"/>
        <v>6</v>
      </c>
      <c r="BO26" s="20">
        <f t="shared" si="10"/>
        <v>9</v>
      </c>
      <c r="BP26" s="20">
        <f t="shared" si="11"/>
        <v>28.62</v>
      </c>
      <c r="BQ26" s="21">
        <f t="shared" si="12"/>
        <v>45.48</v>
      </c>
      <c r="BR26" s="20">
        <f t="shared" si="13"/>
        <v>125.28</v>
      </c>
      <c r="BS26" s="21">
        <f t="shared" si="14"/>
        <v>745.6812</v>
      </c>
      <c r="BT26" s="6"/>
      <c r="BU26" s="23">
        <f t="shared" si="15"/>
        <v>7</v>
      </c>
      <c r="BV26" s="23">
        <f t="shared" si="16"/>
        <v>10</v>
      </c>
      <c r="BW26" s="23">
        <f t="shared" si="17"/>
        <v>13</v>
      </c>
      <c r="BX26" s="23">
        <f t="shared" si="18"/>
        <v>66.78</v>
      </c>
      <c r="BY26" s="24">
        <f t="shared" si="19"/>
        <v>75.8</v>
      </c>
      <c r="BZ26" s="23">
        <f t="shared" si="20"/>
        <v>180.96</v>
      </c>
      <c r="CA26" s="24">
        <f t="shared" si="21"/>
        <v>1210.0396</v>
      </c>
      <c r="CB26" s="6"/>
      <c r="CC26" s="25">
        <f t="shared" si="22"/>
        <v>0</v>
      </c>
      <c r="CD26" s="26">
        <f t="shared" si="23"/>
        <v>3</v>
      </c>
      <c r="CE26" s="27">
        <f t="shared" si="24"/>
        <v>7</v>
      </c>
      <c r="CF26" s="25">
        <f t="shared" si="25"/>
        <v>1</v>
      </c>
      <c r="CG26" s="26">
        <f t="shared" si="26"/>
        <v>6</v>
      </c>
      <c r="CH26" s="27">
        <f t="shared" si="27"/>
        <v>10</v>
      </c>
      <c r="CI26" s="25">
        <f t="shared" si="28"/>
        <v>1</v>
      </c>
      <c r="CJ26" s="26">
        <f t="shared" si="29"/>
        <v>9</v>
      </c>
      <c r="CK26" s="27">
        <f t="shared" si="30"/>
        <v>13</v>
      </c>
      <c r="CL26" s="25">
        <f t="shared" si="31"/>
        <v>0</v>
      </c>
      <c r="CM26" s="26">
        <f t="shared" si="32"/>
        <v>28.62</v>
      </c>
      <c r="CN26" s="27">
        <f t="shared" si="33"/>
        <v>66.78</v>
      </c>
      <c r="CO26" s="25">
        <f t="shared" si="34"/>
        <v>7.58</v>
      </c>
      <c r="CP26" s="28">
        <f t="shared" si="35"/>
        <v>45.48</v>
      </c>
      <c r="CQ26" s="29">
        <f t="shared" si="36"/>
        <v>75.8</v>
      </c>
      <c r="CR26" s="30">
        <f t="shared" si="37"/>
        <v>13.92</v>
      </c>
      <c r="CS26" s="28">
        <f t="shared" si="38"/>
        <v>125.28</v>
      </c>
      <c r="CT26" s="29">
        <f t="shared" si="39"/>
        <v>180.96</v>
      </c>
      <c r="CU26" s="30">
        <f t="shared" si="40"/>
        <v>80.41</v>
      </c>
      <c r="CV26" s="28">
        <f t="shared" si="41"/>
        <v>745.6812</v>
      </c>
      <c r="CW26" s="29">
        <f t="shared" si="42"/>
        <v>1210.0396</v>
      </c>
      <c r="CX26" s="6"/>
      <c r="CY26" s="6"/>
      <c r="CZ26" s="6"/>
      <c r="DA26" s="6"/>
    </row>
    <row r="27">
      <c r="A27" s="32">
        <v>45668.67003746528</v>
      </c>
      <c r="B27" s="33" t="s">
        <v>138</v>
      </c>
      <c r="C27" s="33" t="s">
        <v>81</v>
      </c>
      <c r="D27" s="33">
        <v>0.0</v>
      </c>
      <c r="E27" s="33">
        <v>0.0</v>
      </c>
      <c r="F27" s="33">
        <v>0.0</v>
      </c>
      <c r="G27" s="33">
        <v>0.0</v>
      </c>
      <c r="H27" s="33">
        <v>0.0</v>
      </c>
      <c r="I27" s="33">
        <v>0.0</v>
      </c>
      <c r="J27" s="33">
        <v>0.0</v>
      </c>
      <c r="K27" s="33">
        <v>0.0</v>
      </c>
      <c r="L27" s="33">
        <v>0.0</v>
      </c>
      <c r="M27" s="33">
        <v>0.0</v>
      </c>
      <c r="N27" s="33">
        <v>0.0</v>
      </c>
      <c r="O27" s="33">
        <v>0.0</v>
      </c>
      <c r="P27" s="33">
        <v>0.0</v>
      </c>
      <c r="Q27" s="33">
        <v>0.0</v>
      </c>
      <c r="R27" s="33">
        <v>0.0</v>
      </c>
      <c r="S27" s="33">
        <v>0.0</v>
      </c>
      <c r="T27" s="33" t="s">
        <v>139</v>
      </c>
      <c r="U27" s="33">
        <v>0.0</v>
      </c>
      <c r="V27" s="33">
        <v>0.0</v>
      </c>
      <c r="W27" s="33">
        <v>0.0</v>
      </c>
      <c r="X27" s="33">
        <v>0.0</v>
      </c>
      <c r="Y27" s="33">
        <v>0.0</v>
      </c>
      <c r="Z27" s="33">
        <v>0.0</v>
      </c>
      <c r="AA27" s="33">
        <v>0.0</v>
      </c>
      <c r="AB27" s="33">
        <v>0.0</v>
      </c>
      <c r="AC27" s="33">
        <v>0.0</v>
      </c>
      <c r="AD27" s="33">
        <v>0.0</v>
      </c>
      <c r="AE27" s="33">
        <v>0.0</v>
      </c>
      <c r="AF27" s="33">
        <v>0.0</v>
      </c>
      <c r="AG27" s="33">
        <v>0.0</v>
      </c>
      <c r="AH27" s="33">
        <v>0.0</v>
      </c>
      <c r="AI27" s="33">
        <v>0.0</v>
      </c>
      <c r="AJ27" s="33">
        <v>0.0</v>
      </c>
      <c r="AK27" s="34"/>
      <c r="AL27" s="33">
        <v>0.0</v>
      </c>
      <c r="AM27" s="33">
        <v>0.0</v>
      </c>
      <c r="AN27" s="33">
        <v>0.0</v>
      </c>
      <c r="AO27" s="33">
        <v>1.0</v>
      </c>
      <c r="AP27" s="33">
        <v>0.0</v>
      </c>
      <c r="AQ27" s="33">
        <v>0.0</v>
      </c>
      <c r="AR27" s="33">
        <v>0.0</v>
      </c>
      <c r="AS27" s="33">
        <v>0.0</v>
      </c>
      <c r="AT27" s="33">
        <v>0.0</v>
      </c>
      <c r="AU27" s="33">
        <v>0.0</v>
      </c>
      <c r="AV27" s="33">
        <v>0.0</v>
      </c>
      <c r="AW27" s="33">
        <v>0.0</v>
      </c>
      <c r="AX27" s="33">
        <v>0.0</v>
      </c>
      <c r="AY27" s="33">
        <v>0.0</v>
      </c>
      <c r="AZ27" s="33">
        <v>0.0</v>
      </c>
      <c r="BA27" s="33">
        <v>0.0</v>
      </c>
      <c r="BB27" s="35"/>
      <c r="BC27" s="6"/>
      <c r="BD27" s="6"/>
      <c r="BE27" s="18">
        <f t="shared" si="1"/>
        <v>0</v>
      </c>
      <c r="BF27" s="18">
        <f t="shared" si="2"/>
        <v>0</v>
      </c>
      <c r="BG27" s="18">
        <f t="shared" si="3"/>
        <v>0</v>
      </c>
      <c r="BH27" s="18">
        <f t="shared" si="4"/>
        <v>0</v>
      </c>
      <c r="BI27" s="18">
        <f t="shared" si="5"/>
        <v>0</v>
      </c>
      <c r="BJ27" s="18">
        <f t="shared" si="6"/>
        <v>0</v>
      </c>
      <c r="BK27" s="19">
        <f t="shared" si="7"/>
        <v>0</v>
      </c>
      <c r="BL27" s="6"/>
      <c r="BM27" s="20">
        <f t="shared" si="8"/>
        <v>0</v>
      </c>
      <c r="BN27" s="20">
        <f t="shared" si="9"/>
        <v>0</v>
      </c>
      <c r="BO27" s="20">
        <f t="shared" si="10"/>
        <v>0</v>
      </c>
      <c r="BP27" s="20">
        <f t="shared" si="11"/>
        <v>0</v>
      </c>
      <c r="BQ27" s="21">
        <f t="shared" si="12"/>
        <v>0</v>
      </c>
      <c r="BR27" s="20">
        <f t="shared" si="13"/>
        <v>0</v>
      </c>
      <c r="BS27" s="21">
        <f t="shared" si="14"/>
        <v>0</v>
      </c>
      <c r="BT27" s="6"/>
      <c r="BU27" s="23">
        <f t="shared" si="15"/>
        <v>0</v>
      </c>
      <c r="BV27" s="23">
        <f t="shared" si="16"/>
        <v>1</v>
      </c>
      <c r="BW27" s="23">
        <f t="shared" si="17"/>
        <v>0</v>
      </c>
      <c r="BX27" s="23">
        <f t="shared" si="18"/>
        <v>0</v>
      </c>
      <c r="BY27" s="24">
        <f t="shared" si="19"/>
        <v>7.58</v>
      </c>
      <c r="BZ27" s="23">
        <f t="shared" si="20"/>
        <v>0</v>
      </c>
      <c r="CA27" s="24">
        <f t="shared" si="21"/>
        <v>28.3492</v>
      </c>
      <c r="CB27" s="6"/>
      <c r="CC27" s="25">
        <f t="shared" si="22"/>
        <v>0</v>
      </c>
      <c r="CD27" s="26">
        <f t="shared" si="23"/>
        <v>0</v>
      </c>
      <c r="CE27" s="27">
        <f t="shared" si="24"/>
        <v>0</v>
      </c>
      <c r="CF27" s="25">
        <f t="shared" si="25"/>
        <v>0</v>
      </c>
      <c r="CG27" s="26">
        <f t="shared" si="26"/>
        <v>0</v>
      </c>
      <c r="CH27" s="27">
        <f t="shared" si="27"/>
        <v>1</v>
      </c>
      <c r="CI27" s="25">
        <f t="shared" si="28"/>
        <v>0</v>
      </c>
      <c r="CJ27" s="26">
        <f t="shared" si="29"/>
        <v>0</v>
      </c>
      <c r="CK27" s="27">
        <f t="shared" si="30"/>
        <v>0</v>
      </c>
      <c r="CL27" s="25">
        <f t="shared" si="31"/>
        <v>0</v>
      </c>
      <c r="CM27" s="26">
        <f t="shared" si="32"/>
        <v>0</v>
      </c>
      <c r="CN27" s="27">
        <f t="shared" si="33"/>
        <v>0</v>
      </c>
      <c r="CO27" s="25">
        <f t="shared" si="34"/>
        <v>0</v>
      </c>
      <c r="CP27" s="28">
        <f t="shared" si="35"/>
        <v>0</v>
      </c>
      <c r="CQ27" s="29">
        <f t="shared" si="36"/>
        <v>7.58</v>
      </c>
      <c r="CR27" s="30">
        <f t="shared" si="37"/>
        <v>0</v>
      </c>
      <c r="CS27" s="28">
        <f t="shared" si="38"/>
        <v>0</v>
      </c>
      <c r="CT27" s="29">
        <f t="shared" si="39"/>
        <v>0</v>
      </c>
      <c r="CU27" s="30">
        <f t="shared" si="40"/>
        <v>0</v>
      </c>
      <c r="CV27" s="28">
        <f t="shared" si="41"/>
        <v>0</v>
      </c>
      <c r="CW27" s="29">
        <f t="shared" si="42"/>
        <v>28.3492</v>
      </c>
      <c r="CX27" s="6"/>
      <c r="CY27" s="6"/>
      <c r="CZ27" s="6"/>
      <c r="DA27" s="6"/>
    </row>
    <row r="28">
      <c r="A28" s="32">
        <v>45668.694249409724</v>
      </c>
      <c r="B28" s="33" t="s">
        <v>140</v>
      </c>
      <c r="C28" s="33" t="s">
        <v>81</v>
      </c>
      <c r="D28" s="33">
        <v>0.0</v>
      </c>
      <c r="E28" s="33">
        <v>1.0</v>
      </c>
      <c r="F28" s="33">
        <v>0.0</v>
      </c>
      <c r="G28" s="33">
        <v>1.0</v>
      </c>
      <c r="H28" s="33">
        <v>0.0</v>
      </c>
      <c r="I28" s="33">
        <v>0.0</v>
      </c>
      <c r="J28" s="33">
        <v>0.0</v>
      </c>
      <c r="K28" s="33">
        <v>0.0</v>
      </c>
      <c r="L28" s="33">
        <v>0.0</v>
      </c>
      <c r="M28" s="33">
        <v>1.0</v>
      </c>
      <c r="N28" s="33">
        <v>0.0</v>
      </c>
      <c r="O28" s="33">
        <v>0.0</v>
      </c>
      <c r="P28" s="33">
        <v>0.0</v>
      </c>
      <c r="Q28" s="33">
        <v>0.0</v>
      </c>
      <c r="R28" s="33">
        <v>0.0</v>
      </c>
      <c r="S28" s="33">
        <v>0.0</v>
      </c>
      <c r="T28" s="34"/>
      <c r="U28" s="33">
        <v>0.0</v>
      </c>
      <c r="V28" s="33">
        <v>0.0</v>
      </c>
      <c r="W28" s="33">
        <v>0.0</v>
      </c>
      <c r="X28" s="33">
        <v>1.0</v>
      </c>
      <c r="Y28" s="33">
        <v>0.0</v>
      </c>
      <c r="Z28" s="33">
        <v>0.0</v>
      </c>
      <c r="AA28" s="33">
        <v>0.0</v>
      </c>
      <c r="AB28" s="33">
        <v>1.0</v>
      </c>
      <c r="AC28" s="33">
        <v>0.0</v>
      </c>
      <c r="AD28" s="33">
        <v>1.0</v>
      </c>
      <c r="AE28" s="33">
        <v>0.0</v>
      </c>
      <c r="AF28" s="33">
        <v>0.0</v>
      </c>
      <c r="AG28" s="33">
        <v>0.0</v>
      </c>
      <c r="AH28" s="33">
        <v>0.0</v>
      </c>
      <c r="AI28" s="33">
        <v>0.0</v>
      </c>
      <c r="AJ28" s="33">
        <v>0.0</v>
      </c>
      <c r="AK28" s="34"/>
      <c r="AL28" s="33">
        <v>0.0</v>
      </c>
      <c r="AM28" s="33">
        <v>1.0</v>
      </c>
      <c r="AN28" s="33">
        <v>0.0</v>
      </c>
      <c r="AO28" s="33">
        <v>2.0</v>
      </c>
      <c r="AP28" s="33">
        <v>1.0</v>
      </c>
      <c r="AQ28" s="33">
        <v>0.0</v>
      </c>
      <c r="AR28" s="33">
        <v>0.0</v>
      </c>
      <c r="AS28" s="33">
        <v>1.0</v>
      </c>
      <c r="AT28" s="33">
        <v>0.0</v>
      </c>
      <c r="AU28" s="33">
        <v>2.0</v>
      </c>
      <c r="AV28" s="33">
        <v>1.0</v>
      </c>
      <c r="AW28" s="33">
        <v>0.0</v>
      </c>
      <c r="AX28" s="33">
        <v>0.0</v>
      </c>
      <c r="AY28" s="33">
        <v>0.0</v>
      </c>
      <c r="AZ28" s="33">
        <v>0.0</v>
      </c>
      <c r="BA28" s="33">
        <v>0.0</v>
      </c>
      <c r="BB28" s="35"/>
      <c r="BC28" s="6"/>
      <c r="BD28" s="6"/>
      <c r="BE28" s="18">
        <f t="shared" si="1"/>
        <v>0</v>
      </c>
      <c r="BF28" s="18">
        <f t="shared" si="2"/>
        <v>2</v>
      </c>
      <c r="BG28" s="18">
        <f t="shared" si="3"/>
        <v>1</v>
      </c>
      <c r="BH28" s="18">
        <f t="shared" si="4"/>
        <v>0</v>
      </c>
      <c r="BI28" s="18">
        <f t="shared" si="5"/>
        <v>15.16</v>
      </c>
      <c r="BJ28" s="18">
        <f t="shared" si="6"/>
        <v>13.92</v>
      </c>
      <c r="BK28" s="19">
        <f t="shared" si="7"/>
        <v>108.7592</v>
      </c>
      <c r="BL28" s="6"/>
      <c r="BM28" s="20">
        <f t="shared" si="8"/>
        <v>1</v>
      </c>
      <c r="BN28" s="20">
        <f t="shared" si="9"/>
        <v>1</v>
      </c>
      <c r="BO28" s="20">
        <f t="shared" si="10"/>
        <v>2</v>
      </c>
      <c r="BP28" s="20">
        <f t="shared" si="11"/>
        <v>9.54</v>
      </c>
      <c r="BQ28" s="21">
        <f t="shared" si="12"/>
        <v>7.58</v>
      </c>
      <c r="BR28" s="20">
        <f t="shared" si="13"/>
        <v>27.84</v>
      </c>
      <c r="BS28" s="21">
        <f t="shared" si="14"/>
        <v>168.1504</v>
      </c>
      <c r="BT28" s="6"/>
      <c r="BU28" s="23">
        <f t="shared" si="15"/>
        <v>1</v>
      </c>
      <c r="BV28" s="23">
        <f t="shared" si="16"/>
        <v>5</v>
      </c>
      <c r="BW28" s="23">
        <f t="shared" si="17"/>
        <v>5</v>
      </c>
      <c r="BX28" s="23">
        <f t="shared" si="18"/>
        <v>9.54</v>
      </c>
      <c r="BY28" s="24">
        <f t="shared" si="19"/>
        <v>37.9</v>
      </c>
      <c r="BZ28" s="23">
        <f t="shared" si="20"/>
        <v>69.6</v>
      </c>
      <c r="CA28" s="24">
        <f t="shared" si="21"/>
        <v>437.7296</v>
      </c>
      <c r="CB28" s="6"/>
      <c r="CC28" s="25">
        <f t="shared" si="22"/>
        <v>0</v>
      </c>
      <c r="CD28" s="26">
        <f t="shared" si="23"/>
        <v>1</v>
      </c>
      <c r="CE28" s="27">
        <f t="shared" si="24"/>
        <v>1</v>
      </c>
      <c r="CF28" s="25">
        <f t="shared" si="25"/>
        <v>2</v>
      </c>
      <c r="CG28" s="26">
        <f t="shared" si="26"/>
        <v>1</v>
      </c>
      <c r="CH28" s="27">
        <f t="shared" si="27"/>
        <v>5</v>
      </c>
      <c r="CI28" s="25">
        <f t="shared" si="28"/>
        <v>1</v>
      </c>
      <c r="CJ28" s="26">
        <f t="shared" si="29"/>
        <v>2</v>
      </c>
      <c r="CK28" s="27">
        <f t="shared" si="30"/>
        <v>5</v>
      </c>
      <c r="CL28" s="25">
        <f t="shared" si="31"/>
        <v>0</v>
      </c>
      <c r="CM28" s="26">
        <f t="shared" si="32"/>
        <v>9.54</v>
      </c>
      <c r="CN28" s="27">
        <f t="shared" si="33"/>
        <v>9.54</v>
      </c>
      <c r="CO28" s="25">
        <f t="shared" si="34"/>
        <v>15.16</v>
      </c>
      <c r="CP28" s="28">
        <f t="shared" si="35"/>
        <v>7.58</v>
      </c>
      <c r="CQ28" s="29">
        <f t="shared" si="36"/>
        <v>37.9</v>
      </c>
      <c r="CR28" s="30">
        <f t="shared" si="37"/>
        <v>13.92</v>
      </c>
      <c r="CS28" s="28">
        <f t="shared" si="38"/>
        <v>27.84</v>
      </c>
      <c r="CT28" s="29">
        <f t="shared" si="39"/>
        <v>69.6</v>
      </c>
      <c r="CU28" s="30">
        <f t="shared" si="40"/>
        <v>108.7592</v>
      </c>
      <c r="CV28" s="28">
        <f t="shared" si="41"/>
        <v>168.1504</v>
      </c>
      <c r="CW28" s="29">
        <f t="shared" si="42"/>
        <v>437.7296</v>
      </c>
      <c r="CX28" s="6"/>
      <c r="CY28" s="6"/>
      <c r="CZ28" s="6"/>
      <c r="DA28" s="6"/>
    </row>
    <row r="29">
      <c r="A29" s="32">
        <v>45670.444200011574</v>
      </c>
      <c r="B29" s="33" t="s">
        <v>141</v>
      </c>
      <c r="C29" s="33" t="s">
        <v>83</v>
      </c>
      <c r="D29" s="33">
        <v>0.0</v>
      </c>
      <c r="E29" s="33">
        <v>1.0</v>
      </c>
      <c r="F29" s="33">
        <v>1.0</v>
      </c>
      <c r="G29" s="33">
        <v>0.0</v>
      </c>
      <c r="H29" s="33">
        <v>0.0</v>
      </c>
      <c r="I29" s="33">
        <v>0.0</v>
      </c>
      <c r="J29" s="33">
        <v>0.0</v>
      </c>
      <c r="K29" s="33">
        <v>0.0</v>
      </c>
      <c r="L29" s="33">
        <v>0.0</v>
      </c>
      <c r="M29" s="33">
        <v>0.0</v>
      </c>
      <c r="N29" s="33">
        <v>0.0</v>
      </c>
      <c r="O29" s="33">
        <v>0.0</v>
      </c>
      <c r="P29" s="33">
        <v>0.0</v>
      </c>
      <c r="Q29" s="33">
        <v>0.0</v>
      </c>
      <c r="R29" s="33">
        <v>0.0</v>
      </c>
      <c r="S29" s="33">
        <v>0.0</v>
      </c>
      <c r="T29" s="33" t="s">
        <v>142</v>
      </c>
      <c r="U29" s="33">
        <v>0.0</v>
      </c>
      <c r="V29" s="33">
        <v>1.0</v>
      </c>
      <c r="W29" s="33">
        <v>1.0</v>
      </c>
      <c r="X29" s="33">
        <v>0.0</v>
      </c>
      <c r="Y29" s="33">
        <v>0.0</v>
      </c>
      <c r="Z29" s="33">
        <v>0.0</v>
      </c>
      <c r="AA29" s="33">
        <v>0.0</v>
      </c>
      <c r="AB29" s="33">
        <v>1.0</v>
      </c>
      <c r="AC29" s="33">
        <v>0.0</v>
      </c>
      <c r="AD29" s="33">
        <v>0.0</v>
      </c>
      <c r="AE29" s="33">
        <v>0.0</v>
      </c>
      <c r="AF29" s="33">
        <v>0.0</v>
      </c>
      <c r="AG29" s="33">
        <v>0.0</v>
      </c>
      <c r="AH29" s="33">
        <v>0.0</v>
      </c>
      <c r="AI29" s="33">
        <v>0.0</v>
      </c>
      <c r="AJ29" s="33">
        <v>0.0</v>
      </c>
      <c r="AK29" s="34"/>
      <c r="AL29" s="33">
        <v>1.0</v>
      </c>
      <c r="AM29" s="33">
        <v>1.0</v>
      </c>
      <c r="AN29" s="33">
        <v>2.0</v>
      </c>
      <c r="AO29" s="33">
        <v>1.0</v>
      </c>
      <c r="AP29" s="33">
        <v>0.0</v>
      </c>
      <c r="AQ29" s="33">
        <v>0.0</v>
      </c>
      <c r="AR29" s="33">
        <v>0.0</v>
      </c>
      <c r="AS29" s="33">
        <v>1.0</v>
      </c>
      <c r="AT29" s="33">
        <v>0.0</v>
      </c>
      <c r="AU29" s="33">
        <v>0.0</v>
      </c>
      <c r="AV29" s="33">
        <v>1.0</v>
      </c>
      <c r="AW29" s="33">
        <v>2.0</v>
      </c>
      <c r="AX29" s="33">
        <v>1.0</v>
      </c>
      <c r="AY29" s="33">
        <v>1.0</v>
      </c>
      <c r="AZ29" s="33">
        <v>0.0</v>
      </c>
      <c r="BA29" s="33">
        <v>0.0</v>
      </c>
      <c r="BB29" s="36" t="s">
        <v>143</v>
      </c>
      <c r="BC29" s="6"/>
      <c r="BD29" s="6"/>
      <c r="BE29" s="18">
        <f t="shared" si="1"/>
        <v>0</v>
      </c>
      <c r="BF29" s="18">
        <f t="shared" si="2"/>
        <v>2</v>
      </c>
      <c r="BG29" s="18">
        <f t="shared" si="3"/>
        <v>0</v>
      </c>
      <c r="BH29" s="18">
        <f t="shared" si="4"/>
        <v>0</v>
      </c>
      <c r="BI29" s="18">
        <f t="shared" si="5"/>
        <v>15.16</v>
      </c>
      <c r="BJ29" s="18">
        <f t="shared" si="6"/>
        <v>0</v>
      </c>
      <c r="BK29" s="19">
        <f t="shared" si="7"/>
        <v>56.6984</v>
      </c>
      <c r="BL29" s="6"/>
      <c r="BM29" s="20">
        <f t="shared" si="8"/>
        <v>1</v>
      </c>
      <c r="BN29" s="20">
        <f t="shared" si="9"/>
        <v>2</v>
      </c>
      <c r="BO29" s="20">
        <f t="shared" si="10"/>
        <v>1</v>
      </c>
      <c r="BP29" s="20">
        <f t="shared" si="11"/>
        <v>9.54</v>
      </c>
      <c r="BQ29" s="21">
        <f t="shared" si="12"/>
        <v>15.16</v>
      </c>
      <c r="BR29" s="20">
        <f t="shared" si="13"/>
        <v>13.92</v>
      </c>
      <c r="BS29" s="21">
        <f t="shared" si="14"/>
        <v>144.4388</v>
      </c>
      <c r="BT29" s="6"/>
      <c r="BU29" s="23">
        <f t="shared" si="15"/>
        <v>2</v>
      </c>
      <c r="BV29" s="23">
        <f t="shared" si="16"/>
        <v>6</v>
      </c>
      <c r="BW29" s="23">
        <f t="shared" si="17"/>
        <v>6</v>
      </c>
      <c r="BX29" s="23">
        <f t="shared" si="18"/>
        <v>19.08</v>
      </c>
      <c r="BY29" s="24">
        <f t="shared" si="19"/>
        <v>45.48</v>
      </c>
      <c r="BZ29" s="23">
        <f t="shared" si="20"/>
        <v>83.52</v>
      </c>
      <c r="CA29" s="24">
        <f t="shared" si="21"/>
        <v>553.8192</v>
      </c>
      <c r="CB29" s="6"/>
      <c r="CC29" s="25">
        <f t="shared" si="22"/>
        <v>0</v>
      </c>
      <c r="CD29" s="26">
        <f t="shared" si="23"/>
        <v>1</v>
      </c>
      <c r="CE29" s="27">
        <f t="shared" si="24"/>
        <v>2</v>
      </c>
      <c r="CF29" s="25">
        <f t="shared" si="25"/>
        <v>2</v>
      </c>
      <c r="CG29" s="26">
        <f t="shared" si="26"/>
        <v>2</v>
      </c>
      <c r="CH29" s="27">
        <f t="shared" si="27"/>
        <v>6</v>
      </c>
      <c r="CI29" s="25">
        <f t="shared" si="28"/>
        <v>0</v>
      </c>
      <c r="CJ29" s="26">
        <f t="shared" si="29"/>
        <v>1</v>
      </c>
      <c r="CK29" s="27">
        <f t="shared" si="30"/>
        <v>6</v>
      </c>
      <c r="CL29" s="25">
        <f t="shared" si="31"/>
        <v>0</v>
      </c>
      <c r="CM29" s="26">
        <f t="shared" si="32"/>
        <v>9.54</v>
      </c>
      <c r="CN29" s="27">
        <f t="shared" si="33"/>
        <v>19.08</v>
      </c>
      <c r="CO29" s="25">
        <f t="shared" si="34"/>
        <v>15.16</v>
      </c>
      <c r="CP29" s="28">
        <f t="shared" si="35"/>
        <v>15.16</v>
      </c>
      <c r="CQ29" s="29">
        <f t="shared" si="36"/>
        <v>45.48</v>
      </c>
      <c r="CR29" s="30">
        <f t="shared" si="37"/>
        <v>0</v>
      </c>
      <c r="CS29" s="28">
        <f t="shared" si="38"/>
        <v>13.92</v>
      </c>
      <c r="CT29" s="29">
        <f t="shared" si="39"/>
        <v>83.52</v>
      </c>
      <c r="CU29" s="30">
        <f t="shared" si="40"/>
        <v>56.6984</v>
      </c>
      <c r="CV29" s="28">
        <f t="shared" si="41"/>
        <v>144.4388</v>
      </c>
      <c r="CW29" s="29">
        <f t="shared" si="42"/>
        <v>553.8192</v>
      </c>
      <c r="CX29" s="6"/>
      <c r="CY29" s="6"/>
      <c r="CZ29" s="6"/>
      <c r="DA29" s="6"/>
    </row>
    <row r="30">
      <c r="A30" s="32">
        <v>45670.4777165625</v>
      </c>
      <c r="B30" s="33" t="s">
        <v>144</v>
      </c>
      <c r="C30" s="33" t="s">
        <v>81</v>
      </c>
      <c r="D30" s="33">
        <v>1.0</v>
      </c>
      <c r="E30" s="33">
        <v>2.0</v>
      </c>
      <c r="F30" s="33">
        <v>0.0</v>
      </c>
      <c r="G30" s="33">
        <v>1.0</v>
      </c>
      <c r="H30" s="33">
        <v>0.0</v>
      </c>
      <c r="I30" s="33">
        <v>0.0</v>
      </c>
      <c r="J30" s="33">
        <v>0.0</v>
      </c>
      <c r="K30" s="33">
        <v>0.0</v>
      </c>
      <c r="L30" s="33">
        <v>0.0</v>
      </c>
      <c r="M30" s="33">
        <v>1.0</v>
      </c>
      <c r="N30" s="33">
        <v>0.0</v>
      </c>
      <c r="O30" s="33">
        <v>0.0</v>
      </c>
      <c r="P30" s="33">
        <v>0.0</v>
      </c>
      <c r="Q30" s="33">
        <v>0.0</v>
      </c>
      <c r="R30" s="33">
        <v>0.0</v>
      </c>
      <c r="S30" s="33">
        <v>0.0</v>
      </c>
      <c r="T30" s="33" t="s">
        <v>145</v>
      </c>
      <c r="U30" s="33">
        <v>1.0</v>
      </c>
      <c r="V30" s="33">
        <v>2.0</v>
      </c>
      <c r="W30" s="33">
        <v>0.0</v>
      </c>
      <c r="X30" s="33">
        <v>0.0</v>
      </c>
      <c r="Y30" s="33">
        <v>0.0</v>
      </c>
      <c r="Z30" s="33">
        <v>0.0</v>
      </c>
      <c r="AA30" s="33">
        <v>0.0</v>
      </c>
      <c r="AB30" s="33">
        <v>0.0</v>
      </c>
      <c r="AC30" s="33">
        <v>0.0</v>
      </c>
      <c r="AD30" s="33">
        <v>1.0</v>
      </c>
      <c r="AE30" s="33">
        <v>0.0</v>
      </c>
      <c r="AF30" s="33">
        <v>0.0</v>
      </c>
      <c r="AG30" s="33">
        <v>0.0</v>
      </c>
      <c r="AH30" s="33">
        <v>0.0</v>
      </c>
      <c r="AI30" s="33">
        <v>0.0</v>
      </c>
      <c r="AJ30" s="33">
        <v>0.0</v>
      </c>
      <c r="AK30" s="33" t="s">
        <v>146</v>
      </c>
      <c r="AL30" s="33">
        <v>0.0</v>
      </c>
      <c r="AM30" s="33">
        <v>2.0</v>
      </c>
      <c r="AN30" s="33">
        <v>0.0</v>
      </c>
      <c r="AO30" s="33">
        <v>0.0</v>
      </c>
      <c r="AP30" s="33">
        <v>0.0</v>
      </c>
      <c r="AQ30" s="33">
        <v>0.0</v>
      </c>
      <c r="AR30" s="33">
        <v>0.0</v>
      </c>
      <c r="AS30" s="33">
        <v>0.0</v>
      </c>
      <c r="AT30" s="33">
        <v>2.0</v>
      </c>
      <c r="AU30" s="33">
        <v>1.0</v>
      </c>
      <c r="AV30" s="33">
        <v>0.0</v>
      </c>
      <c r="AW30" s="33">
        <v>0.0</v>
      </c>
      <c r="AX30" s="33">
        <v>0.0</v>
      </c>
      <c r="AY30" s="33">
        <v>0.0</v>
      </c>
      <c r="AZ30" s="33">
        <v>0.0</v>
      </c>
      <c r="BA30" s="33">
        <v>0.0</v>
      </c>
      <c r="BB30" s="36" t="s">
        <v>147</v>
      </c>
      <c r="BC30" s="6"/>
      <c r="BD30" s="6"/>
      <c r="BE30" s="18">
        <f t="shared" si="1"/>
        <v>1</v>
      </c>
      <c r="BF30" s="18">
        <f t="shared" si="2"/>
        <v>4</v>
      </c>
      <c r="BG30" s="18">
        <f t="shared" si="3"/>
        <v>1</v>
      </c>
      <c r="BH30" s="18">
        <f t="shared" si="4"/>
        <v>9.54</v>
      </c>
      <c r="BI30" s="18">
        <f t="shared" si="5"/>
        <v>30.32</v>
      </c>
      <c r="BJ30" s="18">
        <f t="shared" si="6"/>
        <v>13.92</v>
      </c>
      <c r="BK30" s="19">
        <f t="shared" si="7"/>
        <v>201.1372</v>
      </c>
      <c r="BL30" s="6"/>
      <c r="BM30" s="20">
        <f t="shared" si="8"/>
        <v>1</v>
      </c>
      <c r="BN30" s="20">
        <f t="shared" si="9"/>
        <v>3</v>
      </c>
      <c r="BO30" s="20">
        <f t="shared" si="10"/>
        <v>1</v>
      </c>
      <c r="BP30" s="20">
        <f t="shared" si="11"/>
        <v>9.54</v>
      </c>
      <c r="BQ30" s="21">
        <f t="shared" si="12"/>
        <v>22.74</v>
      </c>
      <c r="BR30" s="20">
        <f t="shared" si="13"/>
        <v>13.92</v>
      </c>
      <c r="BS30" s="21">
        <f t="shared" si="14"/>
        <v>172.788</v>
      </c>
      <c r="BT30" s="6"/>
      <c r="BU30" s="23">
        <f t="shared" si="15"/>
        <v>2</v>
      </c>
      <c r="BV30" s="23">
        <f t="shared" si="16"/>
        <v>4</v>
      </c>
      <c r="BW30" s="23">
        <f t="shared" si="17"/>
        <v>1</v>
      </c>
      <c r="BX30" s="23">
        <f t="shared" si="18"/>
        <v>19.08</v>
      </c>
      <c r="BY30" s="24">
        <f t="shared" si="19"/>
        <v>30.32</v>
      </c>
      <c r="BZ30" s="23">
        <f t="shared" si="20"/>
        <v>13.92</v>
      </c>
      <c r="CA30" s="24">
        <f t="shared" si="21"/>
        <v>236.8168</v>
      </c>
      <c r="CB30" s="6"/>
      <c r="CC30" s="25">
        <f t="shared" si="22"/>
        <v>1</v>
      </c>
      <c r="CD30" s="26">
        <f t="shared" si="23"/>
        <v>1</v>
      </c>
      <c r="CE30" s="27">
        <f t="shared" si="24"/>
        <v>2</v>
      </c>
      <c r="CF30" s="25">
        <f t="shared" si="25"/>
        <v>4</v>
      </c>
      <c r="CG30" s="26">
        <f t="shared" si="26"/>
        <v>3</v>
      </c>
      <c r="CH30" s="27">
        <f t="shared" si="27"/>
        <v>4</v>
      </c>
      <c r="CI30" s="25">
        <f t="shared" si="28"/>
        <v>1</v>
      </c>
      <c r="CJ30" s="26">
        <f t="shared" si="29"/>
        <v>1</v>
      </c>
      <c r="CK30" s="27">
        <f t="shared" si="30"/>
        <v>1</v>
      </c>
      <c r="CL30" s="25">
        <f t="shared" si="31"/>
        <v>9.54</v>
      </c>
      <c r="CM30" s="26">
        <f t="shared" si="32"/>
        <v>9.54</v>
      </c>
      <c r="CN30" s="27">
        <f t="shared" si="33"/>
        <v>19.08</v>
      </c>
      <c r="CO30" s="25">
        <f t="shared" si="34"/>
        <v>30.32</v>
      </c>
      <c r="CP30" s="28">
        <f t="shared" si="35"/>
        <v>22.74</v>
      </c>
      <c r="CQ30" s="29">
        <f t="shared" si="36"/>
        <v>30.32</v>
      </c>
      <c r="CR30" s="30">
        <f t="shared" si="37"/>
        <v>13.92</v>
      </c>
      <c r="CS30" s="28">
        <f t="shared" si="38"/>
        <v>13.92</v>
      </c>
      <c r="CT30" s="29">
        <f t="shared" si="39"/>
        <v>13.92</v>
      </c>
      <c r="CU30" s="30">
        <f t="shared" si="40"/>
        <v>201.1372</v>
      </c>
      <c r="CV30" s="28">
        <f t="shared" si="41"/>
        <v>172.788</v>
      </c>
      <c r="CW30" s="29">
        <f t="shared" si="42"/>
        <v>236.8168</v>
      </c>
      <c r="CX30" s="6"/>
      <c r="CY30" s="6"/>
      <c r="CZ30" s="6"/>
      <c r="DA30" s="6"/>
    </row>
    <row r="31">
      <c r="A31" s="32">
        <v>45670.51490731481</v>
      </c>
      <c r="B31" s="33" t="s">
        <v>148</v>
      </c>
      <c r="C31" s="33" t="s">
        <v>81</v>
      </c>
      <c r="D31" s="33">
        <v>0.0</v>
      </c>
      <c r="E31" s="33">
        <v>1.0</v>
      </c>
      <c r="F31" s="33">
        <v>0.0</v>
      </c>
      <c r="G31" s="33">
        <v>1.0</v>
      </c>
      <c r="H31" s="33">
        <v>0.0</v>
      </c>
      <c r="I31" s="33">
        <v>0.0</v>
      </c>
      <c r="J31" s="33">
        <v>0.0</v>
      </c>
      <c r="K31" s="33">
        <v>0.0</v>
      </c>
      <c r="L31" s="33">
        <v>0.0</v>
      </c>
      <c r="M31" s="33">
        <v>1.0</v>
      </c>
      <c r="N31" s="33">
        <v>0.0</v>
      </c>
      <c r="O31" s="33">
        <v>0.0</v>
      </c>
      <c r="P31" s="33">
        <v>0.0</v>
      </c>
      <c r="Q31" s="33">
        <v>0.0</v>
      </c>
      <c r="R31" s="33">
        <v>0.0</v>
      </c>
      <c r="S31" s="33">
        <v>0.0</v>
      </c>
      <c r="T31" s="33" t="s">
        <v>149</v>
      </c>
      <c r="U31" s="33">
        <v>0.0</v>
      </c>
      <c r="V31" s="33">
        <v>0.0</v>
      </c>
      <c r="W31" s="33">
        <v>0.0</v>
      </c>
      <c r="X31" s="33">
        <v>0.0</v>
      </c>
      <c r="Y31" s="33">
        <v>0.0</v>
      </c>
      <c r="Z31" s="33">
        <v>0.0</v>
      </c>
      <c r="AA31" s="33">
        <v>1.0</v>
      </c>
      <c r="AB31" s="33">
        <v>0.0</v>
      </c>
      <c r="AC31" s="33">
        <v>0.0</v>
      </c>
      <c r="AD31" s="33">
        <v>0.0</v>
      </c>
      <c r="AE31" s="33">
        <v>0.0</v>
      </c>
      <c r="AF31" s="33">
        <v>0.0</v>
      </c>
      <c r="AG31" s="33">
        <v>0.0</v>
      </c>
      <c r="AH31" s="33">
        <v>0.0</v>
      </c>
      <c r="AI31" s="33">
        <v>0.0</v>
      </c>
      <c r="AJ31" s="33">
        <v>0.0</v>
      </c>
      <c r="AK31" s="33" t="s">
        <v>150</v>
      </c>
      <c r="AL31" s="33">
        <v>1.0</v>
      </c>
      <c r="AM31" s="33">
        <v>0.0</v>
      </c>
      <c r="AN31" s="33">
        <v>0.0</v>
      </c>
      <c r="AO31" s="33">
        <v>1.0</v>
      </c>
      <c r="AP31" s="33">
        <v>0.0</v>
      </c>
      <c r="AQ31" s="33">
        <v>0.0</v>
      </c>
      <c r="AR31" s="33">
        <v>0.0</v>
      </c>
      <c r="AS31" s="33">
        <v>0.0</v>
      </c>
      <c r="AT31" s="33">
        <v>0.0</v>
      </c>
      <c r="AU31" s="33">
        <v>0.0</v>
      </c>
      <c r="AV31" s="33">
        <v>0.0</v>
      </c>
      <c r="AW31" s="33">
        <v>0.0</v>
      </c>
      <c r="AX31" s="33">
        <v>0.0</v>
      </c>
      <c r="AY31" s="33">
        <v>0.0</v>
      </c>
      <c r="AZ31" s="33">
        <v>0.0</v>
      </c>
      <c r="BA31" s="33">
        <v>0.0</v>
      </c>
      <c r="BB31" s="35"/>
      <c r="BC31" s="6"/>
      <c r="BD31" s="6"/>
      <c r="BE31" s="18">
        <f t="shared" si="1"/>
        <v>0</v>
      </c>
      <c r="BF31" s="18">
        <f t="shared" si="2"/>
        <v>2</v>
      </c>
      <c r="BG31" s="18">
        <f t="shared" si="3"/>
        <v>1</v>
      </c>
      <c r="BH31" s="18">
        <f t="shared" si="4"/>
        <v>0</v>
      </c>
      <c r="BI31" s="18">
        <f t="shared" si="5"/>
        <v>15.16</v>
      </c>
      <c r="BJ31" s="18">
        <f t="shared" si="6"/>
        <v>13.92</v>
      </c>
      <c r="BK31" s="19">
        <f t="shared" si="7"/>
        <v>108.7592</v>
      </c>
      <c r="BL31" s="6"/>
      <c r="BM31" s="20">
        <f t="shared" si="8"/>
        <v>1</v>
      </c>
      <c r="BN31" s="20">
        <f t="shared" si="9"/>
        <v>0</v>
      </c>
      <c r="BO31" s="20">
        <f t="shared" si="10"/>
        <v>0</v>
      </c>
      <c r="BP31" s="20">
        <f t="shared" si="11"/>
        <v>9.54</v>
      </c>
      <c r="BQ31" s="21">
        <f t="shared" si="12"/>
        <v>0</v>
      </c>
      <c r="BR31" s="20">
        <f t="shared" si="13"/>
        <v>0</v>
      </c>
      <c r="BS31" s="21">
        <f t="shared" si="14"/>
        <v>35.6796</v>
      </c>
      <c r="BT31" s="6"/>
      <c r="BU31" s="23">
        <f t="shared" si="15"/>
        <v>1</v>
      </c>
      <c r="BV31" s="23">
        <f t="shared" si="16"/>
        <v>2</v>
      </c>
      <c r="BW31" s="23">
        <f t="shared" si="17"/>
        <v>0</v>
      </c>
      <c r="BX31" s="23">
        <f t="shared" si="18"/>
        <v>9.54</v>
      </c>
      <c r="BY31" s="24">
        <f t="shared" si="19"/>
        <v>15.16</v>
      </c>
      <c r="BZ31" s="23">
        <f t="shared" si="20"/>
        <v>0</v>
      </c>
      <c r="CA31" s="24">
        <f t="shared" si="21"/>
        <v>92.378</v>
      </c>
      <c r="CB31" s="6"/>
      <c r="CC31" s="25">
        <f t="shared" si="22"/>
        <v>0</v>
      </c>
      <c r="CD31" s="26">
        <f t="shared" si="23"/>
        <v>1</v>
      </c>
      <c r="CE31" s="27">
        <f t="shared" si="24"/>
        <v>1</v>
      </c>
      <c r="CF31" s="25">
        <f t="shared" si="25"/>
        <v>2</v>
      </c>
      <c r="CG31" s="26">
        <f t="shared" si="26"/>
        <v>0</v>
      </c>
      <c r="CH31" s="27">
        <f t="shared" si="27"/>
        <v>2</v>
      </c>
      <c r="CI31" s="25">
        <f t="shared" si="28"/>
        <v>1</v>
      </c>
      <c r="CJ31" s="26">
        <f t="shared" si="29"/>
        <v>0</v>
      </c>
      <c r="CK31" s="27">
        <f t="shared" si="30"/>
        <v>0</v>
      </c>
      <c r="CL31" s="25">
        <f t="shared" si="31"/>
        <v>0</v>
      </c>
      <c r="CM31" s="26">
        <f t="shared" si="32"/>
        <v>9.54</v>
      </c>
      <c r="CN31" s="27">
        <f t="shared" si="33"/>
        <v>9.54</v>
      </c>
      <c r="CO31" s="25">
        <f t="shared" si="34"/>
        <v>15.16</v>
      </c>
      <c r="CP31" s="28">
        <f t="shared" si="35"/>
        <v>0</v>
      </c>
      <c r="CQ31" s="29">
        <f t="shared" si="36"/>
        <v>15.16</v>
      </c>
      <c r="CR31" s="30">
        <f t="shared" si="37"/>
        <v>13.92</v>
      </c>
      <c r="CS31" s="28">
        <f t="shared" si="38"/>
        <v>0</v>
      </c>
      <c r="CT31" s="29">
        <f t="shared" si="39"/>
        <v>0</v>
      </c>
      <c r="CU31" s="30">
        <f t="shared" si="40"/>
        <v>108.7592</v>
      </c>
      <c r="CV31" s="28">
        <f t="shared" si="41"/>
        <v>35.6796</v>
      </c>
      <c r="CW31" s="29">
        <f t="shared" si="42"/>
        <v>92.378</v>
      </c>
      <c r="CX31" s="6"/>
      <c r="CY31" s="6"/>
      <c r="CZ31" s="6"/>
      <c r="DA31" s="6"/>
    </row>
    <row r="32">
      <c r="A32" s="32">
        <v>45670.80848609954</v>
      </c>
      <c r="B32" s="33" t="s">
        <v>151</v>
      </c>
      <c r="C32" s="33" t="s">
        <v>83</v>
      </c>
      <c r="D32" s="33">
        <v>0.0</v>
      </c>
      <c r="E32" s="33">
        <v>1.0</v>
      </c>
      <c r="F32" s="33">
        <v>0.0</v>
      </c>
      <c r="G32" s="33">
        <v>0.0</v>
      </c>
      <c r="H32" s="33">
        <v>0.0</v>
      </c>
      <c r="I32" s="33">
        <v>0.0</v>
      </c>
      <c r="J32" s="33">
        <v>0.0</v>
      </c>
      <c r="K32" s="33">
        <v>0.0</v>
      </c>
      <c r="L32" s="33">
        <v>0.0</v>
      </c>
      <c r="M32" s="33">
        <v>0.0</v>
      </c>
      <c r="N32" s="33">
        <v>0.0</v>
      </c>
      <c r="O32" s="33">
        <v>0.0</v>
      </c>
      <c r="P32" s="33">
        <v>0.0</v>
      </c>
      <c r="Q32" s="33">
        <v>0.0</v>
      </c>
      <c r="R32" s="33">
        <v>0.0</v>
      </c>
      <c r="S32" s="33">
        <v>0.0</v>
      </c>
      <c r="T32" s="34"/>
      <c r="U32" s="33">
        <v>0.0</v>
      </c>
      <c r="V32" s="33">
        <v>0.0</v>
      </c>
      <c r="W32" s="33">
        <v>0.0</v>
      </c>
      <c r="X32" s="33">
        <v>0.0</v>
      </c>
      <c r="Y32" s="33">
        <v>0.0</v>
      </c>
      <c r="Z32" s="33">
        <v>0.0</v>
      </c>
      <c r="AA32" s="33">
        <v>0.0</v>
      </c>
      <c r="AB32" s="33">
        <v>0.0</v>
      </c>
      <c r="AC32" s="33">
        <v>0.0</v>
      </c>
      <c r="AD32" s="33">
        <v>0.0</v>
      </c>
      <c r="AE32" s="33">
        <v>0.0</v>
      </c>
      <c r="AF32" s="33">
        <v>0.0</v>
      </c>
      <c r="AG32" s="33">
        <v>0.0</v>
      </c>
      <c r="AH32" s="33">
        <v>0.0</v>
      </c>
      <c r="AI32" s="33">
        <v>0.0</v>
      </c>
      <c r="AJ32" s="33">
        <v>0.0</v>
      </c>
      <c r="AK32" s="34"/>
      <c r="AL32" s="33">
        <v>1.0</v>
      </c>
      <c r="AM32" s="33">
        <v>2.0</v>
      </c>
      <c r="AN32" s="33">
        <v>1.0</v>
      </c>
      <c r="AO32" s="33">
        <v>1.0</v>
      </c>
      <c r="AP32" s="33">
        <v>1.0</v>
      </c>
      <c r="AQ32" s="33">
        <v>0.0</v>
      </c>
      <c r="AR32" s="33">
        <v>0.0</v>
      </c>
      <c r="AS32" s="33">
        <v>1.0</v>
      </c>
      <c r="AT32" s="33">
        <v>2.0</v>
      </c>
      <c r="AU32" s="33">
        <v>0.0</v>
      </c>
      <c r="AV32" s="33">
        <v>1.0</v>
      </c>
      <c r="AW32" s="33">
        <v>0.0</v>
      </c>
      <c r="AX32" s="33">
        <v>0.0</v>
      </c>
      <c r="AY32" s="33">
        <v>1.0</v>
      </c>
      <c r="AZ32" s="33">
        <v>0.0</v>
      </c>
      <c r="BA32" s="33">
        <v>0.0</v>
      </c>
      <c r="BB32" s="35"/>
      <c r="BC32" s="6"/>
      <c r="BD32" s="6"/>
      <c r="BE32" s="18">
        <f t="shared" si="1"/>
        <v>0</v>
      </c>
      <c r="BF32" s="18">
        <f t="shared" si="2"/>
        <v>1</v>
      </c>
      <c r="BG32" s="18">
        <f t="shared" si="3"/>
        <v>0</v>
      </c>
      <c r="BH32" s="18">
        <f t="shared" si="4"/>
        <v>0</v>
      </c>
      <c r="BI32" s="18">
        <f t="shared" si="5"/>
        <v>7.58</v>
      </c>
      <c r="BJ32" s="18">
        <f t="shared" si="6"/>
        <v>0</v>
      </c>
      <c r="BK32" s="19">
        <f t="shared" si="7"/>
        <v>28.3492</v>
      </c>
      <c r="BL32" s="6"/>
      <c r="BM32" s="20">
        <f t="shared" si="8"/>
        <v>0</v>
      </c>
      <c r="BN32" s="20">
        <f t="shared" si="9"/>
        <v>0</v>
      </c>
      <c r="BO32" s="20">
        <f t="shared" si="10"/>
        <v>0</v>
      </c>
      <c r="BP32" s="20">
        <f t="shared" si="11"/>
        <v>0</v>
      </c>
      <c r="BQ32" s="21">
        <f t="shared" si="12"/>
        <v>0</v>
      </c>
      <c r="BR32" s="20">
        <f t="shared" si="13"/>
        <v>0</v>
      </c>
      <c r="BS32" s="21">
        <f t="shared" si="14"/>
        <v>0</v>
      </c>
      <c r="BT32" s="6"/>
      <c r="BU32" s="23">
        <f t="shared" si="15"/>
        <v>4</v>
      </c>
      <c r="BV32" s="23">
        <f t="shared" si="16"/>
        <v>9</v>
      </c>
      <c r="BW32" s="23">
        <f t="shared" si="17"/>
        <v>4</v>
      </c>
      <c r="BX32" s="23">
        <f t="shared" si="18"/>
        <v>38.16</v>
      </c>
      <c r="BY32" s="24">
        <f t="shared" si="19"/>
        <v>68.22</v>
      </c>
      <c r="BZ32" s="23">
        <f t="shared" si="20"/>
        <v>55.68</v>
      </c>
      <c r="CA32" s="24">
        <f t="shared" si="21"/>
        <v>606.1044</v>
      </c>
      <c r="CB32" s="6"/>
      <c r="CC32" s="25">
        <f t="shared" si="22"/>
        <v>0</v>
      </c>
      <c r="CD32" s="26">
        <f t="shared" si="23"/>
        <v>0</v>
      </c>
      <c r="CE32" s="27">
        <f t="shared" si="24"/>
        <v>4</v>
      </c>
      <c r="CF32" s="25">
        <f t="shared" si="25"/>
        <v>1</v>
      </c>
      <c r="CG32" s="26">
        <f t="shared" si="26"/>
        <v>0</v>
      </c>
      <c r="CH32" s="27">
        <f t="shared" si="27"/>
        <v>9</v>
      </c>
      <c r="CI32" s="25">
        <f t="shared" si="28"/>
        <v>0</v>
      </c>
      <c r="CJ32" s="26">
        <f t="shared" si="29"/>
        <v>0</v>
      </c>
      <c r="CK32" s="27">
        <f t="shared" si="30"/>
        <v>4</v>
      </c>
      <c r="CL32" s="25">
        <f t="shared" si="31"/>
        <v>0</v>
      </c>
      <c r="CM32" s="26">
        <f t="shared" si="32"/>
        <v>0</v>
      </c>
      <c r="CN32" s="27">
        <f t="shared" si="33"/>
        <v>38.16</v>
      </c>
      <c r="CO32" s="25">
        <f t="shared" si="34"/>
        <v>7.58</v>
      </c>
      <c r="CP32" s="28">
        <f t="shared" si="35"/>
        <v>0</v>
      </c>
      <c r="CQ32" s="29">
        <f t="shared" si="36"/>
        <v>68.22</v>
      </c>
      <c r="CR32" s="30">
        <f t="shared" si="37"/>
        <v>0</v>
      </c>
      <c r="CS32" s="28">
        <f t="shared" si="38"/>
        <v>0</v>
      </c>
      <c r="CT32" s="29">
        <f t="shared" si="39"/>
        <v>55.68</v>
      </c>
      <c r="CU32" s="30">
        <f t="shared" si="40"/>
        <v>28.3492</v>
      </c>
      <c r="CV32" s="28">
        <f t="shared" si="41"/>
        <v>0</v>
      </c>
      <c r="CW32" s="29">
        <f t="shared" si="42"/>
        <v>606.1044</v>
      </c>
      <c r="CX32" s="6"/>
      <c r="CY32" s="6"/>
      <c r="CZ32" s="6"/>
      <c r="DA32" s="6"/>
    </row>
    <row r="33">
      <c r="A33" s="32">
        <v>45672.835299618055</v>
      </c>
      <c r="B33" s="33" t="s">
        <v>152</v>
      </c>
      <c r="C33" s="33" t="s">
        <v>81</v>
      </c>
      <c r="D33" s="33">
        <v>0.0</v>
      </c>
      <c r="E33" s="33">
        <v>1.0</v>
      </c>
      <c r="F33" s="33">
        <v>0.0</v>
      </c>
      <c r="G33" s="33">
        <v>0.0</v>
      </c>
      <c r="H33" s="33">
        <v>2.0</v>
      </c>
      <c r="I33" s="33">
        <v>0.0</v>
      </c>
      <c r="J33" s="33">
        <v>0.0</v>
      </c>
      <c r="K33" s="33">
        <v>0.0</v>
      </c>
      <c r="L33" s="33">
        <v>2.0</v>
      </c>
      <c r="M33" s="33">
        <v>0.0</v>
      </c>
      <c r="N33" s="33">
        <v>0.0</v>
      </c>
      <c r="O33" s="33">
        <v>0.0</v>
      </c>
      <c r="P33" s="33">
        <v>0.0</v>
      </c>
      <c r="Q33" s="33">
        <v>0.0</v>
      </c>
      <c r="R33" s="33">
        <v>0.0</v>
      </c>
      <c r="S33" s="33">
        <v>0.0</v>
      </c>
      <c r="T33" s="34"/>
      <c r="U33" s="33">
        <v>0.0</v>
      </c>
      <c r="V33" s="33">
        <v>0.0</v>
      </c>
      <c r="W33" s="33">
        <v>0.0</v>
      </c>
      <c r="X33" s="33">
        <v>1.0</v>
      </c>
      <c r="Y33" s="33">
        <v>1.0</v>
      </c>
      <c r="Z33" s="33">
        <v>0.0</v>
      </c>
      <c r="AA33" s="33">
        <v>0.0</v>
      </c>
      <c r="AB33" s="33">
        <v>0.0</v>
      </c>
      <c r="AC33" s="33">
        <v>1.0</v>
      </c>
      <c r="AD33" s="33">
        <v>1.0</v>
      </c>
      <c r="AE33" s="33">
        <v>1.0</v>
      </c>
      <c r="AF33" s="33">
        <v>0.0</v>
      </c>
      <c r="AG33" s="33">
        <v>0.0</v>
      </c>
      <c r="AH33" s="33">
        <v>0.0</v>
      </c>
      <c r="AI33" s="33">
        <v>0.0</v>
      </c>
      <c r="AJ33" s="33">
        <v>0.0</v>
      </c>
      <c r="AK33" s="33" t="s">
        <v>153</v>
      </c>
      <c r="AL33" s="33">
        <v>1.0</v>
      </c>
      <c r="AM33" s="33">
        <v>1.0</v>
      </c>
      <c r="AN33" s="33">
        <v>0.0</v>
      </c>
      <c r="AO33" s="33">
        <v>1.0</v>
      </c>
      <c r="AP33" s="33">
        <v>1.0</v>
      </c>
      <c r="AQ33" s="33">
        <v>0.0</v>
      </c>
      <c r="AR33" s="33">
        <v>0.0</v>
      </c>
      <c r="AS33" s="33">
        <v>1.0</v>
      </c>
      <c r="AT33" s="33">
        <v>1.0</v>
      </c>
      <c r="AU33" s="33">
        <v>2.0</v>
      </c>
      <c r="AV33" s="33">
        <v>2.0</v>
      </c>
      <c r="AW33" s="33">
        <v>0.0</v>
      </c>
      <c r="AX33" s="33">
        <v>0.0</v>
      </c>
      <c r="AY33" s="33">
        <v>0.0</v>
      </c>
      <c r="AZ33" s="33">
        <v>0.0</v>
      </c>
      <c r="BA33" s="33">
        <v>0.0</v>
      </c>
      <c r="BB33" s="35"/>
      <c r="BC33" s="6"/>
      <c r="BD33" s="6"/>
      <c r="BE33" s="18">
        <f t="shared" si="1"/>
        <v>2</v>
      </c>
      <c r="BF33" s="18">
        <f t="shared" si="2"/>
        <v>5</v>
      </c>
      <c r="BG33" s="18">
        <f t="shared" si="3"/>
        <v>2</v>
      </c>
      <c r="BH33" s="18">
        <f t="shared" si="4"/>
        <v>19.08</v>
      </c>
      <c r="BI33" s="18">
        <f t="shared" si="5"/>
        <v>37.9</v>
      </c>
      <c r="BJ33" s="18">
        <f t="shared" si="6"/>
        <v>27.84</v>
      </c>
      <c r="BK33" s="19">
        <f t="shared" si="7"/>
        <v>317.2268</v>
      </c>
      <c r="BL33" s="6"/>
      <c r="BM33" s="20">
        <f t="shared" si="8"/>
        <v>1</v>
      </c>
      <c r="BN33" s="20">
        <f t="shared" si="9"/>
        <v>4</v>
      </c>
      <c r="BO33" s="20">
        <f t="shared" si="10"/>
        <v>3</v>
      </c>
      <c r="BP33" s="20">
        <f t="shared" si="11"/>
        <v>9.54</v>
      </c>
      <c r="BQ33" s="21">
        <f t="shared" si="12"/>
        <v>30.32</v>
      </c>
      <c r="BR33" s="20">
        <f t="shared" si="13"/>
        <v>41.76</v>
      </c>
      <c r="BS33" s="21">
        <f t="shared" si="14"/>
        <v>305.2588</v>
      </c>
      <c r="BT33" s="6"/>
      <c r="BU33" s="23">
        <f t="shared" si="15"/>
        <v>3</v>
      </c>
      <c r="BV33" s="23">
        <f t="shared" si="16"/>
        <v>7</v>
      </c>
      <c r="BW33" s="23">
        <f t="shared" si="17"/>
        <v>6</v>
      </c>
      <c r="BX33" s="23">
        <f t="shared" si="18"/>
        <v>28.62</v>
      </c>
      <c r="BY33" s="24">
        <f t="shared" si="19"/>
        <v>53.06</v>
      </c>
      <c r="BZ33" s="23">
        <f t="shared" si="20"/>
        <v>83.52</v>
      </c>
      <c r="CA33" s="24">
        <f t="shared" si="21"/>
        <v>617.848</v>
      </c>
      <c r="CB33" s="6"/>
      <c r="CC33" s="25">
        <f t="shared" si="22"/>
        <v>2</v>
      </c>
      <c r="CD33" s="26">
        <f t="shared" si="23"/>
        <v>1</v>
      </c>
      <c r="CE33" s="27">
        <f t="shared" si="24"/>
        <v>3</v>
      </c>
      <c r="CF33" s="25">
        <f t="shared" si="25"/>
        <v>5</v>
      </c>
      <c r="CG33" s="26">
        <f t="shared" si="26"/>
        <v>4</v>
      </c>
      <c r="CH33" s="27">
        <f t="shared" si="27"/>
        <v>7</v>
      </c>
      <c r="CI33" s="25">
        <f t="shared" si="28"/>
        <v>2</v>
      </c>
      <c r="CJ33" s="26">
        <f t="shared" si="29"/>
        <v>3</v>
      </c>
      <c r="CK33" s="27">
        <f t="shared" si="30"/>
        <v>6</v>
      </c>
      <c r="CL33" s="25">
        <f t="shared" si="31"/>
        <v>19.08</v>
      </c>
      <c r="CM33" s="26">
        <f t="shared" si="32"/>
        <v>9.54</v>
      </c>
      <c r="CN33" s="27">
        <f t="shared" si="33"/>
        <v>28.62</v>
      </c>
      <c r="CO33" s="25">
        <f t="shared" si="34"/>
        <v>37.9</v>
      </c>
      <c r="CP33" s="28">
        <f t="shared" si="35"/>
        <v>30.32</v>
      </c>
      <c r="CQ33" s="29">
        <f t="shared" si="36"/>
        <v>53.06</v>
      </c>
      <c r="CR33" s="30">
        <f t="shared" si="37"/>
        <v>27.84</v>
      </c>
      <c r="CS33" s="28">
        <f t="shared" si="38"/>
        <v>41.76</v>
      </c>
      <c r="CT33" s="29">
        <f t="shared" si="39"/>
        <v>83.52</v>
      </c>
      <c r="CU33" s="30">
        <f t="shared" si="40"/>
        <v>317.2268</v>
      </c>
      <c r="CV33" s="28">
        <f t="shared" si="41"/>
        <v>305.2588</v>
      </c>
      <c r="CW33" s="29">
        <f t="shared" si="42"/>
        <v>617.848</v>
      </c>
      <c r="CX33" s="6"/>
      <c r="CY33" s="6"/>
      <c r="CZ33" s="6"/>
      <c r="DA33" s="6"/>
    </row>
    <row r="34">
      <c r="A34" s="32">
        <v>45672.86683648148</v>
      </c>
      <c r="B34" s="33" t="s">
        <v>154</v>
      </c>
      <c r="C34" s="33" t="s">
        <v>81</v>
      </c>
      <c r="D34" s="33">
        <v>1.0</v>
      </c>
      <c r="E34" s="33">
        <v>3.0</v>
      </c>
      <c r="F34" s="33">
        <v>0.0</v>
      </c>
      <c r="G34" s="33">
        <v>1.0</v>
      </c>
      <c r="H34" s="33">
        <v>2.0</v>
      </c>
      <c r="I34" s="33">
        <v>0.0</v>
      </c>
      <c r="J34" s="33">
        <v>0.0</v>
      </c>
      <c r="K34" s="33">
        <v>1.0</v>
      </c>
      <c r="L34" s="33">
        <v>2.0</v>
      </c>
      <c r="M34" s="33">
        <v>2.0</v>
      </c>
      <c r="N34" s="33">
        <v>1.0</v>
      </c>
      <c r="O34" s="33">
        <v>1.0</v>
      </c>
      <c r="P34" s="33">
        <v>0.0</v>
      </c>
      <c r="Q34" s="33">
        <v>1.0</v>
      </c>
      <c r="R34" s="33">
        <v>1.0</v>
      </c>
      <c r="S34" s="33">
        <v>1.0</v>
      </c>
      <c r="T34" s="33" t="s">
        <v>155</v>
      </c>
      <c r="U34" s="33">
        <v>2.0</v>
      </c>
      <c r="V34" s="33">
        <v>1.0</v>
      </c>
      <c r="W34" s="33">
        <v>0.0</v>
      </c>
      <c r="X34" s="33">
        <v>1.0</v>
      </c>
      <c r="Y34" s="33">
        <v>1.0</v>
      </c>
      <c r="Z34" s="33">
        <v>1.0</v>
      </c>
      <c r="AA34" s="33">
        <v>0.0</v>
      </c>
      <c r="AB34" s="33">
        <v>1.0</v>
      </c>
      <c r="AC34" s="33">
        <v>2.0</v>
      </c>
      <c r="AD34" s="33">
        <v>1.0</v>
      </c>
      <c r="AE34" s="33">
        <v>0.0</v>
      </c>
      <c r="AF34" s="33">
        <v>3.0</v>
      </c>
      <c r="AG34" s="33">
        <v>1.0</v>
      </c>
      <c r="AH34" s="33">
        <v>1.0</v>
      </c>
      <c r="AI34" s="33">
        <v>3.0</v>
      </c>
      <c r="AJ34" s="33">
        <v>2.0</v>
      </c>
      <c r="AK34" s="33" t="s">
        <v>156</v>
      </c>
      <c r="AL34" s="33">
        <v>1.0</v>
      </c>
      <c r="AM34" s="33">
        <v>1.0</v>
      </c>
      <c r="AN34" s="33">
        <v>1.0</v>
      </c>
      <c r="AO34" s="33">
        <v>1.0</v>
      </c>
      <c r="AP34" s="33">
        <v>2.0</v>
      </c>
      <c r="AQ34" s="33">
        <v>2.0</v>
      </c>
      <c r="AR34" s="33">
        <v>0.0</v>
      </c>
      <c r="AS34" s="33">
        <v>1.0</v>
      </c>
      <c r="AT34" s="33">
        <v>2.0</v>
      </c>
      <c r="AU34" s="33">
        <v>2.0</v>
      </c>
      <c r="AV34" s="33">
        <v>1.0</v>
      </c>
      <c r="AW34" s="33">
        <v>2.0</v>
      </c>
      <c r="AX34" s="33">
        <v>1.0</v>
      </c>
      <c r="AY34" s="33">
        <v>1.0</v>
      </c>
      <c r="AZ34" s="33">
        <v>3.0</v>
      </c>
      <c r="BA34" s="33">
        <v>2.0</v>
      </c>
      <c r="BB34" s="36" t="s">
        <v>157</v>
      </c>
      <c r="BC34" s="6"/>
      <c r="BD34" s="6"/>
      <c r="BE34" s="18">
        <f t="shared" si="1"/>
        <v>6</v>
      </c>
      <c r="BF34" s="18">
        <f t="shared" si="2"/>
        <v>10</v>
      </c>
      <c r="BG34" s="18">
        <f t="shared" si="3"/>
        <v>8</v>
      </c>
      <c r="BH34" s="18">
        <f t="shared" si="4"/>
        <v>57.24</v>
      </c>
      <c r="BI34" s="18">
        <f t="shared" si="5"/>
        <v>75.8</v>
      </c>
      <c r="BJ34" s="18">
        <f t="shared" si="6"/>
        <v>111.36</v>
      </c>
      <c r="BK34" s="19">
        <f t="shared" si="7"/>
        <v>914.056</v>
      </c>
      <c r="BL34" s="6"/>
      <c r="BM34" s="20">
        <f t="shared" si="8"/>
        <v>11</v>
      </c>
      <c r="BN34" s="20">
        <f t="shared" si="9"/>
        <v>7</v>
      </c>
      <c r="BO34" s="20">
        <f t="shared" si="10"/>
        <v>8</v>
      </c>
      <c r="BP34" s="20">
        <f t="shared" si="11"/>
        <v>104.94</v>
      </c>
      <c r="BQ34" s="21">
        <f t="shared" si="12"/>
        <v>53.06</v>
      </c>
      <c r="BR34" s="20">
        <f t="shared" si="13"/>
        <v>111.36</v>
      </c>
      <c r="BS34" s="21">
        <f t="shared" si="14"/>
        <v>1007.4064</v>
      </c>
      <c r="BT34" s="6"/>
      <c r="BU34" s="23">
        <f t="shared" si="15"/>
        <v>11</v>
      </c>
      <c r="BV34" s="23">
        <f t="shared" si="16"/>
        <v>9</v>
      </c>
      <c r="BW34" s="23">
        <f t="shared" si="17"/>
        <v>10</v>
      </c>
      <c r="BX34" s="23">
        <f t="shared" si="18"/>
        <v>104.94</v>
      </c>
      <c r="BY34" s="24">
        <f t="shared" si="19"/>
        <v>68.22</v>
      </c>
      <c r="BZ34" s="23">
        <f t="shared" si="20"/>
        <v>139.2</v>
      </c>
      <c r="CA34" s="24">
        <f t="shared" si="21"/>
        <v>1168.2264</v>
      </c>
      <c r="CB34" s="6"/>
      <c r="CC34" s="25">
        <f t="shared" si="22"/>
        <v>6</v>
      </c>
      <c r="CD34" s="26">
        <f t="shared" si="23"/>
        <v>11</v>
      </c>
      <c r="CE34" s="27">
        <f t="shared" si="24"/>
        <v>11</v>
      </c>
      <c r="CF34" s="25">
        <f t="shared" si="25"/>
        <v>10</v>
      </c>
      <c r="CG34" s="26">
        <f t="shared" si="26"/>
        <v>7</v>
      </c>
      <c r="CH34" s="27">
        <f t="shared" si="27"/>
        <v>9</v>
      </c>
      <c r="CI34" s="25">
        <f t="shared" si="28"/>
        <v>8</v>
      </c>
      <c r="CJ34" s="26">
        <f t="shared" si="29"/>
        <v>8</v>
      </c>
      <c r="CK34" s="27">
        <f t="shared" si="30"/>
        <v>10</v>
      </c>
      <c r="CL34" s="25">
        <f t="shared" si="31"/>
        <v>57.24</v>
      </c>
      <c r="CM34" s="26">
        <f t="shared" si="32"/>
        <v>104.94</v>
      </c>
      <c r="CN34" s="27">
        <f t="shared" si="33"/>
        <v>104.94</v>
      </c>
      <c r="CO34" s="25">
        <f t="shared" si="34"/>
        <v>75.8</v>
      </c>
      <c r="CP34" s="28">
        <f t="shared" si="35"/>
        <v>53.06</v>
      </c>
      <c r="CQ34" s="29">
        <f t="shared" si="36"/>
        <v>68.22</v>
      </c>
      <c r="CR34" s="30">
        <f t="shared" si="37"/>
        <v>111.36</v>
      </c>
      <c r="CS34" s="28">
        <f t="shared" si="38"/>
        <v>111.36</v>
      </c>
      <c r="CT34" s="29">
        <f t="shared" si="39"/>
        <v>139.2</v>
      </c>
      <c r="CU34" s="30">
        <f t="shared" si="40"/>
        <v>914.056</v>
      </c>
      <c r="CV34" s="28">
        <f t="shared" si="41"/>
        <v>1007.4064</v>
      </c>
      <c r="CW34" s="29">
        <f t="shared" si="42"/>
        <v>1168.2264</v>
      </c>
      <c r="CX34" s="6"/>
      <c r="CY34" s="6"/>
      <c r="CZ34" s="6"/>
      <c r="DA34" s="6"/>
    </row>
    <row r="35">
      <c r="A35" s="32">
        <v>45673.42515564815</v>
      </c>
      <c r="B35" s="33" t="s">
        <v>158</v>
      </c>
      <c r="C35" s="33" t="s">
        <v>81</v>
      </c>
      <c r="D35" s="33">
        <v>0.0</v>
      </c>
      <c r="E35" s="33">
        <v>1.0</v>
      </c>
      <c r="F35" s="33">
        <v>0.0</v>
      </c>
      <c r="G35" s="33">
        <v>0.0</v>
      </c>
      <c r="H35" s="33">
        <v>0.0</v>
      </c>
      <c r="I35" s="33">
        <v>0.0</v>
      </c>
      <c r="J35" s="33">
        <v>0.0</v>
      </c>
      <c r="K35" s="33">
        <v>0.0</v>
      </c>
      <c r="L35" s="33">
        <v>0.0</v>
      </c>
      <c r="M35" s="33">
        <v>0.0</v>
      </c>
      <c r="N35" s="33">
        <v>0.0</v>
      </c>
      <c r="O35" s="33">
        <v>0.0</v>
      </c>
      <c r="P35" s="33">
        <v>0.0</v>
      </c>
      <c r="Q35" s="33">
        <v>0.0</v>
      </c>
      <c r="R35" s="33">
        <v>0.0</v>
      </c>
      <c r="S35" s="33">
        <v>0.0</v>
      </c>
      <c r="T35" s="34"/>
      <c r="U35" s="33">
        <v>0.0</v>
      </c>
      <c r="V35" s="33">
        <v>1.0</v>
      </c>
      <c r="W35" s="33">
        <v>0.0</v>
      </c>
      <c r="X35" s="33">
        <v>0.0</v>
      </c>
      <c r="Y35" s="33">
        <v>0.0</v>
      </c>
      <c r="Z35" s="33">
        <v>0.0</v>
      </c>
      <c r="AA35" s="33">
        <v>1.0</v>
      </c>
      <c r="AB35" s="33">
        <v>0.0</v>
      </c>
      <c r="AC35" s="33">
        <v>0.0</v>
      </c>
      <c r="AD35" s="33">
        <v>0.0</v>
      </c>
      <c r="AE35" s="33">
        <v>0.0</v>
      </c>
      <c r="AF35" s="33">
        <v>0.0</v>
      </c>
      <c r="AG35" s="33">
        <v>1.0</v>
      </c>
      <c r="AH35" s="33">
        <v>0.0</v>
      </c>
      <c r="AI35" s="33">
        <v>0.0</v>
      </c>
      <c r="AJ35" s="33">
        <v>0.0</v>
      </c>
      <c r="AK35" s="34"/>
      <c r="AL35" s="33">
        <v>0.0</v>
      </c>
      <c r="AM35" s="33">
        <v>1.0</v>
      </c>
      <c r="AN35" s="33">
        <v>0.0</v>
      </c>
      <c r="AO35" s="33">
        <v>0.0</v>
      </c>
      <c r="AP35" s="33">
        <v>0.0</v>
      </c>
      <c r="AQ35" s="33">
        <v>0.0</v>
      </c>
      <c r="AR35" s="33">
        <v>0.0</v>
      </c>
      <c r="AS35" s="33">
        <v>0.0</v>
      </c>
      <c r="AT35" s="33">
        <v>0.0</v>
      </c>
      <c r="AU35" s="33">
        <v>0.0</v>
      </c>
      <c r="AV35" s="33">
        <v>0.0</v>
      </c>
      <c r="AW35" s="33">
        <v>0.0</v>
      </c>
      <c r="AX35" s="33">
        <v>0.0</v>
      </c>
      <c r="AY35" s="33">
        <v>0.0</v>
      </c>
      <c r="AZ35" s="33">
        <v>0.0</v>
      </c>
      <c r="BA35" s="33">
        <v>0.0</v>
      </c>
      <c r="BB35" s="35"/>
      <c r="BC35" s="6"/>
      <c r="BD35" s="6"/>
      <c r="BE35" s="18">
        <f t="shared" si="1"/>
        <v>0</v>
      </c>
      <c r="BF35" s="18">
        <f t="shared" si="2"/>
        <v>1</v>
      </c>
      <c r="BG35" s="18">
        <f t="shared" si="3"/>
        <v>0</v>
      </c>
      <c r="BH35" s="18">
        <f t="shared" si="4"/>
        <v>0</v>
      </c>
      <c r="BI35" s="18">
        <f t="shared" si="5"/>
        <v>7.58</v>
      </c>
      <c r="BJ35" s="18">
        <f t="shared" si="6"/>
        <v>0</v>
      </c>
      <c r="BK35" s="19">
        <f t="shared" si="7"/>
        <v>28.3492</v>
      </c>
      <c r="BL35" s="6"/>
      <c r="BM35" s="20">
        <f t="shared" si="8"/>
        <v>1</v>
      </c>
      <c r="BN35" s="20">
        <f t="shared" si="9"/>
        <v>1</v>
      </c>
      <c r="BO35" s="20">
        <f t="shared" si="10"/>
        <v>1</v>
      </c>
      <c r="BP35" s="20">
        <f t="shared" si="11"/>
        <v>9.54</v>
      </c>
      <c r="BQ35" s="21">
        <f t="shared" si="12"/>
        <v>7.58</v>
      </c>
      <c r="BR35" s="20">
        <f t="shared" si="13"/>
        <v>13.92</v>
      </c>
      <c r="BS35" s="21">
        <f t="shared" si="14"/>
        <v>116.0896</v>
      </c>
      <c r="BT35" s="6"/>
      <c r="BU35" s="23">
        <f t="shared" si="15"/>
        <v>0</v>
      </c>
      <c r="BV35" s="23">
        <f t="shared" si="16"/>
        <v>1</v>
      </c>
      <c r="BW35" s="23">
        <f t="shared" si="17"/>
        <v>0</v>
      </c>
      <c r="BX35" s="23">
        <f t="shared" si="18"/>
        <v>0</v>
      </c>
      <c r="BY35" s="24">
        <f t="shared" si="19"/>
        <v>7.58</v>
      </c>
      <c r="BZ35" s="23">
        <f t="shared" si="20"/>
        <v>0</v>
      </c>
      <c r="CA35" s="24">
        <f t="shared" si="21"/>
        <v>28.3492</v>
      </c>
      <c r="CB35" s="6"/>
      <c r="CC35" s="25">
        <f t="shared" si="22"/>
        <v>0</v>
      </c>
      <c r="CD35" s="26">
        <f t="shared" si="23"/>
        <v>1</v>
      </c>
      <c r="CE35" s="27">
        <f t="shared" si="24"/>
        <v>0</v>
      </c>
      <c r="CF35" s="25">
        <f t="shared" si="25"/>
        <v>1</v>
      </c>
      <c r="CG35" s="26">
        <f t="shared" si="26"/>
        <v>1</v>
      </c>
      <c r="CH35" s="27">
        <f t="shared" si="27"/>
        <v>1</v>
      </c>
      <c r="CI35" s="25">
        <f t="shared" si="28"/>
        <v>0</v>
      </c>
      <c r="CJ35" s="26">
        <f t="shared" si="29"/>
        <v>1</v>
      </c>
      <c r="CK35" s="27">
        <f t="shared" si="30"/>
        <v>0</v>
      </c>
      <c r="CL35" s="25">
        <f t="shared" si="31"/>
        <v>0</v>
      </c>
      <c r="CM35" s="26">
        <f t="shared" si="32"/>
        <v>9.54</v>
      </c>
      <c r="CN35" s="27">
        <f t="shared" si="33"/>
        <v>0</v>
      </c>
      <c r="CO35" s="25">
        <f t="shared" si="34"/>
        <v>7.58</v>
      </c>
      <c r="CP35" s="28">
        <f t="shared" si="35"/>
        <v>7.58</v>
      </c>
      <c r="CQ35" s="29">
        <f t="shared" si="36"/>
        <v>7.58</v>
      </c>
      <c r="CR35" s="30">
        <f t="shared" si="37"/>
        <v>0</v>
      </c>
      <c r="CS35" s="28">
        <f t="shared" si="38"/>
        <v>13.92</v>
      </c>
      <c r="CT35" s="29">
        <f t="shared" si="39"/>
        <v>0</v>
      </c>
      <c r="CU35" s="30">
        <f t="shared" si="40"/>
        <v>28.3492</v>
      </c>
      <c r="CV35" s="28">
        <f t="shared" si="41"/>
        <v>116.0896</v>
      </c>
      <c r="CW35" s="29">
        <f t="shared" si="42"/>
        <v>28.3492</v>
      </c>
      <c r="CX35" s="6"/>
      <c r="CY35" s="6"/>
      <c r="CZ35" s="6"/>
      <c r="DA35" s="6"/>
    </row>
    <row r="36">
      <c r="A36" s="32">
        <v>45673.44866106482</v>
      </c>
      <c r="B36" s="33" t="s">
        <v>159</v>
      </c>
      <c r="C36" s="33" t="s">
        <v>81</v>
      </c>
      <c r="D36" s="33">
        <v>0.0</v>
      </c>
      <c r="E36" s="33">
        <v>1.0</v>
      </c>
      <c r="F36" s="33">
        <v>0.0</v>
      </c>
      <c r="G36" s="33">
        <v>1.0</v>
      </c>
      <c r="H36" s="33">
        <v>0.0</v>
      </c>
      <c r="I36" s="33">
        <v>0.0</v>
      </c>
      <c r="J36" s="33">
        <v>0.0</v>
      </c>
      <c r="K36" s="33">
        <v>0.0</v>
      </c>
      <c r="L36" s="33">
        <v>0.0</v>
      </c>
      <c r="M36" s="33">
        <v>0.0</v>
      </c>
      <c r="N36" s="33">
        <v>1.0</v>
      </c>
      <c r="O36" s="33">
        <v>0.0</v>
      </c>
      <c r="P36" s="33">
        <v>0.0</v>
      </c>
      <c r="Q36" s="33">
        <v>0.0</v>
      </c>
      <c r="R36" s="33">
        <v>0.0</v>
      </c>
      <c r="S36" s="33">
        <v>0.0</v>
      </c>
      <c r="T36" s="34"/>
      <c r="U36" s="33">
        <v>0.0</v>
      </c>
      <c r="V36" s="33">
        <v>1.0</v>
      </c>
      <c r="W36" s="33">
        <v>0.0</v>
      </c>
      <c r="X36" s="33">
        <v>1.0</v>
      </c>
      <c r="Y36" s="33">
        <v>0.0</v>
      </c>
      <c r="Z36" s="33">
        <v>0.0</v>
      </c>
      <c r="AA36" s="33">
        <v>0.0</v>
      </c>
      <c r="AB36" s="33">
        <v>0.0</v>
      </c>
      <c r="AC36" s="33">
        <v>0.0</v>
      </c>
      <c r="AD36" s="33">
        <v>0.0</v>
      </c>
      <c r="AE36" s="33">
        <v>0.0</v>
      </c>
      <c r="AF36" s="33">
        <v>0.0</v>
      </c>
      <c r="AG36" s="33">
        <v>0.0</v>
      </c>
      <c r="AH36" s="33">
        <v>2.0</v>
      </c>
      <c r="AI36" s="33">
        <v>0.0</v>
      </c>
      <c r="AJ36" s="33">
        <v>0.0</v>
      </c>
      <c r="AK36" s="34"/>
      <c r="AL36" s="33">
        <v>0.0</v>
      </c>
      <c r="AM36" s="33">
        <v>1.0</v>
      </c>
      <c r="AN36" s="33">
        <v>1.0</v>
      </c>
      <c r="AO36" s="33">
        <v>1.0</v>
      </c>
      <c r="AP36" s="33">
        <v>0.0</v>
      </c>
      <c r="AQ36" s="33">
        <v>0.0</v>
      </c>
      <c r="AR36" s="33">
        <v>0.0</v>
      </c>
      <c r="AS36" s="33">
        <v>0.0</v>
      </c>
      <c r="AT36" s="33">
        <v>0.0</v>
      </c>
      <c r="AU36" s="33">
        <v>0.0</v>
      </c>
      <c r="AV36" s="33">
        <v>0.0</v>
      </c>
      <c r="AW36" s="33">
        <v>0.0</v>
      </c>
      <c r="AX36" s="33">
        <v>0.0</v>
      </c>
      <c r="AY36" s="33">
        <v>0.0</v>
      </c>
      <c r="AZ36" s="33">
        <v>0.0</v>
      </c>
      <c r="BA36" s="33">
        <v>0.0</v>
      </c>
      <c r="BB36" s="35"/>
      <c r="BC36" s="6"/>
      <c r="BD36" s="6"/>
      <c r="BE36" s="18">
        <f t="shared" si="1"/>
        <v>0</v>
      </c>
      <c r="BF36" s="18">
        <f t="shared" si="2"/>
        <v>3</v>
      </c>
      <c r="BG36" s="18">
        <f t="shared" si="3"/>
        <v>1</v>
      </c>
      <c r="BH36" s="18">
        <f t="shared" si="4"/>
        <v>0</v>
      </c>
      <c r="BI36" s="18">
        <f t="shared" si="5"/>
        <v>22.74</v>
      </c>
      <c r="BJ36" s="18">
        <f t="shared" si="6"/>
        <v>13.92</v>
      </c>
      <c r="BK36" s="19">
        <f t="shared" si="7"/>
        <v>137.1084</v>
      </c>
      <c r="BL36" s="6"/>
      <c r="BM36" s="20">
        <f t="shared" si="8"/>
        <v>0</v>
      </c>
      <c r="BN36" s="20">
        <f t="shared" si="9"/>
        <v>2</v>
      </c>
      <c r="BO36" s="20">
        <f t="shared" si="10"/>
        <v>2</v>
      </c>
      <c r="BP36" s="20">
        <f t="shared" si="11"/>
        <v>0</v>
      </c>
      <c r="BQ36" s="21">
        <f t="shared" si="12"/>
        <v>15.16</v>
      </c>
      <c r="BR36" s="20">
        <f t="shared" si="13"/>
        <v>27.84</v>
      </c>
      <c r="BS36" s="21">
        <f t="shared" si="14"/>
        <v>160.82</v>
      </c>
      <c r="BT36" s="6"/>
      <c r="BU36" s="23">
        <f t="shared" si="15"/>
        <v>0</v>
      </c>
      <c r="BV36" s="23">
        <f t="shared" si="16"/>
        <v>3</v>
      </c>
      <c r="BW36" s="23">
        <f t="shared" si="17"/>
        <v>0</v>
      </c>
      <c r="BX36" s="23">
        <f t="shared" si="18"/>
        <v>0</v>
      </c>
      <c r="BY36" s="24">
        <f t="shared" si="19"/>
        <v>22.74</v>
      </c>
      <c r="BZ36" s="23">
        <f t="shared" si="20"/>
        <v>0</v>
      </c>
      <c r="CA36" s="24">
        <f t="shared" si="21"/>
        <v>85.0476</v>
      </c>
      <c r="CB36" s="6"/>
      <c r="CC36" s="25">
        <f t="shared" si="22"/>
        <v>0</v>
      </c>
      <c r="CD36" s="26">
        <f t="shared" si="23"/>
        <v>0</v>
      </c>
      <c r="CE36" s="27">
        <f t="shared" si="24"/>
        <v>0</v>
      </c>
      <c r="CF36" s="25">
        <f t="shared" si="25"/>
        <v>3</v>
      </c>
      <c r="CG36" s="26">
        <f t="shared" si="26"/>
        <v>2</v>
      </c>
      <c r="CH36" s="27">
        <f t="shared" si="27"/>
        <v>3</v>
      </c>
      <c r="CI36" s="25">
        <f t="shared" si="28"/>
        <v>1</v>
      </c>
      <c r="CJ36" s="26">
        <f t="shared" si="29"/>
        <v>2</v>
      </c>
      <c r="CK36" s="27">
        <f t="shared" si="30"/>
        <v>0</v>
      </c>
      <c r="CL36" s="25">
        <f t="shared" si="31"/>
        <v>0</v>
      </c>
      <c r="CM36" s="26">
        <f t="shared" si="32"/>
        <v>0</v>
      </c>
      <c r="CN36" s="27">
        <f t="shared" si="33"/>
        <v>0</v>
      </c>
      <c r="CO36" s="25">
        <f t="shared" si="34"/>
        <v>22.74</v>
      </c>
      <c r="CP36" s="28">
        <f t="shared" si="35"/>
        <v>15.16</v>
      </c>
      <c r="CQ36" s="29">
        <f t="shared" si="36"/>
        <v>22.74</v>
      </c>
      <c r="CR36" s="30">
        <f t="shared" si="37"/>
        <v>13.92</v>
      </c>
      <c r="CS36" s="28">
        <f t="shared" si="38"/>
        <v>27.84</v>
      </c>
      <c r="CT36" s="29">
        <f t="shared" si="39"/>
        <v>0</v>
      </c>
      <c r="CU36" s="30">
        <f t="shared" si="40"/>
        <v>137.1084</v>
      </c>
      <c r="CV36" s="28">
        <f t="shared" si="41"/>
        <v>160.82</v>
      </c>
      <c r="CW36" s="29">
        <f t="shared" si="42"/>
        <v>85.0476</v>
      </c>
      <c r="CX36" s="6"/>
      <c r="CY36" s="6"/>
      <c r="CZ36" s="6"/>
      <c r="DA36" s="6"/>
    </row>
    <row r="37">
      <c r="A37" s="37">
        <v>45673.797785856485</v>
      </c>
      <c r="B37" s="38" t="s">
        <v>160</v>
      </c>
      <c r="C37" s="38" t="s">
        <v>81</v>
      </c>
      <c r="D37" s="38">
        <v>0.0</v>
      </c>
      <c r="E37" s="38">
        <v>0.0</v>
      </c>
      <c r="F37" s="38">
        <v>0.0</v>
      </c>
      <c r="G37" s="38">
        <v>0.0</v>
      </c>
      <c r="H37" s="38">
        <v>0.0</v>
      </c>
      <c r="I37" s="38">
        <v>0.0</v>
      </c>
      <c r="J37" s="38">
        <v>0.0</v>
      </c>
      <c r="K37" s="38">
        <v>0.0</v>
      </c>
      <c r="L37" s="38">
        <v>0.0</v>
      </c>
      <c r="M37" s="38">
        <v>0.0</v>
      </c>
      <c r="N37" s="38">
        <v>0.0</v>
      </c>
      <c r="O37" s="38">
        <v>0.0</v>
      </c>
      <c r="P37" s="38">
        <v>0.0</v>
      </c>
      <c r="Q37" s="38">
        <v>0.0</v>
      </c>
      <c r="R37" s="38">
        <v>0.0</v>
      </c>
      <c r="S37" s="38">
        <v>0.0</v>
      </c>
      <c r="T37" s="34"/>
      <c r="U37" s="38">
        <v>0.0</v>
      </c>
      <c r="V37" s="38">
        <v>0.0</v>
      </c>
      <c r="W37" s="38">
        <v>0.0</v>
      </c>
      <c r="X37" s="38">
        <v>0.0</v>
      </c>
      <c r="Y37" s="38">
        <v>0.0</v>
      </c>
      <c r="Z37" s="38">
        <v>0.0</v>
      </c>
      <c r="AA37" s="38">
        <v>0.0</v>
      </c>
      <c r="AB37" s="38">
        <v>1.0</v>
      </c>
      <c r="AC37" s="38">
        <v>0.0</v>
      </c>
      <c r="AD37" s="38">
        <v>0.0</v>
      </c>
      <c r="AE37" s="38">
        <v>0.0</v>
      </c>
      <c r="AF37" s="38">
        <v>0.0</v>
      </c>
      <c r="AG37" s="38">
        <v>0.0</v>
      </c>
      <c r="AH37" s="38">
        <v>0.0</v>
      </c>
      <c r="AI37" s="38">
        <v>0.0</v>
      </c>
      <c r="AJ37" s="38">
        <v>0.0</v>
      </c>
      <c r="AK37" s="33" t="s">
        <v>161</v>
      </c>
      <c r="AL37" s="38">
        <v>0.0</v>
      </c>
      <c r="AM37" s="38">
        <v>0.0</v>
      </c>
      <c r="AN37" s="38">
        <v>0.0</v>
      </c>
      <c r="AO37" s="38">
        <v>2.0</v>
      </c>
      <c r="AP37" s="38">
        <v>0.0</v>
      </c>
      <c r="AQ37" s="38">
        <v>0.0</v>
      </c>
      <c r="AR37" s="38">
        <v>0.0</v>
      </c>
      <c r="AS37" s="38">
        <v>0.0</v>
      </c>
      <c r="AT37" s="38">
        <v>0.0</v>
      </c>
      <c r="AU37" s="38">
        <v>0.0</v>
      </c>
      <c r="AV37" s="38">
        <v>0.0</v>
      </c>
      <c r="AW37" s="38">
        <v>0.0</v>
      </c>
      <c r="AX37" s="38">
        <v>0.0</v>
      </c>
      <c r="AY37" s="38">
        <v>0.0</v>
      </c>
      <c r="AZ37" s="38">
        <v>0.0</v>
      </c>
      <c r="BA37" s="38">
        <v>0.0</v>
      </c>
      <c r="BB37" s="35"/>
      <c r="BE37" s="18">
        <f t="shared" si="1"/>
        <v>0</v>
      </c>
      <c r="BF37" s="18">
        <f t="shared" si="2"/>
        <v>0</v>
      </c>
      <c r="BG37" s="18">
        <f t="shared" si="3"/>
        <v>0</v>
      </c>
      <c r="BH37" s="18">
        <f t="shared" si="4"/>
        <v>0</v>
      </c>
      <c r="BI37" s="18">
        <f t="shared" si="5"/>
        <v>0</v>
      </c>
      <c r="BJ37" s="18">
        <f t="shared" si="6"/>
        <v>0</v>
      </c>
      <c r="BK37" s="19">
        <f t="shared" si="7"/>
        <v>0</v>
      </c>
      <c r="BM37" s="20">
        <f t="shared" si="8"/>
        <v>1</v>
      </c>
      <c r="BN37" s="20">
        <f t="shared" si="9"/>
        <v>0</v>
      </c>
      <c r="BO37" s="20">
        <f t="shared" si="10"/>
        <v>1</v>
      </c>
      <c r="BP37" s="20">
        <f t="shared" si="11"/>
        <v>9.54</v>
      </c>
      <c r="BQ37" s="21">
        <f t="shared" si="12"/>
        <v>0</v>
      </c>
      <c r="BR37" s="20">
        <f t="shared" si="13"/>
        <v>13.92</v>
      </c>
      <c r="BS37" s="21">
        <f t="shared" si="14"/>
        <v>87.7404</v>
      </c>
      <c r="BU37" s="23">
        <f t="shared" si="15"/>
        <v>0</v>
      </c>
      <c r="BV37" s="23">
        <f t="shared" si="16"/>
        <v>2</v>
      </c>
      <c r="BW37" s="23">
        <f t="shared" si="17"/>
        <v>0</v>
      </c>
      <c r="BX37" s="23">
        <f t="shared" si="18"/>
        <v>0</v>
      </c>
      <c r="BY37" s="24">
        <f t="shared" si="19"/>
        <v>15.16</v>
      </c>
      <c r="BZ37" s="23">
        <f t="shared" si="20"/>
        <v>0</v>
      </c>
      <c r="CA37" s="24">
        <f t="shared" si="21"/>
        <v>56.6984</v>
      </c>
      <c r="CC37" s="25">
        <f t="shared" si="22"/>
        <v>0</v>
      </c>
      <c r="CD37" s="26">
        <f t="shared" si="23"/>
        <v>1</v>
      </c>
      <c r="CE37" s="27">
        <f t="shared" si="24"/>
        <v>0</v>
      </c>
      <c r="CF37" s="25">
        <f t="shared" si="25"/>
        <v>0</v>
      </c>
      <c r="CG37" s="26">
        <f t="shared" si="26"/>
        <v>0</v>
      </c>
      <c r="CH37" s="27">
        <f t="shared" si="27"/>
        <v>2</v>
      </c>
      <c r="CI37" s="25">
        <f t="shared" si="28"/>
        <v>0</v>
      </c>
      <c r="CJ37" s="26">
        <f t="shared" si="29"/>
        <v>1</v>
      </c>
      <c r="CK37" s="27">
        <f t="shared" si="30"/>
        <v>0</v>
      </c>
      <c r="CL37" s="25">
        <f t="shared" si="31"/>
        <v>0</v>
      </c>
      <c r="CM37" s="26">
        <f t="shared" si="32"/>
        <v>9.54</v>
      </c>
      <c r="CN37" s="27">
        <f t="shared" si="33"/>
        <v>0</v>
      </c>
      <c r="CO37" s="25">
        <f t="shared" si="34"/>
        <v>0</v>
      </c>
      <c r="CP37" s="28">
        <f t="shared" si="35"/>
        <v>0</v>
      </c>
      <c r="CQ37" s="29">
        <f t="shared" si="36"/>
        <v>15.16</v>
      </c>
      <c r="CR37" s="30">
        <f t="shared" si="37"/>
        <v>0</v>
      </c>
      <c r="CS37" s="28">
        <f t="shared" si="38"/>
        <v>13.92</v>
      </c>
      <c r="CT37" s="29">
        <f t="shared" si="39"/>
        <v>0</v>
      </c>
      <c r="CU37" s="30">
        <f t="shared" si="40"/>
        <v>0</v>
      </c>
      <c r="CV37" s="28">
        <f t="shared" si="41"/>
        <v>87.7404</v>
      </c>
      <c r="CW37" s="29">
        <f t="shared" si="42"/>
        <v>56.6984</v>
      </c>
    </row>
    <row r="38">
      <c r="A38" s="37">
        <v>45673.83703787037</v>
      </c>
      <c r="B38" s="38" t="s">
        <v>162</v>
      </c>
      <c r="C38" s="38" t="s">
        <v>81</v>
      </c>
      <c r="D38" s="38">
        <v>0.0</v>
      </c>
      <c r="E38" s="38">
        <v>1.0</v>
      </c>
      <c r="F38" s="38">
        <v>0.0</v>
      </c>
      <c r="G38" s="38">
        <v>1.0</v>
      </c>
      <c r="H38" s="38">
        <v>0.0</v>
      </c>
      <c r="I38" s="38">
        <v>0.0</v>
      </c>
      <c r="J38" s="38">
        <v>0.0</v>
      </c>
      <c r="K38" s="38">
        <v>0.0</v>
      </c>
      <c r="L38" s="38">
        <v>0.0</v>
      </c>
      <c r="M38" s="38">
        <v>0.0</v>
      </c>
      <c r="N38" s="38">
        <v>1.0</v>
      </c>
      <c r="O38" s="38">
        <v>0.0</v>
      </c>
      <c r="P38" s="38">
        <v>0.0</v>
      </c>
      <c r="Q38" s="38">
        <v>0.0</v>
      </c>
      <c r="R38" s="38">
        <v>0.0</v>
      </c>
      <c r="S38" s="38">
        <v>0.0</v>
      </c>
      <c r="T38" s="34"/>
      <c r="U38" s="38">
        <v>0.0</v>
      </c>
      <c r="V38" s="38">
        <v>0.0</v>
      </c>
      <c r="W38" s="38">
        <v>0.0</v>
      </c>
      <c r="X38" s="38">
        <v>0.0</v>
      </c>
      <c r="Y38" s="38">
        <v>0.0</v>
      </c>
      <c r="Z38" s="38">
        <v>0.0</v>
      </c>
      <c r="AA38" s="38">
        <v>0.0</v>
      </c>
      <c r="AB38" s="38">
        <v>0.0</v>
      </c>
      <c r="AC38" s="38">
        <v>0.0</v>
      </c>
      <c r="AD38" s="38">
        <v>0.0</v>
      </c>
      <c r="AE38" s="38">
        <v>0.0</v>
      </c>
      <c r="AF38" s="38">
        <v>0.0</v>
      </c>
      <c r="AG38" s="38">
        <v>0.0</v>
      </c>
      <c r="AH38" s="38">
        <v>0.0</v>
      </c>
      <c r="AI38" s="38">
        <v>0.0</v>
      </c>
      <c r="AJ38" s="38">
        <v>0.0</v>
      </c>
      <c r="AK38" s="34"/>
      <c r="AL38" s="38">
        <v>0.0</v>
      </c>
      <c r="AM38" s="38">
        <v>0.0</v>
      </c>
      <c r="AN38" s="38">
        <v>0.0</v>
      </c>
      <c r="AO38" s="38">
        <v>1.0</v>
      </c>
      <c r="AP38" s="38">
        <v>1.0</v>
      </c>
      <c r="AQ38" s="38">
        <v>0.0</v>
      </c>
      <c r="AR38" s="38">
        <v>0.0</v>
      </c>
      <c r="AS38" s="38">
        <v>0.0</v>
      </c>
      <c r="AT38" s="38">
        <v>0.0</v>
      </c>
      <c r="AU38" s="38">
        <v>0.0</v>
      </c>
      <c r="AV38" s="38">
        <v>2.0</v>
      </c>
      <c r="AW38" s="38">
        <v>0.0</v>
      </c>
      <c r="AX38" s="38">
        <v>0.0</v>
      </c>
      <c r="AY38" s="38">
        <v>0.0</v>
      </c>
      <c r="AZ38" s="38">
        <v>0.0</v>
      </c>
      <c r="BA38" s="38">
        <v>0.0</v>
      </c>
      <c r="BB38" s="36" t="s">
        <v>163</v>
      </c>
      <c r="BE38" s="18">
        <f t="shared" si="1"/>
        <v>0</v>
      </c>
      <c r="BF38" s="18">
        <f t="shared" si="2"/>
        <v>3</v>
      </c>
      <c r="BG38" s="18">
        <f t="shared" si="3"/>
        <v>1</v>
      </c>
      <c r="BH38" s="18">
        <f t="shared" si="4"/>
        <v>0</v>
      </c>
      <c r="BI38" s="18">
        <f t="shared" si="5"/>
        <v>22.74</v>
      </c>
      <c r="BJ38" s="18">
        <f t="shared" si="6"/>
        <v>13.92</v>
      </c>
      <c r="BK38" s="19">
        <f t="shared" si="7"/>
        <v>137.1084</v>
      </c>
      <c r="BM38" s="20">
        <f t="shared" si="8"/>
        <v>0</v>
      </c>
      <c r="BN38" s="20">
        <f t="shared" si="9"/>
        <v>0</v>
      </c>
      <c r="BO38" s="20">
        <f t="shared" si="10"/>
        <v>0</v>
      </c>
      <c r="BP38" s="20">
        <f t="shared" si="11"/>
        <v>0</v>
      </c>
      <c r="BQ38" s="21">
        <f t="shared" si="12"/>
        <v>0</v>
      </c>
      <c r="BR38" s="20">
        <f t="shared" si="13"/>
        <v>0</v>
      </c>
      <c r="BS38" s="21">
        <f t="shared" si="14"/>
        <v>0</v>
      </c>
      <c r="BU38" s="23">
        <f t="shared" si="15"/>
        <v>0</v>
      </c>
      <c r="BV38" s="23">
        <f t="shared" si="16"/>
        <v>4</v>
      </c>
      <c r="BW38" s="23">
        <f t="shared" si="17"/>
        <v>3</v>
      </c>
      <c r="BX38" s="23">
        <f t="shared" si="18"/>
        <v>0</v>
      </c>
      <c r="BY38" s="24">
        <f t="shared" si="19"/>
        <v>30.32</v>
      </c>
      <c r="BZ38" s="23">
        <f t="shared" si="20"/>
        <v>41.76</v>
      </c>
      <c r="CA38" s="24">
        <f t="shared" si="21"/>
        <v>269.5792</v>
      </c>
      <c r="CC38" s="25">
        <f t="shared" si="22"/>
        <v>0</v>
      </c>
      <c r="CD38" s="26">
        <f t="shared" si="23"/>
        <v>0</v>
      </c>
      <c r="CE38" s="27">
        <f t="shared" si="24"/>
        <v>0</v>
      </c>
      <c r="CF38" s="25">
        <f t="shared" si="25"/>
        <v>3</v>
      </c>
      <c r="CG38" s="26">
        <f t="shared" si="26"/>
        <v>0</v>
      </c>
      <c r="CH38" s="27">
        <f t="shared" si="27"/>
        <v>4</v>
      </c>
      <c r="CI38" s="25">
        <f t="shared" si="28"/>
        <v>1</v>
      </c>
      <c r="CJ38" s="26">
        <f t="shared" si="29"/>
        <v>0</v>
      </c>
      <c r="CK38" s="27">
        <f t="shared" si="30"/>
        <v>3</v>
      </c>
      <c r="CL38" s="25">
        <f t="shared" si="31"/>
        <v>0</v>
      </c>
      <c r="CM38" s="26">
        <f t="shared" si="32"/>
        <v>0</v>
      </c>
      <c r="CN38" s="27">
        <f t="shared" si="33"/>
        <v>0</v>
      </c>
      <c r="CO38" s="25">
        <f t="shared" si="34"/>
        <v>22.74</v>
      </c>
      <c r="CP38" s="28">
        <f t="shared" si="35"/>
        <v>0</v>
      </c>
      <c r="CQ38" s="29">
        <f t="shared" si="36"/>
        <v>30.32</v>
      </c>
      <c r="CR38" s="30">
        <f t="shared" si="37"/>
        <v>13.92</v>
      </c>
      <c r="CS38" s="28">
        <f t="shared" si="38"/>
        <v>0</v>
      </c>
      <c r="CT38" s="29">
        <f t="shared" si="39"/>
        <v>41.76</v>
      </c>
      <c r="CU38" s="30">
        <f t="shared" si="40"/>
        <v>137.1084</v>
      </c>
      <c r="CV38" s="28">
        <f t="shared" si="41"/>
        <v>0</v>
      </c>
      <c r="CW38" s="29">
        <f t="shared" si="42"/>
        <v>269.5792</v>
      </c>
    </row>
    <row r="39">
      <c r="A39" s="37">
        <v>45674.41949743056</v>
      </c>
      <c r="B39" s="38" t="s">
        <v>164</v>
      </c>
      <c r="C39" s="38" t="s">
        <v>81</v>
      </c>
      <c r="D39" s="38">
        <v>0.0</v>
      </c>
      <c r="E39" s="38">
        <v>1.0</v>
      </c>
      <c r="F39" s="38">
        <v>0.0</v>
      </c>
      <c r="G39" s="38">
        <v>1.0</v>
      </c>
      <c r="H39" s="38">
        <v>1.0</v>
      </c>
      <c r="I39" s="38">
        <v>0.0</v>
      </c>
      <c r="J39" s="38">
        <v>0.0</v>
      </c>
      <c r="K39" s="38">
        <v>0.0</v>
      </c>
      <c r="L39" s="38">
        <v>0.0</v>
      </c>
      <c r="M39" s="38">
        <v>0.0</v>
      </c>
      <c r="N39" s="38">
        <v>0.0</v>
      </c>
      <c r="O39" s="38">
        <v>0.0</v>
      </c>
      <c r="P39" s="38">
        <v>0.0</v>
      </c>
      <c r="Q39" s="38">
        <v>0.0</v>
      </c>
      <c r="R39" s="38">
        <v>0.0</v>
      </c>
      <c r="S39" s="38">
        <v>0.0</v>
      </c>
      <c r="T39" s="34"/>
      <c r="U39" s="38">
        <v>0.0</v>
      </c>
      <c r="V39" s="38">
        <v>1.0</v>
      </c>
      <c r="W39" s="38">
        <v>1.0</v>
      </c>
      <c r="X39" s="38">
        <v>1.0</v>
      </c>
      <c r="Y39" s="38">
        <v>0.0</v>
      </c>
      <c r="Z39" s="38">
        <v>0.0</v>
      </c>
      <c r="AA39" s="38">
        <v>0.0</v>
      </c>
      <c r="AB39" s="38">
        <v>0.0</v>
      </c>
      <c r="AC39" s="38">
        <v>0.0</v>
      </c>
      <c r="AD39" s="38">
        <v>0.0</v>
      </c>
      <c r="AE39" s="38">
        <v>0.0</v>
      </c>
      <c r="AF39" s="38">
        <v>0.0</v>
      </c>
      <c r="AG39" s="38">
        <v>0.0</v>
      </c>
      <c r="AH39" s="38">
        <v>0.0</v>
      </c>
      <c r="AI39" s="38">
        <v>0.0</v>
      </c>
      <c r="AJ39" s="38">
        <v>0.0</v>
      </c>
      <c r="AK39" s="34"/>
      <c r="AL39" s="38">
        <v>0.0</v>
      </c>
      <c r="AM39" s="38">
        <v>1.0</v>
      </c>
      <c r="AN39" s="38">
        <v>1.0</v>
      </c>
      <c r="AO39" s="38">
        <v>1.0</v>
      </c>
      <c r="AP39" s="38">
        <v>0.0</v>
      </c>
      <c r="AQ39" s="38">
        <v>0.0</v>
      </c>
      <c r="AR39" s="38">
        <v>0.0</v>
      </c>
      <c r="AS39" s="38">
        <v>0.0</v>
      </c>
      <c r="AT39" s="38">
        <v>0.0</v>
      </c>
      <c r="AU39" s="38">
        <v>0.0</v>
      </c>
      <c r="AV39" s="38">
        <v>1.0</v>
      </c>
      <c r="AW39" s="38">
        <v>0.0</v>
      </c>
      <c r="AX39" s="38">
        <v>0.0</v>
      </c>
      <c r="AY39" s="38">
        <v>0.0</v>
      </c>
      <c r="AZ39" s="38">
        <v>0.0</v>
      </c>
      <c r="BA39" s="38">
        <v>0.0</v>
      </c>
      <c r="BB39" s="36" t="s">
        <v>165</v>
      </c>
      <c r="BE39" s="18">
        <f t="shared" si="1"/>
        <v>0</v>
      </c>
      <c r="BF39" s="18">
        <f t="shared" si="2"/>
        <v>3</v>
      </c>
      <c r="BG39" s="18">
        <f t="shared" si="3"/>
        <v>1</v>
      </c>
      <c r="BH39" s="18">
        <f t="shared" si="4"/>
        <v>0</v>
      </c>
      <c r="BI39" s="18">
        <f t="shared" si="5"/>
        <v>22.74</v>
      </c>
      <c r="BJ39" s="18">
        <f t="shared" si="6"/>
        <v>13.92</v>
      </c>
      <c r="BK39" s="19">
        <f t="shared" si="7"/>
        <v>137.1084</v>
      </c>
      <c r="BM39" s="20">
        <f t="shared" si="8"/>
        <v>0</v>
      </c>
      <c r="BN39" s="20">
        <f t="shared" si="9"/>
        <v>3</v>
      </c>
      <c r="BO39" s="20">
        <f t="shared" si="10"/>
        <v>0</v>
      </c>
      <c r="BP39" s="20">
        <f t="shared" si="11"/>
        <v>0</v>
      </c>
      <c r="BQ39" s="21">
        <f t="shared" si="12"/>
        <v>22.74</v>
      </c>
      <c r="BR39" s="20">
        <f t="shared" si="13"/>
        <v>0</v>
      </c>
      <c r="BS39" s="21">
        <f t="shared" si="14"/>
        <v>85.0476</v>
      </c>
      <c r="BU39" s="23">
        <f t="shared" si="15"/>
        <v>0</v>
      </c>
      <c r="BV39" s="23">
        <f t="shared" si="16"/>
        <v>4</v>
      </c>
      <c r="BW39" s="23">
        <f t="shared" si="17"/>
        <v>1</v>
      </c>
      <c r="BX39" s="23">
        <f t="shared" si="18"/>
        <v>0</v>
      </c>
      <c r="BY39" s="24">
        <f t="shared" si="19"/>
        <v>30.32</v>
      </c>
      <c r="BZ39" s="23">
        <f t="shared" si="20"/>
        <v>13.92</v>
      </c>
      <c r="CA39" s="24">
        <f t="shared" si="21"/>
        <v>165.4576</v>
      </c>
      <c r="CC39" s="25">
        <f t="shared" si="22"/>
        <v>0</v>
      </c>
      <c r="CD39" s="26">
        <f t="shared" si="23"/>
        <v>0</v>
      </c>
      <c r="CE39" s="27">
        <f t="shared" si="24"/>
        <v>0</v>
      </c>
      <c r="CF39" s="25">
        <f t="shared" si="25"/>
        <v>3</v>
      </c>
      <c r="CG39" s="26">
        <f t="shared" si="26"/>
        <v>3</v>
      </c>
      <c r="CH39" s="27">
        <f t="shared" si="27"/>
        <v>4</v>
      </c>
      <c r="CI39" s="25">
        <f t="shared" si="28"/>
        <v>1</v>
      </c>
      <c r="CJ39" s="26">
        <f t="shared" si="29"/>
        <v>0</v>
      </c>
      <c r="CK39" s="27">
        <f t="shared" si="30"/>
        <v>1</v>
      </c>
      <c r="CL39" s="25">
        <f t="shared" si="31"/>
        <v>0</v>
      </c>
      <c r="CM39" s="26">
        <f t="shared" si="32"/>
        <v>0</v>
      </c>
      <c r="CN39" s="27">
        <f t="shared" si="33"/>
        <v>0</v>
      </c>
      <c r="CO39" s="25">
        <f t="shared" si="34"/>
        <v>22.74</v>
      </c>
      <c r="CP39" s="28">
        <f t="shared" si="35"/>
        <v>22.74</v>
      </c>
      <c r="CQ39" s="29">
        <f t="shared" si="36"/>
        <v>30.32</v>
      </c>
      <c r="CR39" s="30">
        <f t="shared" si="37"/>
        <v>13.92</v>
      </c>
      <c r="CS39" s="28">
        <f t="shared" si="38"/>
        <v>0</v>
      </c>
      <c r="CT39" s="29">
        <f t="shared" si="39"/>
        <v>13.92</v>
      </c>
      <c r="CU39" s="30">
        <f t="shared" si="40"/>
        <v>137.1084</v>
      </c>
      <c r="CV39" s="28">
        <f t="shared" si="41"/>
        <v>85.0476</v>
      </c>
      <c r="CW39" s="29">
        <f t="shared" si="42"/>
        <v>165.4576</v>
      </c>
    </row>
    <row r="40">
      <c r="A40" s="37">
        <v>45674.53130569444</v>
      </c>
      <c r="B40" s="38" t="s">
        <v>166</v>
      </c>
      <c r="C40" s="38" t="s">
        <v>83</v>
      </c>
      <c r="D40" s="38">
        <v>0.0</v>
      </c>
      <c r="E40" s="38">
        <v>1.0</v>
      </c>
      <c r="F40" s="38">
        <v>0.0</v>
      </c>
      <c r="G40" s="38">
        <v>0.0</v>
      </c>
      <c r="H40" s="38">
        <v>0.0</v>
      </c>
      <c r="I40" s="38">
        <v>0.0</v>
      </c>
      <c r="J40" s="38">
        <v>0.0</v>
      </c>
      <c r="K40" s="38">
        <v>0.0</v>
      </c>
      <c r="L40" s="38">
        <v>1.0</v>
      </c>
      <c r="M40" s="38">
        <v>0.0</v>
      </c>
      <c r="N40" s="38">
        <v>0.0</v>
      </c>
      <c r="O40" s="38">
        <v>0.0</v>
      </c>
      <c r="P40" s="38">
        <v>0.0</v>
      </c>
      <c r="Q40" s="38">
        <v>0.0</v>
      </c>
      <c r="R40" s="38">
        <v>0.0</v>
      </c>
      <c r="S40" s="38">
        <v>0.0</v>
      </c>
      <c r="T40" s="34"/>
      <c r="U40" s="38">
        <v>0.0</v>
      </c>
      <c r="V40" s="38">
        <v>1.0</v>
      </c>
      <c r="W40" s="38">
        <v>0.0</v>
      </c>
      <c r="X40" s="38">
        <v>0.0</v>
      </c>
      <c r="Y40" s="38">
        <v>1.0</v>
      </c>
      <c r="Z40" s="38">
        <v>0.0</v>
      </c>
      <c r="AA40" s="38">
        <v>0.0</v>
      </c>
      <c r="AB40" s="38">
        <v>0.0</v>
      </c>
      <c r="AC40" s="38">
        <v>0.0</v>
      </c>
      <c r="AD40" s="38">
        <v>1.0</v>
      </c>
      <c r="AE40" s="38">
        <v>0.0</v>
      </c>
      <c r="AF40" s="38">
        <v>0.0</v>
      </c>
      <c r="AG40" s="38">
        <v>0.0</v>
      </c>
      <c r="AH40" s="38">
        <v>0.0</v>
      </c>
      <c r="AI40" s="38">
        <v>0.0</v>
      </c>
      <c r="AJ40" s="38">
        <v>0.0</v>
      </c>
      <c r="AK40" s="34"/>
      <c r="AL40" s="38">
        <v>1.0</v>
      </c>
      <c r="AM40" s="38">
        <v>0.0</v>
      </c>
      <c r="AN40" s="38">
        <v>0.0</v>
      </c>
      <c r="AO40" s="38">
        <v>0.0</v>
      </c>
      <c r="AP40" s="38">
        <v>0.0</v>
      </c>
      <c r="AQ40" s="38">
        <v>0.0</v>
      </c>
      <c r="AR40" s="38">
        <v>1.0</v>
      </c>
      <c r="AS40" s="38">
        <v>1.0</v>
      </c>
      <c r="AT40" s="38">
        <v>0.0</v>
      </c>
      <c r="AU40" s="38">
        <v>0.0</v>
      </c>
      <c r="AV40" s="38">
        <v>0.0</v>
      </c>
      <c r="AW40" s="38">
        <v>0.0</v>
      </c>
      <c r="AX40" s="38">
        <v>0.0</v>
      </c>
      <c r="AY40" s="38">
        <v>1.0</v>
      </c>
      <c r="AZ40" s="38">
        <v>0.0</v>
      </c>
      <c r="BA40" s="38">
        <v>0.0</v>
      </c>
      <c r="BB40" s="36" t="s">
        <v>167</v>
      </c>
      <c r="BE40" s="18">
        <f t="shared" si="1"/>
        <v>1</v>
      </c>
      <c r="BF40" s="18">
        <f t="shared" si="2"/>
        <v>2</v>
      </c>
      <c r="BG40" s="18">
        <f t="shared" si="3"/>
        <v>0</v>
      </c>
      <c r="BH40" s="18">
        <f t="shared" si="4"/>
        <v>9.54</v>
      </c>
      <c r="BI40" s="18">
        <f t="shared" si="5"/>
        <v>15.16</v>
      </c>
      <c r="BJ40" s="18">
        <f t="shared" si="6"/>
        <v>0</v>
      </c>
      <c r="BK40" s="19">
        <f t="shared" si="7"/>
        <v>92.378</v>
      </c>
      <c r="BM40" s="20">
        <f t="shared" si="8"/>
        <v>0</v>
      </c>
      <c r="BN40" s="20">
        <f t="shared" si="9"/>
        <v>2</v>
      </c>
      <c r="BO40" s="20">
        <f t="shared" si="10"/>
        <v>2</v>
      </c>
      <c r="BP40" s="20">
        <f t="shared" si="11"/>
        <v>0</v>
      </c>
      <c r="BQ40" s="21">
        <f t="shared" si="12"/>
        <v>15.16</v>
      </c>
      <c r="BR40" s="20">
        <f t="shared" si="13"/>
        <v>27.84</v>
      </c>
      <c r="BS40" s="21">
        <f t="shared" si="14"/>
        <v>160.82</v>
      </c>
      <c r="BU40" s="23">
        <f t="shared" si="15"/>
        <v>3</v>
      </c>
      <c r="BV40" s="23">
        <f t="shared" si="16"/>
        <v>1</v>
      </c>
      <c r="BW40" s="23">
        <f t="shared" si="17"/>
        <v>2</v>
      </c>
      <c r="BX40" s="23">
        <f t="shared" si="18"/>
        <v>28.62</v>
      </c>
      <c r="BY40" s="24">
        <f t="shared" si="19"/>
        <v>7.58</v>
      </c>
      <c r="BZ40" s="23">
        <f t="shared" si="20"/>
        <v>27.84</v>
      </c>
      <c r="CA40" s="24">
        <f t="shared" si="21"/>
        <v>239.5096</v>
      </c>
      <c r="CC40" s="25">
        <f t="shared" si="22"/>
        <v>1</v>
      </c>
      <c r="CD40" s="26">
        <f t="shared" si="23"/>
        <v>0</v>
      </c>
      <c r="CE40" s="27">
        <f t="shared" si="24"/>
        <v>3</v>
      </c>
      <c r="CF40" s="25">
        <f t="shared" si="25"/>
        <v>2</v>
      </c>
      <c r="CG40" s="26">
        <f t="shared" si="26"/>
        <v>2</v>
      </c>
      <c r="CH40" s="27">
        <f t="shared" si="27"/>
        <v>1</v>
      </c>
      <c r="CI40" s="25">
        <f t="shared" si="28"/>
        <v>0</v>
      </c>
      <c r="CJ40" s="26">
        <f t="shared" si="29"/>
        <v>2</v>
      </c>
      <c r="CK40" s="27">
        <f t="shared" si="30"/>
        <v>2</v>
      </c>
      <c r="CL40" s="25">
        <f t="shared" si="31"/>
        <v>9.54</v>
      </c>
      <c r="CM40" s="26">
        <f t="shared" si="32"/>
        <v>0</v>
      </c>
      <c r="CN40" s="27">
        <f t="shared" si="33"/>
        <v>28.62</v>
      </c>
      <c r="CO40" s="25">
        <f t="shared" si="34"/>
        <v>15.16</v>
      </c>
      <c r="CP40" s="28">
        <f t="shared" si="35"/>
        <v>15.16</v>
      </c>
      <c r="CQ40" s="29">
        <f t="shared" si="36"/>
        <v>7.58</v>
      </c>
      <c r="CR40" s="30">
        <f t="shared" si="37"/>
        <v>0</v>
      </c>
      <c r="CS40" s="28">
        <f t="shared" si="38"/>
        <v>27.84</v>
      </c>
      <c r="CT40" s="29">
        <f t="shared" si="39"/>
        <v>27.84</v>
      </c>
      <c r="CU40" s="30">
        <f t="shared" si="40"/>
        <v>92.378</v>
      </c>
      <c r="CV40" s="28">
        <f t="shared" si="41"/>
        <v>160.82</v>
      </c>
      <c r="CW40" s="29">
        <f t="shared" si="42"/>
        <v>239.5096</v>
      </c>
    </row>
    <row r="41">
      <c r="A41" s="37">
        <v>45674.55638408565</v>
      </c>
      <c r="B41" s="38" t="s">
        <v>168</v>
      </c>
      <c r="C41" s="38" t="s">
        <v>81</v>
      </c>
      <c r="D41" s="38">
        <v>0.0</v>
      </c>
      <c r="E41" s="38">
        <v>0.0</v>
      </c>
      <c r="F41" s="38">
        <v>0.0</v>
      </c>
      <c r="G41" s="38">
        <v>0.0</v>
      </c>
      <c r="H41" s="38">
        <v>0.0</v>
      </c>
      <c r="I41" s="38">
        <v>0.0</v>
      </c>
      <c r="J41" s="38">
        <v>0.0</v>
      </c>
      <c r="K41" s="38">
        <v>0.0</v>
      </c>
      <c r="L41" s="38">
        <v>0.0</v>
      </c>
      <c r="M41" s="38">
        <v>0.0</v>
      </c>
      <c r="N41" s="38">
        <v>0.0</v>
      </c>
      <c r="O41" s="38">
        <v>0.0</v>
      </c>
      <c r="P41" s="38">
        <v>0.0</v>
      </c>
      <c r="Q41" s="39"/>
      <c r="R41" s="38">
        <v>0.0</v>
      </c>
      <c r="S41" s="38">
        <v>0.0</v>
      </c>
      <c r="T41" s="34"/>
      <c r="U41" s="38">
        <v>1.0</v>
      </c>
      <c r="V41" s="38">
        <v>0.0</v>
      </c>
      <c r="W41" s="38">
        <v>0.0</v>
      </c>
      <c r="X41" s="38">
        <v>0.0</v>
      </c>
      <c r="Y41" s="38">
        <v>1.0</v>
      </c>
      <c r="Z41" s="38">
        <v>0.0</v>
      </c>
      <c r="AA41" s="38">
        <v>0.0</v>
      </c>
      <c r="AB41" s="38">
        <v>1.0</v>
      </c>
      <c r="AC41" s="38">
        <v>0.0</v>
      </c>
      <c r="AD41" s="38">
        <v>1.0</v>
      </c>
      <c r="AE41" s="38">
        <v>0.0</v>
      </c>
      <c r="AF41" s="38">
        <v>1.0</v>
      </c>
      <c r="AG41" s="38">
        <v>0.0</v>
      </c>
      <c r="AH41" s="38">
        <v>1.0</v>
      </c>
      <c r="AI41" s="38">
        <v>0.0</v>
      </c>
      <c r="AJ41" s="38">
        <v>0.0</v>
      </c>
      <c r="AK41" s="33" t="s">
        <v>169</v>
      </c>
      <c r="AL41" s="38">
        <v>0.0</v>
      </c>
      <c r="AM41" s="38">
        <v>0.0</v>
      </c>
      <c r="AN41" s="38">
        <v>0.0</v>
      </c>
      <c r="AO41" s="38">
        <v>0.0</v>
      </c>
      <c r="AP41" s="38">
        <v>0.0</v>
      </c>
      <c r="AQ41" s="38">
        <v>0.0</v>
      </c>
      <c r="AR41" s="38">
        <v>0.0</v>
      </c>
      <c r="AS41" s="38">
        <v>0.0</v>
      </c>
      <c r="AT41" s="38">
        <v>0.0</v>
      </c>
      <c r="AU41" s="38">
        <v>0.0</v>
      </c>
      <c r="AV41" s="38">
        <v>0.0</v>
      </c>
      <c r="AW41" s="38">
        <v>0.0</v>
      </c>
      <c r="AX41" s="38">
        <v>0.0</v>
      </c>
      <c r="AY41" s="38">
        <v>0.0</v>
      </c>
      <c r="AZ41" s="38">
        <v>0.0</v>
      </c>
      <c r="BA41" s="38">
        <v>0.0</v>
      </c>
      <c r="BB41" s="35"/>
      <c r="BE41" s="18">
        <f t="shared" si="1"/>
        <v>0</v>
      </c>
      <c r="BF41" s="18">
        <f t="shared" si="2"/>
        <v>0</v>
      </c>
      <c r="BG41" s="18">
        <f t="shared" si="3"/>
        <v>0</v>
      </c>
      <c r="BH41" s="18">
        <f t="shared" si="4"/>
        <v>0</v>
      </c>
      <c r="BI41" s="18">
        <f t="shared" si="5"/>
        <v>0</v>
      </c>
      <c r="BJ41" s="18">
        <f t="shared" si="6"/>
        <v>0</v>
      </c>
      <c r="BK41" s="19">
        <f t="shared" si="7"/>
        <v>0</v>
      </c>
      <c r="BM41" s="20">
        <f t="shared" si="8"/>
        <v>2</v>
      </c>
      <c r="BN41" s="20">
        <f t="shared" si="9"/>
        <v>2</v>
      </c>
      <c r="BO41" s="20">
        <f t="shared" si="10"/>
        <v>5</v>
      </c>
      <c r="BP41" s="20">
        <f t="shared" si="11"/>
        <v>19.08</v>
      </c>
      <c r="BQ41" s="21">
        <f t="shared" si="12"/>
        <v>15.16</v>
      </c>
      <c r="BR41" s="20">
        <f t="shared" si="13"/>
        <v>69.6</v>
      </c>
      <c r="BS41" s="21">
        <f t="shared" si="14"/>
        <v>388.3616</v>
      </c>
      <c r="BU41" s="23">
        <f t="shared" si="15"/>
        <v>0</v>
      </c>
      <c r="BV41" s="23">
        <f t="shared" si="16"/>
        <v>0</v>
      </c>
      <c r="BW41" s="23">
        <f t="shared" si="17"/>
        <v>0</v>
      </c>
      <c r="BX41" s="23">
        <f t="shared" si="18"/>
        <v>0</v>
      </c>
      <c r="BY41" s="24">
        <f t="shared" si="19"/>
        <v>0</v>
      </c>
      <c r="BZ41" s="23">
        <f t="shared" si="20"/>
        <v>0</v>
      </c>
      <c r="CA41" s="24">
        <f t="shared" si="21"/>
        <v>0</v>
      </c>
      <c r="CC41" s="25">
        <f t="shared" si="22"/>
        <v>0</v>
      </c>
      <c r="CD41" s="26">
        <f t="shared" si="23"/>
        <v>2</v>
      </c>
      <c r="CE41" s="27">
        <f t="shared" si="24"/>
        <v>0</v>
      </c>
      <c r="CF41" s="25">
        <f t="shared" si="25"/>
        <v>0</v>
      </c>
      <c r="CG41" s="26">
        <f t="shared" si="26"/>
        <v>2</v>
      </c>
      <c r="CH41" s="27">
        <f t="shared" si="27"/>
        <v>0</v>
      </c>
      <c r="CI41" s="25">
        <f t="shared" si="28"/>
        <v>0</v>
      </c>
      <c r="CJ41" s="26">
        <f t="shared" si="29"/>
        <v>5</v>
      </c>
      <c r="CK41" s="27">
        <f t="shared" si="30"/>
        <v>0</v>
      </c>
      <c r="CL41" s="25">
        <f t="shared" si="31"/>
        <v>0</v>
      </c>
      <c r="CM41" s="26">
        <f t="shared" si="32"/>
        <v>19.08</v>
      </c>
      <c r="CN41" s="27">
        <f t="shared" si="33"/>
        <v>0</v>
      </c>
      <c r="CO41" s="25">
        <f t="shared" si="34"/>
        <v>0</v>
      </c>
      <c r="CP41" s="28">
        <f t="shared" si="35"/>
        <v>15.16</v>
      </c>
      <c r="CQ41" s="29">
        <f t="shared" si="36"/>
        <v>0</v>
      </c>
      <c r="CR41" s="30">
        <f t="shared" si="37"/>
        <v>0</v>
      </c>
      <c r="CS41" s="28">
        <f t="shared" si="38"/>
        <v>69.6</v>
      </c>
      <c r="CT41" s="29">
        <f t="shared" si="39"/>
        <v>0</v>
      </c>
      <c r="CU41" s="30">
        <f t="shared" si="40"/>
        <v>0</v>
      </c>
      <c r="CV41" s="28">
        <f t="shared" si="41"/>
        <v>388.3616</v>
      </c>
      <c r="CW41" s="29">
        <f t="shared" si="42"/>
        <v>0</v>
      </c>
    </row>
    <row r="42">
      <c r="A42" s="37">
        <v>45674.76364549769</v>
      </c>
      <c r="B42" s="38" t="s">
        <v>170</v>
      </c>
      <c r="C42" s="38" t="s">
        <v>81</v>
      </c>
      <c r="D42" s="38">
        <v>0.0</v>
      </c>
      <c r="E42" s="38">
        <v>2.0</v>
      </c>
      <c r="F42" s="38">
        <v>0.0</v>
      </c>
      <c r="G42" s="38">
        <v>0.0</v>
      </c>
      <c r="H42" s="38">
        <v>0.0</v>
      </c>
      <c r="I42" s="38">
        <v>0.0</v>
      </c>
      <c r="J42" s="38">
        <v>0.0</v>
      </c>
      <c r="K42" s="38">
        <v>0.0</v>
      </c>
      <c r="L42" s="38">
        <v>1.0</v>
      </c>
      <c r="M42" s="38">
        <v>0.0</v>
      </c>
      <c r="N42" s="38">
        <v>0.0</v>
      </c>
      <c r="O42" s="38">
        <v>0.0</v>
      </c>
      <c r="P42" s="38">
        <v>0.0</v>
      </c>
      <c r="Q42" s="38">
        <v>0.0</v>
      </c>
      <c r="R42" s="38">
        <v>1.0</v>
      </c>
      <c r="S42" s="38">
        <v>0.0</v>
      </c>
      <c r="T42" s="34"/>
      <c r="U42" s="38">
        <v>0.0</v>
      </c>
      <c r="V42" s="38">
        <v>0.0</v>
      </c>
      <c r="W42" s="38">
        <v>1.0</v>
      </c>
      <c r="X42" s="38">
        <v>0.0</v>
      </c>
      <c r="Y42" s="38">
        <v>0.0</v>
      </c>
      <c r="Z42" s="38">
        <v>0.0</v>
      </c>
      <c r="AA42" s="38">
        <v>0.0</v>
      </c>
      <c r="AB42" s="38">
        <v>1.0</v>
      </c>
      <c r="AC42" s="38">
        <v>1.0</v>
      </c>
      <c r="AD42" s="38">
        <v>0.0</v>
      </c>
      <c r="AE42" s="38">
        <v>0.0</v>
      </c>
      <c r="AF42" s="38">
        <v>1.0</v>
      </c>
      <c r="AG42" s="38">
        <v>0.0</v>
      </c>
      <c r="AH42" s="38">
        <v>1.0</v>
      </c>
      <c r="AI42" s="38">
        <v>1.0</v>
      </c>
      <c r="AJ42" s="38">
        <v>0.0</v>
      </c>
      <c r="AK42" s="33" t="s">
        <v>171</v>
      </c>
      <c r="AL42" s="38">
        <v>0.0</v>
      </c>
      <c r="AM42" s="38">
        <v>1.0</v>
      </c>
      <c r="AN42" s="38">
        <v>0.0</v>
      </c>
      <c r="AO42" s="38">
        <v>1.0</v>
      </c>
      <c r="AP42" s="38">
        <v>1.0</v>
      </c>
      <c r="AQ42" s="38">
        <v>0.0</v>
      </c>
      <c r="AR42" s="38">
        <v>0.0</v>
      </c>
      <c r="AS42" s="38">
        <v>0.0</v>
      </c>
      <c r="AT42" s="38">
        <v>0.0</v>
      </c>
      <c r="AU42" s="38">
        <v>0.0</v>
      </c>
      <c r="AV42" s="38">
        <v>1.0</v>
      </c>
      <c r="AW42" s="38">
        <v>0.0</v>
      </c>
      <c r="AX42" s="38">
        <v>0.0</v>
      </c>
      <c r="AY42" s="38">
        <v>1.0</v>
      </c>
      <c r="AZ42" s="38">
        <v>0.0</v>
      </c>
      <c r="BA42" s="38">
        <v>1.0</v>
      </c>
      <c r="BB42" s="36" t="s">
        <v>172</v>
      </c>
      <c r="BE42" s="18">
        <f t="shared" si="1"/>
        <v>2</v>
      </c>
      <c r="BF42" s="18">
        <f t="shared" si="2"/>
        <v>3</v>
      </c>
      <c r="BG42" s="18">
        <f t="shared" si="3"/>
        <v>0</v>
      </c>
      <c r="BH42" s="18">
        <f t="shared" si="4"/>
        <v>19.08</v>
      </c>
      <c r="BI42" s="18">
        <f t="shared" si="5"/>
        <v>22.74</v>
      </c>
      <c r="BJ42" s="18">
        <f t="shared" si="6"/>
        <v>0</v>
      </c>
      <c r="BK42" s="19">
        <f t="shared" si="7"/>
        <v>156.4068</v>
      </c>
      <c r="BM42" s="20">
        <f t="shared" si="8"/>
        <v>3</v>
      </c>
      <c r="BN42" s="20">
        <f t="shared" si="9"/>
        <v>2</v>
      </c>
      <c r="BO42" s="20">
        <f t="shared" si="10"/>
        <v>3</v>
      </c>
      <c r="BP42" s="20">
        <f t="shared" si="11"/>
        <v>28.62</v>
      </c>
      <c r="BQ42" s="21">
        <f t="shared" si="12"/>
        <v>15.16</v>
      </c>
      <c r="BR42" s="20">
        <f t="shared" si="13"/>
        <v>41.76</v>
      </c>
      <c r="BS42" s="21">
        <f t="shared" si="14"/>
        <v>319.9196</v>
      </c>
      <c r="BU42" s="23">
        <f t="shared" si="15"/>
        <v>1</v>
      </c>
      <c r="BV42" s="23">
        <f t="shared" si="16"/>
        <v>4</v>
      </c>
      <c r="BW42" s="23">
        <f t="shared" si="17"/>
        <v>3</v>
      </c>
      <c r="BX42" s="23">
        <f t="shared" si="18"/>
        <v>9.54</v>
      </c>
      <c r="BY42" s="24">
        <f t="shared" si="19"/>
        <v>30.32</v>
      </c>
      <c r="BZ42" s="23">
        <f t="shared" si="20"/>
        <v>41.76</v>
      </c>
      <c r="CA42" s="24">
        <f t="shared" si="21"/>
        <v>305.2588</v>
      </c>
      <c r="CC42" s="25">
        <f t="shared" si="22"/>
        <v>2</v>
      </c>
      <c r="CD42" s="26">
        <f t="shared" si="23"/>
        <v>3</v>
      </c>
      <c r="CE42" s="27">
        <f t="shared" si="24"/>
        <v>1</v>
      </c>
      <c r="CF42" s="25">
        <f t="shared" si="25"/>
        <v>3</v>
      </c>
      <c r="CG42" s="26">
        <f t="shared" si="26"/>
        <v>2</v>
      </c>
      <c r="CH42" s="27">
        <f t="shared" si="27"/>
        <v>4</v>
      </c>
      <c r="CI42" s="25">
        <f t="shared" si="28"/>
        <v>0</v>
      </c>
      <c r="CJ42" s="26">
        <f t="shared" si="29"/>
        <v>3</v>
      </c>
      <c r="CK42" s="27">
        <f t="shared" si="30"/>
        <v>3</v>
      </c>
      <c r="CL42" s="25">
        <f t="shared" si="31"/>
        <v>19.08</v>
      </c>
      <c r="CM42" s="26">
        <f t="shared" si="32"/>
        <v>28.62</v>
      </c>
      <c r="CN42" s="27">
        <f t="shared" si="33"/>
        <v>9.54</v>
      </c>
      <c r="CO42" s="25">
        <f t="shared" si="34"/>
        <v>22.74</v>
      </c>
      <c r="CP42" s="28">
        <f t="shared" si="35"/>
        <v>15.16</v>
      </c>
      <c r="CQ42" s="29">
        <f t="shared" si="36"/>
        <v>30.32</v>
      </c>
      <c r="CR42" s="30">
        <f t="shared" si="37"/>
        <v>0</v>
      </c>
      <c r="CS42" s="28">
        <f t="shared" si="38"/>
        <v>41.76</v>
      </c>
      <c r="CT42" s="29">
        <f t="shared" si="39"/>
        <v>41.76</v>
      </c>
      <c r="CU42" s="30">
        <f t="shared" si="40"/>
        <v>156.4068</v>
      </c>
      <c r="CV42" s="28">
        <f t="shared" si="41"/>
        <v>319.9196</v>
      </c>
      <c r="CW42" s="29">
        <f t="shared" si="42"/>
        <v>305.2588</v>
      </c>
    </row>
    <row r="43">
      <c r="A43" s="37">
        <v>45674.78946979166</v>
      </c>
      <c r="B43" s="38" t="s">
        <v>173</v>
      </c>
      <c r="C43" s="38" t="s">
        <v>83</v>
      </c>
      <c r="D43" s="38">
        <v>0.0</v>
      </c>
      <c r="E43" s="38">
        <v>1.0</v>
      </c>
      <c r="F43" s="38">
        <v>0.0</v>
      </c>
      <c r="G43" s="38">
        <v>1.0</v>
      </c>
      <c r="H43" s="38">
        <v>3.0</v>
      </c>
      <c r="I43" s="38">
        <v>1.0</v>
      </c>
      <c r="J43" s="38">
        <v>0.0</v>
      </c>
      <c r="K43" s="38">
        <v>0.0</v>
      </c>
      <c r="L43" s="38">
        <v>2.0</v>
      </c>
      <c r="M43" s="38">
        <v>0.0</v>
      </c>
      <c r="N43" s="38">
        <v>0.0</v>
      </c>
      <c r="O43" s="38">
        <v>0.0</v>
      </c>
      <c r="P43" s="38">
        <v>0.0</v>
      </c>
      <c r="Q43" s="38">
        <v>0.0</v>
      </c>
      <c r="R43" s="38">
        <v>0.0</v>
      </c>
      <c r="S43" s="38">
        <v>0.0</v>
      </c>
      <c r="T43" s="34"/>
      <c r="U43" s="38">
        <v>0.0</v>
      </c>
      <c r="V43" s="38">
        <v>1.0</v>
      </c>
      <c r="W43" s="38">
        <v>0.0</v>
      </c>
      <c r="X43" s="38">
        <v>0.0</v>
      </c>
      <c r="Y43" s="38">
        <v>1.0</v>
      </c>
      <c r="Z43" s="38">
        <v>1.0</v>
      </c>
      <c r="AA43" s="38">
        <v>0.0</v>
      </c>
      <c r="AB43" s="38">
        <v>0.0</v>
      </c>
      <c r="AC43" s="38">
        <v>2.0</v>
      </c>
      <c r="AD43" s="38">
        <v>0.0</v>
      </c>
      <c r="AE43" s="38">
        <v>0.0</v>
      </c>
      <c r="AF43" s="38">
        <v>0.0</v>
      </c>
      <c r="AG43" s="38">
        <v>0.0</v>
      </c>
      <c r="AH43" s="38">
        <v>0.0</v>
      </c>
      <c r="AI43" s="38">
        <v>0.0</v>
      </c>
      <c r="AJ43" s="38">
        <v>0.0</v>
      </c>
      <c r="AK43" s="34"/>
      <c r="AL43" s="38">
        <v>1.0</v>
      </c>
      <c r="AM43" s="38">
        <v>0.0</v>
      </c>
      <c r="AN43" s="38">
        <v>1.0</v>
      </c>
      <c r="AO43" s="38">
        <v>0.0</v>
      </c>
      <c r="AP43" s="38">
        <v>1.0</v>
      </c>
      <c r="AQ43" s="38">
        <v>0.0</v>
      </c>
      <c r="AR43" s="38">
        <v>0.0</v>
      </c>
      <c r="AS43" s="38">
        <v>1.0</v>
      </c>
      <c r="AT43" s="38">
        <v>1.0</v>
      </c>
      <c r="AU43" s="38">
        <v>0.0</v>
      </c>
      <c r="AV43" s="38">
        <v>0.0</v>
      </c>
      <c r="AW43" s="38">
        <v>1.0</v>
      </c>
      <c r="AX43" s="38">
        <v>0.0</v>
      </c>
      <c r="AY43" s="38">
        <v>0.0</v>
      </c>
      <c r="AZ43" s="38">
        <v>0.0</v>
      </c>
      <c r="BA43" s="38">
        <v>0.0</v>
      </c>
      <c r="BB43" s="35"/>
      <c r="BE43" s="18">
        <f t="shared" si="1"/>
        <v>3</v>
      </c>
      <c r="BF43" s="18">
        <f t="shared" si="2"/>
        <v>7</v>
      </c>
      <c r="BG43" s="18">
        <f t="shared" si="3"/>
        <v>3</v>
      </c>
      <c r="BH43" s="18">
        <f t="shared" si="4"/>
        <v>28.62</v>
      </c>
      <c r="BI43" s="18">
        <f t="shared" si="5"/>
        <v>53.06</v>
      </c>
      <c r="BJ43" s="18">
        <f t="shared" si="6"/>
        <v>41.76</v>
      </c>
      <c r="BK43" s="19">
        <f t="shared" si="7"/>
        <v>461.6656</v>
      </c>
      <c r="BM43" s="20">
        <f t="shared" si="8"/>
        <v>3</v>
      </c>
      <c r="BN43" s="20">
        <f t="shared" si="9"/>
        <v>4</v>
      </c>
      <c r="BO43" s="20">
        <f t="shared" si="10"/>
        <v>1</v>
      </c>
      <c r="BP43" s="20">
        <f t="shared" si="11"/>
        <v>28.62</v>
      </c>
      <c r="BQ43" s="21">
        <f t="shared" si="12"/>
        <v>30.32</v>
      </c>
      <c r="BR43" s="20">
        <f t="shared" si="13"/>
        <v>13.92</v>
      </c>
      <c r="BS43" s="21">
        <f t="shared" si="14"/>
        <v>272.4964</v>
      </c>
      <c r="BU43" s="23">
        <f t="shared" si="15"/>
        <v>3</v>
      </c>
      <c r="BV43" s="23">
        <f t="shared" si="16"/>
        <v>4</v>
      </c>
      <c r="BW43" s="23">
        <f t="shared" si="17"/>
        <v>3</v>
      </c>
      <c r="BX43" s="23">
        <f t="shared" si="18"/>
        <v>28.62</v>
      </c>
      <c r="BY43" s="24">
        <f t="shared" si="19"/>
        <v>30.32</v>
      </c>
      <c r="BZ43" s="23">
        <f t="shared" si="20"/>
        <v>41.76</v>
      </c>
      <c r="CA43" s="24">
        <f t="shared" si="21"/>
        <v>376.618</v>
      </c>
      <c r="CC43" s="25">
        <f t="shared" si="22"/>
        <v>3</v>
      </c>
      <c r="CD43" s="26">
        <f t="shared" si="23"/>
        <v>3</v>
      </c>
      <c r="CE43" s="27">
        <f t="shared" si="24"/>
        <v>3</v>
      </c>
      <c r="CF43" s="25">
        <f t="shared" si="25"/>
        <v>7</v>
      </c>
      <c r="CG43" s="26">
        <f t="shared" si="26"/>
        <v>4</v>
      </c>
      <c r="CH43" s="27">
        <f t="shared" si="27"/>
        <v>4</v>
      </c>
      <c r="CI43" s="25">
        <f t="shared" si="28"/>
        <v>3</v>
      </c>
      <c r="CJ43" s="26">
        <f t="shared" si="29"/>
        <v>1</v>
      </c>
      <c r="CK43" s="27">
        <f t="shared" si="30"/>
        <v>3</v>
      </c>
      <c r="CL43" s="25">
        <f t="shared" si="31"/>
        <v>28.62</v>
      </c>
      <c r="CM43" s="26">
        <f t="shared" si="32"/>
        <v>28.62</v>
      </c>
      <c r="CN43" s="27">
        <f t="shared" si="33"/>
        <v>28.62</v>
      </c>
      <c r="CO43" s="25">
        <f t="shared" si="34"/>
        <v>53.06</v>
      </c>
      <c r="CP43" s="28">
        <f t="shared" si="35"/>
        <v>30.32</v>
      </c>
      <c r="CQ43" s="29">
        <f t="shared" si="36"/>
        <v>30.32</v>
      </c>
      <c r="CR43" s="30">
        <f t="shared" si="37"/>
        <v>41.76</v>
      </c>
      <c r="CS43" s="28">
        <f t="shared" si="38"/>
        <v>13.92</v>
      </c>
      <c r="CT43" s="29">
        <f t="shared" si="39"/>
        <v>41.76</v>
      </c>
      <c r="CU43" s="30">
        <f t="shared" si="40"/>
        <v>461.6656</v>
      </c>
      <c r="CV43" s="28">
        <f t="shared" si="41"/>
        <v>272.4964</v>
      </c>
      <c r="CW43" s="29">
        <f t="shared" si="42"/>
        <v>376.618</v>
      </c>
    </row>
    <row r="44">
      <c r="A44" s="37">
        <v>45674.81214028935</v>
      </c>
      <c r="B44" s="38" t="s">
        <v>174</v>
      </c>
      <c r="C44" s="38" t="s">
        <v>81</v>
      </c>
      <c r="D44" s="38">
        <v>2.0</v>
      </c>
      <c r="E44" s="38">
        <v>1.0</v>
      </c>
      <c r="F44" s="38">
        <v>1.0</v>
      </c>
      <c r="G44" s="38">
        <v>1.0</v>
      </c>
      <c r="H44" s="38">
        <v>0.0</v>
      </c>
      <c r="I44" s="38">
        <v>0.0</v>
      </c>
      <c r="J44" s="38">
        <v>0.0</v>
      </c>
      <c r="K44" s="38">
        <v>0.0</v>
      </c>
      <c r="L44" s="38">
        <v>0.0</v>
      </c>
      <c r="M44" s="38">
        <v>1.0</v>
      </c>
      <c r="N44" s="38">
        <v>0.0</v>
      </c>
      <c r="O44" s="38">
        <v>0.0</v>
      </c>
      <c r="P44" s="38">
        <v>0.0</v>
      </c>
      <c r="Q44" s="38">
        <v>0.0</v>
      </c>
      <c r="R44" s="38">
        <v>0.0</v>
      </c>
      <c r="S44" s="38">
        <v>0.0</v>
      </c>
      <c r="T44" s="34"/>
      <c r="U44" s="38">
        <v>2.0</v>
      </c>
      <c r="V44" s="38">
        <v>1.0</v>
      </c>
      <c r="W44" s="38">
        <v>2.0</v>
      </c>
      <c r="X44" s="38">
        <v>1.0</v>
      </c>
      <c r="Y44" s="38">
        <v>0.0</v>
      </c>
      <c r="Z44" s="38">
        <v>1.0</v>
      </c>
      <c r="AA44" s="38">
        <v>0.0</v>
      </c>
      <c r="AB44" s="38">
        <v>1.0</v>
      </c>
      <c r="AC44" s="38">
        <v>0.0</v>
      </c>
      <c r="AD44" s="38">
        <v>2.0</v>
      </c>
      <c r="AE44" s="38">
        <v>1.0</v>
      </c>
      <c r="AF44" s="38">
        <v>1.0</v>
      </c>
      <c r="AG44" s="38">
        <v>2.0</v>
      </c>
      <c r="AH44" s="38">
        <v>2.0</v>
      </c>
      <c r="AI44" s="38">
        <v>2.0</v>
      </c>
      <c r="AJ44" s="38">
        <v>0.0</v>
      </c>
      <c r="AK44" s="34"/>
      <c r="AL44" s="38">
        <v>2.0</v>
      </c>
      <c r="AM44" s="38">
        <v>1.0</v>
      </c>
      <c r="AN44" s="38">
        <v>1.0</v>
      </c>
      <c r="AO44" s="38">
        <v>0.0</v>
      </c>
      <c r="AP44" s="38">
        <v>1.0</v>
      </c>
      <c r="AQ44" s="38">
        <v>0.0</v>
      </c>
      <c r="AR44" s="38">
        <v>0.0</v>
      </c>
      <c r="AS44" s="38">
        <v>1.0</v>
      </c>
      <c r="AT44" s="38">
        <v>1.0</v>
      </c>
      <c r="AU44" s="38">
        <v>2.0</v>
      </c>
      <c r="AV44" s="38">
        <v>1.0</v>
      </c>
      <c r="AW44" s="38">
        <v>1.0</v>
      </c>
      <c r="AX44" s="38">
        <v>2.0</v>
      </c>
      <c r="AY44" s="38">
        <v>1.0</v>
      </c>
      <c r="AZ44" s="38">
        <v>0.0</v>
      </c>
      <c r="BA44" s="38">
        <v>0.0</v>
      </c>
      <c r="BB44" s="35"/>
      <c r="BE44" s="18">
        <f t="shared" si="1"/>
        <v>2</v>
      </c>
      <c r="BF44" s="18">
        <f t="shared" si="2"/>
        <v>5</v>
      </c>
      <c r="BG44" s="18">
        <f t="shared" si="3"/>
        <v>1</v>
      </c>
      <c r="BH44" s="18">
        <f t="shared" si="4"/>
        <v>19.08</v>
      </c>
      <c r="BI44" s="18">
        <f t="shared" si="5"/>
        <v>37.9</v>
      </c>
      <c r="BJ44" s="18">
        <f t="shared" si="6"/>
        <v>13.92</v>
      </c>
      <c r="BK44" s="19">
        <f t="shared" si="7"/>
        <v>265.166</v>
      </c>
      <c r="BM44" s="20">
        <f t="shared" si="8"/>
        <v>6</v>
      </c>
      <c r="BN44" s="20">
        <f t="shared" si="9"/>
        <v>7</v>
      </c>
      <c r="BO44" s="20">
        <f t="shared" si="10"/>
        <v>9</v>
      </c>
      <c r="BP44" s="20">
        <f t="shared" si="11"/>
        <v>57.24</v>
      </c>
      <c r="BQ44" s="21">
        <f t="shared" si="12"/>
        <v>53.06</v>
      </c>
      <c r="BR44" s="20">
        <f t="shared" si="13"/>
        <v>125.28</v>
      </c>
      <c r="BS44" s="21">
        <f t="shared" si="14"/>
        <v>881.0692</v>
      </c>
      <c r="BU44" s="23">
        <f t="shared" si="15"/>
        <v>4</v>
      </c>
      <c r="BV44" s="23">
        <f t="shared" si="16"/>
        <v>7</v>
      </c>
      <c r="BW44" s="23">
        <f t="shared" si="17"/>
        <v>9</v>
      </c>
      <c r="BX44" s="23">
        <f t="shared" si="18"/>
        <v>38.16</v>
      </c>
      <c r="BY44" s="24">
        <f t="shared" si="19"/>
        <v>53.06</v>
      </c>
      <c r="BZ44" s="23">
        <f t="shared" si="20"/>
        <v>125.28</v>
      </c>
      <c r="CA44" s="24">
        <f t="shared" si="21"/>
        <v>809.71</v>
      </c>
      <c r="CC44" s="25">
        <f t="shared" si="22"/>
        <v>2</v>
      </c>
      <c r="CD44" s="26">
        <f t="shared" si="23"/>
        <v>6</v>
      </c>
      <c r="CE44" s="27">
        <f t="shared" si="24"/>
        <v>4</v>
      </c>
      <c r="CF44" s="25">
        <f t="shared" si="25"/>
        <v>5</v>
      </c>
      <c r="CG44" s="26">
        <f t="shared" si="26"/>
        <v>7</v>
      </c>
      <c r="CH44" s="27">
        <f t="shared" si="27"/>
        <v>7</v>
      </c>
      <c r="CI44" s="25">
        <f t="shared" si="28"/>
        <v>1</v>
      </c>
      <c r="CJ44" s="26">
        <f t="shared" si="29"/>
        <v>9</v>
      </c>
      <c r="CK44" s="27">
        <f t="shared" si="30"/>
        <v>9</v>
      </c>
      <c r="CL44" s="25">
        <f t="shared" si="31"/>
        <v>19.08</v>
      </c>
      <c r="CM44" s="26">
        <f t="shared" si="32"/>
        <v>57.24</v>
      </c>
      <c r="CN44" s="27">
        <f t="shared" si="33"/>
        <v>38.16</v>
      </c>
      <c r="CO44" s="25">
        <f t="shared" si="34"/>
        <v>37.9</v>
      </c>
      <c r="CP44" s="28">
        <f t="shared" si="35"/>
        <v>53.06</v>
      </c>
      <c r="CQ44" s="29">
        <f t="shared" si="36"/>
        <v>53.06</v>
      </c>
      <c r="CR44" s="30">
        <f t="shared" si="37"/>
        <v>13.92</v>
      </c>
      <c r="CS44" s="28">
        <f t="shared" si="38"/>
        <v>125.28</v>
      </c>
      <c r="CT44" s="29">
        <f t="shared" si="39"/>
        <v>125.28</v>
      </c>
      <c r="CU44" s="30">
        <f t="shared" si="40"/>
        <v>265.166</v>
      </c>
      <c r="CV44" s="28">
        <f t="shared" si="41"/>
        <v>881.0692</v>
      </c>
      <c r="CW44" s="29">
        <f t="shared" si="42"/>
        <v>809.71</v>
      </c>
    </row>
    <row r="45">
      <c r="A45" s="37">
        <v>45674.87498523148</v>
      </c>
      <c r="B45" s="38" t="s">
        <v>175</v>
      </c>
      <c r="C45" s="38" t="s">
        <v>81</v>
      </c>
      <c r="D45" s="38">
        <v>0.0</v>
      </c>
      <c r="E45" s="38">
        <v>1.0</v>
      </c>
      <c r="F45" s="38">
        <v>0.0</v>
      </c>
      <c r="G45" s="38">
        <v>0.0</v>
      </c>
      <c r="H45" s="38">
        <v>1.0</v>
      </c>
      <c r="I45" s="38">
        <v>0.0</v>
      </c>
      <c r="J45" s="38">
        <v>0.0</v>
      </c>
      <c r="K45" s="38">
        <v>0.0</v>
      </c>
      <c r="L45" s="38">
        <v>1.0</v>
      </c>
      <c r="M45" s="38">
        <v>0.0</v>
      </c>
      <c r="N45" s="38">
        <v>0.0</v>
      </c>
      <c r="O45" s="38">
        <v>0.0</v>
      </c>
      <c r="P45" s="38">
        <v>0.0</v>
      </c>
      <c r="Q45" s="38">
        <v>0.0</v>
      </c>
      <c r="R45" s="38">
        <v>0.0</v>
      </c>
      <c r="S45" s="38">
        <v>0.0</v>
      </c>
      <c r="T45" s="33" t="s">
        <v>176</v>
      </c>
      <c r="U45" s="38">
        <v>2.0</v>
      </c>
      <c r="V45" s="38">
        <v>0.0</v>
      </c>
      <c r="W45" s="38">
        <v>0.0</v>
      </c>
      <c r="X45" s="38">
        <v>0.0</v>
      </c>
      <c r="Y45" s="38">
        <v>0.0</v>
      </c>
      <c r="Z45" s="38">
        <v>0.0</v>
      </c>
      <c r="AA45" s="38">
        <v>0.0</v>
      </c>
      <c r="AB45" s="38">
        <v>1.0</v>
      </c>
      <c r="AC45" s="38">
        <v>0.0</v>
      </c>
      <c r="AD45" s="38">
        <v>0.0</v>
      </c>
      <c r="AE45" s="38">
        <v>0.0</v>
      </c>
      <c r="AF45" s="38">
        <v>0.0</v>
      </c>
      <c r="AG45" s="38">
        <v>0.0</v>
      </c>
      <c r="AH45" s="38">
        <v>1.0</v>
      </c>
      <c r="AI45" s="38">
        <v>0.0</v>
      </c>
      <c r="AJ45" s="38">
        <v>0.0</v>
      </c>
      <c r="AK45" s="33" t="s">
        <v>177</v>
      </c>
      <c r="AL45" s="38">
        <v>1.0</v>
      </c>
      <c r="AM45" s="38">
        <v>0.0</v>
      </c>
      <c r="AN45" s="38">
        <v>0.0</v>
      </c>
      <c r="AO45" s="38">
        <v>0.0</v>
      </c>
      <c r="AP45" s="38">
        <v>0.0</v>
      </c>
      <c r="AQ45" s="38">
        <v>0.0</v>
      </c>
      <c r="AR45" s="38">
        <v>0.0</v>
      </c>
      <c r="AS45" s="38">
        <v>1.0</v>
      </c>
      <c r="AT45" s="38">
        <v>0.0</v>
      </c>
      <c r="AU45" s="38">
        <v>0.0</v>
      </c>
      <c r="AV45" s="38">
        <v>0.0</v>
      </c>
      <c r="AW45" s="38">
        <v>0.0</v>
      </c>
      <c r="AX45" s="38">
        <v>0.0</v>
      </c>
      <c r="AY45" s="38">
        <v>0.0</v>
      </c>
      <c r="AZ45" s="38">
        <v>0.0</v>
      </c>
      <c r="BA45" s="38">
        <v>0.0</v>
      </c>
      <c r="BB45" s="36" t="s">
        <v>178</v>
      </c>
      <c r="BE45" s="18">
        <f t="shared" si="1"/>
        <v>1</v>
      </c>
      <c r="BF45" s="18">
        <f t="shared" si="2"/>
        <v>3</v>
      </c>
      <c r="BG45" s="18">
        <f t="shared" si="3"/>
        <v>1</v>
      </c>
      <c r="BH45" s="18">
        <f t="shared" si="4"/>
        <v>9.54</v>
      </c>
      <c r="BI45" s="18">
        <f t="shared" si="5"/>
        <v>22.74</v>
      </c>
      <c r="BJ45" s="18">
        <f t="shared" si="6"/>
        <v>13.92</v>
      </c>
      <c r="BK45" s="19">
        <f t="shared" si="7"/>
        <v>172.788</v>
      </c>
      <c r="BM45" s="20">
        <f t="shared" si="8"/>
        <v>3</v>
      </c>
      <c r="BN45" s="20">
        <f t="shared" si="9"/>
        <v>2</v>
      </c>
      <c r="BO45" s="20">
        <f t="shared" si="10"/>
        <v>2</v>
      </c>
      <c r="BP45" s="20">
        <f t="shared" si="11"/>
        <v>28.62</v>
      </c>
      <c r="BQ45" s="21">
        <f t="shared" si="12"/>
        <v>15.16</v>
      </c>
      <c r="BR45" s="20">
        <f t="shared" si="13"/>
        <v>27.84</v>
      </c>
      <c r="BS45" s="21">
        <f t="shared" si="14"/>
        <v>267.8588</v>
      </c>
      <c r="BU45" s="23">
        <f t="shared" si="15"/>
        <v>2</v>
      </c>
      <c r="BV45" s="23">
        <f t="shared" si="16"/>
        <v>1</v>
      </c>
      <c r="BW45" s="23">
        <f t="shared" si="17"/>
        <v>1</v>
      </c>
      <c r="BX45" s="23">
        <f t="shared" si="18"/>
        <v>19.08</v>
      </c>
      <c r="BY45" s="24">
        <f t="shared" si="19"/>
        <v>7.58</v>
      </c>
      <c r="BZ45" s="23">
        <f t="shared" si="20"/>
        <v>13.92</v>
      </c>
      <c r="CA45" s="24">
        <f t="shared" si="21"/>
        <v>151.7692</v>
      </c>
      <c r="CC45" s="25">
        <f t="shared" si="22"/>
        <v>1</v>
      </c>
      <c r="CD45" s="26">
        <f t="shared" si="23"/>
        <v>3</v>
      </c>
      <c r="CE45" s="27">
        <f t="shared" si="24"/>
        <v>2</v>
      </c>
      <c r="CF45" s="25">
        <f t="shared" si="25"/>
        <v>3</v>
      </c>
      <c r="CG45" s="26">
        <f t="shared" si="26"/>
        <v>2</v>
      </c>
      <c r="CH45" s="27">
        <f t="shared" si="27"/>
        <v>1</v>
      </c>
      <c r="CI45" s="25">
        <f t="shared" si="28"/>
        <v>1</v>
      </c>
      <c r="CJ45" s="26">
        <f t="shared" si="29"/>
        <v>2</v>
      </c>
      <c r="CK45" s="27">
        <f t="shared" si="30"/>
        <v>1</v>
      </c>
      <c r="CL45" s="25">
        <f t="shared" si="31"/>
        <v>9.54</v>
      </c>
      <c r="CM45" s="26">
        <f t="shared" si="32"/>
        <v>28.62</v>
      </c>
      <c r="CN45" s="27">
        <f t="shared" si="33"/>
        <v>19.08</v>
      </c>
      <c r="CO45" s="25">
        <f t="shared" si="34"/>
        <v>22.74</v>
      </c>
      <c r="CP45" s="28">
        <f t="shared" si="35"/>
        <v>15.16</v>
      </c>
      <c r="CQ45" s="29">
        <f t="shared" si="36"/>
        <v>7.58</v>
      </c>
      <c r="CR45" s="30">
        <f t="shared" si="37"/>
        <v>13.92</v>
      </c>
      <c r="CS45" s="28">
        <f t="shared" si="38"/>
        <v>27.84</v>
      </c>
      <c r="CT45" s="29">
        <f t="shared" si="39"/>
        <v>13.92</v>
      </c>
      <c r="CU45" s="30">
        <f t="shared" si="40"/>
        <v>172.788</v>
      </c>
      <c r="CV45" s="28">
        <f t="shared" si="41"/>
        <v>267.8588</v>
      </c>
      <c r="CW45" s="29">
        <f t="shared" si="42"/>
        <v>151.7692</v>
      </c>
    </row>
    <row r="46">
      <c r="A46" s="40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2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25"/>
      <c r="CD46" s="26"/>
      <c r="CE46" s="27"/>
      <c r="CF46" s="25"/>
      <c r="CG46" s="26"/>
      <c r="CH46" s="27"/>
      <c r="CI46" s="25"/>
      <c r="CJ46" s="26"/>
      <c r="CK46" s="27"/>
      <c r="CL46" s="25"/>
      <c r="CM46" s="26"/>
      <c r="CN46" s="27"/>
      <c r="CO46" s="25"/>
      <c r="CP46" s="26"/>
      <c r="CQ46" s="27"/>
      <c r="CR46" s="43"/>
      <c r="CS46" s="26"/>
      <c r="CT46" s="27"/>
      <c r="CU46" s="43"/>
      <c r="CV46" s="26"/>
      <c r="CW46" s="27"/>
      <c r="CX46" s="6"/>
      <c r="CY46" s="6"/>
      <c r="CZ46" s="6"/>
      <c r="DA46" s="6"/>
    </row>
    <row r="47">
      <c r="A47" s="40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2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25"/>
      <c r="CD47" s="26"/>
      <c r="CE47" s="27"/>
      <c r="CF47" s="25"/>
      <c r="CG47" s="26"/>
      <c r="CH47" s="27"/>
      <c r="CI47" s="25"/>
      <c r="CJ47" s="26"/>
      <c r="CK47" s="27"/>
      <c r="CL47" s="25"/>
      <c r="CM47" s="26"/>
      <c r="CN47" s="27"/>
      <c r="CO47" s="25"/>
      <c r="CP47" s="26"/>
      <c r="CQ47" s="27"/>
      <c r="CR47" s="43"/>
      <c r="CS47" s="26"/>
      <c r="CT47" s="27"/>
      <c r="CU47" s="43"/>
      <c r="CV47" s="26"/>
      <c r="CW47" s="27"/>
      <c r="CX47" s="6"/>
      <c r="CY47" s="6"/>
      <c r="CZ47" s="6"/>
      <c r="DA47" s="6"/>
    </row>
    <row r="48">
      <c r="A48" s="40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2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25"/>
      <c r="CD48" s="26"/>
      <c r="CE48" s="27"/>
      <c r="CF48" s="25"/>
      <c r="CG48" s="26"/>
      <c r="CH48" s="27"/>
      <c r="CI48" s="25"/>
      <c r="CJ48" s="26"/>
      <c r="CK48" s="27"/>
      <c r="CL48" s="25"/>
      <c r="CM48" s="26"/>
      <c r="CN48" s="27"/>
      <c r="CO48" s="25"/>
      <c r="CP48" s="26"/>
      <c r="CQ48" s="27"/>
      <c r="CR48" s="43"/>
      <c r="CS48" s="26"/>
      <c r="CT48" s="27"/>
      <c r="CU48" s="43"/>
      <c r="CV48" s="26"/>
      <c r="CW48" s="27"/>
      <c r="CX48" s="6"/>
      <c r="CY48" s="6"/>
      <c r="CZ48" s="6"/>
      <c r="DA48" s="6"/>
    </row>
    <row r="49">
      <c r="A49" s="40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2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25"/>
      <c r="CD49" s="26"/>
      <c r="CE49" s="27"/>
      <c r="CF49" s="25"/>
      <c r="CG49" s="26"/>
      <c r="CH49" s="27"/>
      <c r="CI49" s="25"/>
      <c r="CJ49" s="26"/>
      <c r="CK49" s="27"/>
      <c r="CL49" s="25"/>
      <c r="CM49" s="26"/>
      <c r="CN49" s="27"/>
      <c r="CO49" s="25"/>
      <c r="CP49" s="26"/>
      <c r="CQ49" s="27"/>
      <c r="CR49" s="43"/>
      <c r="CS49" s="26"/>
      <c r="CT49" s="27"/>
      <c r="CU49" s="43"/>
      <c r="CV49" s="26"/>
      <c r="CW49" s="27"/>
      <c r="CX49" s="6"/>
      <c r="CY49" s="6"/>
      <c r="CZ49" s="6"/>
      <c r="DA49" s="6"/>
    </row>
    <row r="50">
      <c r="A50" s="40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2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25"/>
      <c r="CD50" s="26"/>
      <c r="CE50" s="27"/>
      <c r="CF50" s="25"/>
      <c r="CG50" s="26"/>
      <c r="CH50" s="27"/>
      <c r="CI50" s="25"/>
      <c r="CJ50" s="26"/>
      <c r="CK50" s="27"/>
      <c r="CL50" s="25"/>
      <c r="CM50" s="26"/>
      <c r="CN50" s="27"/>
      <c r="CO50" s="25"/>
      <c r="CP50" s="26"/>
      <c r="CQ50" s="27"/>
      <c r="CR50" s="43"/>
      <c r="CS50" s="26"/>
      <c r="CT50" s="27"/>
      <c r="CU50" s="43"/>
      <c r="CV50" s="26"/>
      <c r="CW50" s="27"/>
      <c r="CX50" s="6"/>
      <c r="CY50" s="6"/>
      <c r="CZ50" s="6"/>
      <c r="DA50" s="6"/>
    </row>
    <row r="51">
      <c r="A51" s="40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2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25"/>
      <c r="CD51" s="26"/>
      <c r="CE51" s="27"/>
      <c r="CF51" s="25"/>
      <c r="CG51" s="26"/>
      <c r="CH51" s="27"/>
      <c r="CI51" s="25"/>
      <c r="CJ51" s="26"/>
      <c r="CK51" s="27"/>
      <c r="CL51" s="25"/>
      <c r="CM51" s="26"/>
      <c r="CN51" s="27"/>
      <c r="CO51" s="25"/>
      <c r="CP51" s="26"/>
      <c r="CQ51" s="27"/>
      <c r="CR51" s="43"/>
      <c r="CS51" s="26"/>
      <c r="CT51" s="27"/>
      <c r="CU51" s="43"/>
      <c r="CV51" s="26"/>
      <c r="CW51" s="27"/>
      <c r="CX51" s="6"/>
      <c r="CY51" s="6"/>
      <c r="CZ51" s="6"/>
      <c r="DA51" s="6"/>
    </row>
    <row r="52">
      <c r="A52" s="40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2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25"/>
      <c r="CD52" s="26"/>
      <c r="CE52" s="27"/>
      <c r="CF52" s="25"/>
      <c r="CG52" s="26"/>
      <c r="CH52" s="27"/>
      <c r="CI52" s="25"/>
      <c r="CJ52" s="26"/>
      <c r="CK52" s="27"/>
      <c r="CL52" s="25"/>
      <c r="CM52" s="26"/>
      <c r="CN52" s="27"/>
      <c r="CO52" s="25"/>
      <c r="CP52" s="26"/>
      <c r="CQ52" s="27"/>
      <c r="CR52" s="43"/>
      <c r="CS52" s="26"/>
      <c r="CT52" s="27"/>
      <c r="CU52" s="43"/>
      <c r="CV52" s="26"/>
      <c r="CW52" s="27"/>
      <c r="CX52" s="6"/>
      <c r="CY52" s="6"/>
      <c r="CZ52" s="6"/>
      <c r="DA52" s="6"/>
    </row>
    <row r="53">
      <c r="A53" s="40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2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25"/>
      <c r="CD53" s="26"/>
      <c r="CE53" s="27"/>
      <c r="CF53" s="25"/>
      <c r="CG53" s="26"/>
      <c r="CH53" s="27"/>
      <c r="CI53" s="25"/>
      <c r="CJ53" s="26"/>
      <c r="CK53" s="27"/>
      <c r="CL53" s="25"/>
      <c r="CM53" s="26"/>
      <c r="CN53" s="27"/>
      <c r="CO53" s="25"/>
      <c r="CP53" s="26"/>
      <c r="CQ53" s="27"/>
      <c r="CR53" s="43"/>
      <c r="CS53" s="26"/>
      <c r="CT53" s="27"/>
      <c r="CU53" s="43"/>
      <c r="CV53" s="26"/>
      <c r="CW53" s="27"/>
      <c r="CX53" s="6"/>
      <c r="CY53" s="6"/>
      <c r="CZ53" s="6"/>
      <c r="DA53" s="6"/>
    </row>
    <row r="54">
      <c r="A54" s="40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2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25"/>
      <c r="CD54" s="26"/>
      <c r="CE54" s="27"/>
      <c r="CF54" s="25"/>
      <c r="CG54" s="26"/>
      <c r="CH54" s="27"/>
      <c r="CI54" s="25"/>
      <c r="CJ54" s="26"/>
      <c r="CK54" s="27"/>
      <c r="CL54" s="25"/>
      <c r="CM54" s="26"/>
      <c r="CN54" s="27"/>
      <c r="CO54" s="25"/>
      <c r="CP54" s="26"/>
      <c r="CQ54" s="27"/>
      <c r="CR54" s="43"/>
      <c r="CS54" s="26"/>
      <c r="CT54" s="27"/>
      <c r="CU54" s="43"/>
      <c r="CV54" s="26"/>
      <c r="CW54" s="27"/>
      <c r="CX54" s="6"/>
      <c r="CY54" s="6"/>
      <c r="CZ54" s="6"/>
      <c r="DA54" s="6"/>
    </row>
    <row r="55">
      <c r="A55" s="40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2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25"/>
      <c r="CD55" s="26"/>
      <c r="CE55" s="27"/>
      <c r="CF55" s="25"/>
      <c r="CG55" s="26"/>
      <c r="CH55" s="27"/>
      <c r="CI55" s="25"/>
      <c r="CJ55" s="26"/>
      <c r="CK55" s="27"/>
      <c r="CL55" s="25"/>
      <c r="CM55" s="26"/>
      <c r="CN55" s="27"/>
      <c r="CO55" s="25"/>
      <c r="CP55" s="26"/>
      <c r="CQ55" s="27"/>
      <c r="CR55" s="43"/>
      <c r="CS55" s="26"/>
      <c r="CT55" s="27"/>
      <c r="CU55" s="43"/>
      <c r="CV55" s="26"/>
      <c r="CW55" s="27"/>
      <c r="CX55" s="6"/>
      <c r="CY55" s="6"/>
      <c r="CZ55" s="6"/>
      <c r="DA55" s="6"/>
    </row>
    <row r="56">
      <c r="A56" s="40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2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25"/>
      <c r="CD56" s="26"/>
      <c r="CE56" s="27"/>
      <c r="CF56" s="25"/>
      <c r="CG56" s="26"/>
      <c r="CH56" s="27"/>
      <c r="CI56" s="25"/>
      <c r="CJ56" s="26"/>
      <c r="CK56" s="27"/>
      <c r="CL56" s="25"/>
      <c r="CM56" s="26"/>
      <c r="CN56" s="27"/>
      <c r="CO56" s="25"/>
      <c r="CP56" s="26"/>
      <c r="CQ56" s="27"/>
      <c r="CR56" s="43"/>
      <c r="CS56" s="26"/>
      <c r="CT56" s="27"/>
      <c r="CU56" s="43"/>
      <c r="CV56" s="26"/>
      <c r="CW56" s="27"/>
      <c r="CX56" s="6"/>
      <c r="CY56" s="6"/>
      <c r="CZ56" s="6"/>
      <c r="DA56" s="6"/>
    </row>
    <row r="57">
      <c r="A57" s="40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2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25"/>
      <c r="CD57" s="26"/>
      <c r="CE57" s="27"/>
      <c r="CF57" s="25"/>
      <c r="CG57" s="26"/>
      <c r="CH57" s="27"/>
      <c r="CI57" s="25"/>
      <c r="CJ57" s="26"/>
      <c r="CK57" s="27"/>
      <c r="CL57" s="25"/>
      <c r="CM57" s="26"/>
      <c r="CN57" s="27"/>
      <c r="CO57" s="25"/>
      <c r="CP57" s="26"/>
      <c r="CQ57" s="27"/>
      <c r="CR57" s="43"/>
      <c r="CS57" s="26"/>
      <c r="CT57" s="27"/>
      <c r="CU57" s="43"/>
      <c r="CV57" s="26"/>
      <c r="CW57" s="27"/>
      <c r="CX57" s="6"/>
      <c r="CY57" s="6"/>
      <c r="CZ57" s="6"/>
      <c r="DA57" s="6"/>
    </row>
    <row r="58">
      <c r="A58" s="40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2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25"/>
      <c r="CD58" s="26"/>
      <c r="CE58" s="27"/>
      <c r="CF58" s="25"/>
      <c r="CG58" s="26"/>
      <c r="CH58" s="27"/>
      <c r="CI58" s="25"/>
      <c r="CJ58" s="26"/>
      <c r="CK58" s="27"/>
      <c r="CL58" s="25"/>
      <c r="CM58" s="26"/>
      <c r="CN58" s="27"/>
      <c r="CO58" s="25"/>
      <c r="CP58" s="26"/>
      <c r="CQ58" s="27"/>
      <c r="CR58" s="43"/>
      <c r="CS58" s="26"/>
      <c r="CT58" s="27"/>
      <c r="CU58" s="43"/>
      <c r="CV58" s="26"/>
      <c r="CW58" s="27"/>
      <c r="CX58" s="6"/>
      <c r="CY58" s="6"/>
      <c r="CZ58" s="6"/>
      <c r="DA58" s="6"/>
    </row>
    <row r="59">
      <c r="A59" s="40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2"/>
      <c r="BC59" s="6"/>
      <c r="BD59" s="6"/>
      <c r="BE59" s="6"/>
      <c r="BF59" s="44" t="s">
        <v>179</v>
      </c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25"/>
      <c r="CD59" s="26"/>
      <c r="CE59" s="27"/>
      <c r="CF59" s="25"/>
      <c r="CG59" s="26"/>
      <c r="CH59" s="27"/>
      <c r="CI59" s="25"/>
      <c r="CJ59" s="26"/>
      <c r="CK59" s="27"/>
      <c r="CL59" s="25"/>
      <c r="CM59" s="26"/>
      <c r="CN59" s="27"/>
      <c r="CO59" s="25"/>
      <c r="CP59" s="26"/>
      <c r="CQ59" s="27"/>
      <c r="CR59" s="43"/>
      <c r="CS59" s="26"/>
      <c r="CT59" s="27"/>
      <c r="CU59" s="43"/>
      <c r="CV59" s="26"/>
      <c r="CW59" s="27"/>
      <c r="CX59" s="6"/>
      <c r="CY59" s="6"/>
      <c r="CZ59" s="6"/>
      <c r="DA59" s="6"/>
    </row>
    <row r="60">
      <c r="A60" s="40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2"/>
      <c r="BC60" s="6"/>
      <c r="BD60" s="6"/>
      <c r="BE60" s="6"/>
      <c r="BF60" s="44" t="s">
        <v>180</v>
      </c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25"/>
      <c r="CD60" s="26"/>
      <c r="CE60" s="27"/>
      <c r="CF60" s="25"/>
      <c r="CG60" s="26"/>
      <c r="CH60" s="27"/>
      <c r="CI60" s="25"/>
      <c r="CJ60" s="26"/>
      <c r="CK60" s="27"/>
      <c r="CL60" s="25"/>
      <c r="CM60" s="26"/>
      <c r="CN60" s="27"/>
      <c r="CO60" s="25"/>
      <c r="CP60" s="26"/>
      <c r="CQ60" s="27"/>
      <c r="CR60" s="43"/>
      <c r="CS60" s="26"/>
      <c r="CT60" s="27"/>
      <c r="CU60" s="43"/>
      <c r="CV60" s="26"/>
      <c r="CW60" s="27"/>
      <c r="CX60" s="6"/>
      <c r="CY60" s="6"/>
      <c r="CZ60" s="6"/>
      <c r="DA60" s="6"/>
    </row>
    <row r="61">
      <c r="A61" s="40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2"/>
      <c r="BC61" s="6"/>
      <c r="BD61" s="6"/>
      <c r="BE61" s="6"/>
      <c r="BF61" s="44" t="s">
        <v>181</v>
      </c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25"/>
      <c r="CD61" s="26"/>
      <c r="CE61" s="27"/>
      <c r="CF61" s="25"/>
      <c r="CG61" s="26"/>
      <c r="CH61" s="27"/>
      <c r="CI61" s="25"/>
      <c r="CJ61" s="26"/>
      <c r="CK61" s="27"/>
      <c r="CL61" s="25"/>
      <c r="CM61" s="26"/>
      <c r="CN61" s="27"/>
      <c r="CO61" s="25"/>
      <c r="CP61" s="26"/>
      <c r="CQ61" s="27"/>
      <c r="CR61" s="43"/>
      <c r="CS61" s="26"/>
      <c r="CT61" s="27"/>
      <c r="CU61" s="43"/>
      <c r="CV61" s="26"/>
      <c r="CW61" s="27"/>
      <c r="CX61" s="6"/>
      <c r="CY61" s="6"/>
      <c r="CZ61" s="6"/>
      <c r="DA61" s="6"/>
    </row>
    <row r="62">
      <c r="A62" s="40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2"/>
      <c r="BC62" s="6"/>
      <c r="BD62" s="6"/>
      <c r="BE62" s="6"/>
      <c r="BF62" s="44" t="s">
        <v>182</v>
      </c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25"/>
      <c r="CD62" s="26"/>
      <c r="CE62" s="27"/>
      <c r="CF62" s="25"/>
      <c r="CG62" s="26"/>
      <c r="CH62" s="27"/>
      <c r="CI62" s="25"/>
      <c r="CJ62" s="26"/>
      <c r="CK62" s="27"/>
      <c r="CL62" s="25"/>
      <c r="CM62" s="26"/>
      <c r="CN62" s="27"/>
      <c r="CO62" s="25"/>
      <c r="CP62" s="26"/>
      <c r="CQ62" s="27"/>
      <c r="CR62" s="43"/>
      <c r="CS62" s="26"/>
      <c r="CT62" s="27"/>
      <c r="CU62" s="43"/>
      <c r="CV62" s="26"/>
      <c r="CW62" s="27"/>
      <c r="CX62" s="6"/>
      <c r="CY62" s="6"/>
      <c r="CZ62" s="6"/>
      <c r="DA62" s="6"/>
    </row>
    <row r="63">
      <c r="A63" s="40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2"/>
      <c r="BC63" s="6"/>
      <c r="BD63" s="6"/>
      <c r="BE63" s="6"/>
      <c r="BF63" s="44" t="s">
        <v>183</v>
      </c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25"/>
      <c r="CD63" s="26"/>
      <c r="CE63" s="27"/>
      <c r="CF63" s="25"/>
      <c r="CG63" s="26"/>
      <c r="CH63" s="27"/>
      <c r="CI63" s="25"/>
      <c r="CJ63" s="26"/>
      <c r="CK63" s="27"/>
      <c r="CL63" s="25"/>
      <c r="CM63" s="26"/>
      <c r="CN63" s="27"/>
      <c r="CO63" s="25"/>
      <c r="CP63" s="26"/>
      <c r="CQ63" s="27"/>
      <c r="CR63" s="43"/>
      <c r="CS63" s="26"/>
      <c r="CT63" s="27"/>
      <c r="CU63" s="43"/>
      <c r="CV63" s="26"/>
      <c r="CW63" s="27"/>
      <c r="CX63" s="6"/>
      <c r="CY63" s="6"/>
      <c r="CZ63" s="6"/>
      <c r="DA63" s="6"/>
    </row>
    <row r="64">
      <c r="A64" s="40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2"/>
      <c r="BC64" s="6"/>
      <c r="BD64" s="6"/>
      <c r="BE64" s="6"/>
      <c r="BF64" s="44" t="s">
        <v>184</v>
      </c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25"/>
      <c r="CD64" s="26"/>
      <c r="CE64" s="27"/>
      <c r="CF64" s="25"/>
      <c r="CG64" s="26"/>
      <c r="CH64" s="27"/>
      <c r="CI64" s="25"/>
      <c r="CJ64" s="26"/>
      <c r="CK64" s="27"/>
      <c r="CL64" s="25"/>
      <c r="CM64" s="26"/>
      <c r="CN64" s="27"/>
      <c r="CO64" s="25"/>
      <c r="CP64" s="26"/>
      <c r="CQ64" s="27"/>
      <c r="CR64" s="43"/>
      <c r="CS64" s="26"/>
      <c r="CT64" s="27"/>
      <c r="CU64" s="43"/>
      <c r="CV64" s="26"/>
      <c r="CW64" s="27"/>
      <c r="CX64" s="6"/>
      <c r="CY64" s="6"/>
      <c r="CZ64" s="6"/>
      <c r="DA64" s="6"/>
    </row>
    <row r="65">
      <c r="A65" s="40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2"/>
      <c r="BC65" s="6"/>
      <c r="BD65" s="6"/>
      <c r="BE65" s="6"/>
      <c r="BF65" s="44" t="s">
        <v>185</v>
      </c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25"/>
      <c r="CD65" s="26"/>
      <c r="CE65" s="27"/>
      <c r="CF65" s="25"/>
      <c r="CG65" s="26"/>
      <c r="CH65" s="27"/>
      <c r="CI65" s="25"/>
      <c r="CJ65" s="26"/>
      <c r="CK65" s="27"/>
      <c r="CL65" s="25"/>
      <c r="CM65" s="26"/>
      <c r="CN65" s="27"/>
      <c r="CO65" s="25"/>
      <c r="CP65" s="26"/>
      <c r="CQ65" s="27"/>
      <c r="CR65" s="43"/>
      <c r="CS65" s="26"/>
      <c r="CT65" s="27"/>
      <c r="CU65" s="43"/>
      <c r="CV65" s="26"/>
      <c r="CW65" s="27"/>
      <c r="CX65" s="6"/>
      <c r="CY65" s="6"/>
      <c r="CZ65" s="6"/>
      <c r="DA65" s="6"/>
    </row>
    <row r="66">
      <c r="A66" s="40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2"/>
      <c r="BC66" s="6"/>
      <c r="BD66" s="6"/>
      <c r="BE66" s="6"/>
      <c r="BF66" s="44" t="s">
        <v>186</v>
      </c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25"/>
      <c r="CD66" s="26"/>
      <c r="CE66" s="27"/>
      <c r="CF66" s="25"/>
      <c r="CG66" s="26"/>
      <c r="CH66" s="27"/>
      <c r="CI66" s="25"/>
      <c r="CJ66" s="26"/>
      <c r="CK66" s="27"/>
      <c r="CL66" s="25"/>
      <c r="CM66" s="26"/>
      <c r="CN66" s="27"/>
      <c r="CO66" s="25"/>
      <c r="CP66" s="26"/>
      <c r="CQ66" s="27"/>
      <c r="CR66" s="43"/>
      <c r="CS66" s="26"/>
      <c r="CT66" s="27"/>
      <c r="CU66" s="43"/>
      <c r="CV66" s="26"/>
      <c r="CW66" s="27"/>
      <c r="CX66" s="6"/>
      <c r="CY66" s="6"/>
      <c r="CZ66" s="6"/>
      <c r="DA66" s="6"/>
    </row>
    <row r="67">
      <c r="A67" s="40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2"/>
      <c r="BC67" s="6"/>
      <c r="BD67" s="6"/>
      <c r="BE67" s="6"/>
      <c r="BF67" s="44" t="s">
        <v>187</v>
      </c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25"/>
      <c r="CD67" s="26"/>
      <c r="CE67" s="27"/>
      <c r="CF67" s="25"/>
      <c r="CG67" s="26"/>
      <c r="CH67" s="27"/>
      <c r="CI67" s="25"/>
      <c r="CJ67" s="26"/>
      <c r="CK67" s="27"/>
      <c r="CL67" s="25"/>
      <c r="CM67" s="26"/>
      <c r="CN67" s="27"/>
      <c r="CO67" s="25"/>
      <c r="CP67" s="26"/>
      <c r="CQ67" s="27"/>
      <c r="CR67" s="43"/>
      <c r="CS67" s="26"/>
      <c r="CT67" s="27"/>
      <c r="CU67" s="43"/>
      <c r="CV67" s="26"/>
      <c r="CW67" s="27"/>
      <c r="CX67" s="6"/>
      <c r="CY67" s="6"/>
      <c r="CZ67" s="6"/>
      <c r="DA67" s="6"/>
    </row>
    <row r="68">
      <c r="A68" s="40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2"/>
      <c r="BC68" s="6"/>
      <c r="BD68" s="6"/>
      <c r="BE68" s="6"/>
      <c r="BF68" s="44" t="s">
        <v>188</v>
      </c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25"/>
      <c r="CD68" s="26"/>
      <c r="CE68" s="27"/>
      <c r="CF68" s="25"/>
      <c r="CG68" s="26"/>
      <c r="CH68" s="27"/>
      <c r="CI68" s="25"/>
      <c r="CJ68" s="26"/>
      <c r="CK68" s="27"/>
      <c r="CL68" s="25"/>
      <c r="CM68" s="26"/>
      <c r="CN68" s="27"/>
      <c r="CO68" s="25"/>
      <c r="CP68" s="26"/>
      <c r="CQ68" s="27"/>
      <c r="CR68" s="43"/>
      <c r="CS68" s="26"/>
      <c r="CT68" s="27"/>
      <c r="CU68" s="43"/>
      <c r="CV68" s="26"/>
      <c r="CW68" s="27"/>
      <c r="CX68" s="6"/>
      <c r="CY68" s="6"/>
      <c r="CZ68" s="6"/>
      <c r="DA68" s="6"/>
    </row>
    <row r="69">
      <c r="A69" s="40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2"/>
      <c r="BC69" s="6"/>
      <c r="BD69" s="6"/>
      <c r="BE69" s="6"/>
      <c r="BF69" s="44" t="s">
        <v>189</v>
      </c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25"/>
      <c r="CD69" s="26"/>
      <c r="CE69" s="27"/>
      <c r="CF69" s="25"/>
      <c r="CG69" s="26"/>
      <c r="CH69" s="27"/>
      <c r="CI69" s="25"/>
      <c r="CJ69" s="26"/>
      <c r="CK69" s="27"/>
      <c r="CL69" s="25"/>
      <c r="CM69" s="26"/>
      <c r="CN69" s="27"/>
      <c r="CO69" s="25"/>
      <c r="CP69" s="26"/>
      <c r="CQ69" s="27"/>
      <c r="CR69" s="43"/>
      <c r="CS69" s="26"/>
      <c r="CT69" s="27"/>
      <c r="CU69" s="43"/>
      <c r="CV69" s="26"/>
      <c r="CW69" s="27"/>
      <c r="CX69" s="6"/>
      <c r="CY69" s="6"/>
      <c r="CZ69" s="6"/>
      <c r="DA69" s="6"/>
    </row>
    <row r="70">
      <c r="A70" s="40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2"/>
      <c r="BC70" s="6"/>
      <c r="BD70" s="6"/>
      <c r="BE70" s="6"/>
      <c r="BF70" s="44" t="s">
        <v>190</v>
      </c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25"/>
      <c r="CD70" s="26"/>
      <c r="CE70" s="27"/>
      <c r="CF70" s="25"/>
      <c r="CG70" s="26"/>
      <c r="CH70" s="27"/>
      <c r="CI70" s="25"/>
      <c r="CJ70" s="26"/>
      <c r="CK70" s="27"/>
      <c r="CL70" s="25"/>
      <c r="CM70" s="26"/>
      <c r="CN70" s="27"/>
      <c r="CO70" s="25"/>
      <c r="CP70" s="26"/>
      <c r="CQ70" s="27"/>
      <c r="CR70" s="43"/>
      <c r="CS70" s="26"/>
      <c r="CT70" s="27"/>
      <c r="CU70" s="43"/>
      <c r="CV70" s="26"/>
      <c r="CW70" s="27"/>
      <c r="CX70" s="6"/>
      <c r="CY70" s="6"/>
      <c r="CZ70" s="6"/>
      <c r="DA70" s="6"/>
    </row>
    <row r="71">
      <c r="A71" s="40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2"/>
      <c r="BC71" s="6"/>
      <c r="BD71" s="6"/>
      <c r="BE71" s="6"/>
      <c r="BF71" s="44" t="s">
        <v>191</v>
      </c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25"/>
      <c r="CD71" s="26"/>
      <c r="CE71" s="27"/>
      <c r="CF71" s="25"/>
      <c r="CG71" s="26"/>
      <c r="CH71" s="27"/>
      <c r="CI71" s="25"/>
      <c r="CJ71" s="26"/>
      <c r="CK71" s="27"/>
      <c r="CL71" s="25"/>
      <c r="CM71" s="26"/>
      <c r="CN71" s="27"/>
      <c r="CO71" s="25"/>
      <c r="CP71" s="26"/>
      <c r="CQ71" s="27"/>
      <c r="CR71" s="43"/>
      <c r="CS71" s="26"/>
      <c r="CT71" s="27"/>
      <c r="CU71" s="43"/>
      <c r="CV71" s="26"/>
      <c r="CW71" s="27"/>
      <c r="CX71" s="6"/>
      <c r="CY71" s="6"/>
      <c r="CZ71" s="6"/>
      <c r="DA71" s="6"/>
    </row>
    <row r="72">
      <c r="A72" s="40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2"/>
      <c r="BC72" s="6"/>
      <c r="BD72" s="6"/>
      <c r="BE72" s="6"/>
      <c r="BF72" s="44" t="s">
        <v>192</v>
      </c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25"/>
      <c r="CD72" s="26"/>
      <c r="CE72" s="27"/>
      <c r="CF72" s="25"/>
      <c r="CG72" s="26"/>
      <c r="CH72" s="27"/>
      <c r="CI72" s="25"/>
      <c r="CJ72" s="26"/>
      <c r="CK72" s="27"/>
      <c r="CL72" s="25"/>
      <c r="CM72" s="26"/>
      <c r="CN72" s="27"/>
      <c r="CO72" s="25"/>
      <c r="CP72" s="26"/>
      <c r="CQ72" s="27"/>
      <c r="CR72" s="43"/>
      <c r="CS72" s="26"/>
      <c r="CT72" s="27"/>
      <c r="CU72" s="43"/>
      <c r="CV72" s="26"/>
      <c r="CW72" s="27"/>
      <c r="CX72" s="6"/>
      <c r="CY72" s="6"/>
      <c r="CZ72" s="6"/>
      <c r="DA72" s="6"/>
    </row>
    <row r="73">
      <c r="A73" s="40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2"/>
      <c r="BC73" s="6"/>
      <c r="BD73" s="6"/>
      <c r="BE73" s="6"/>
      <c r="BF73" s="44" t="s">
        <v>193</v>
      </c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25"/>
      <c r="CD73" s="26"/>
      <c r="CE73" s="27"/>
      <c r="CF73" s="25"/>
      <c r="CG73" s="26"/>
      <c r="CH73" s="27"/>
      <c r="CI73" s="25"/>
      <c r="CJ73" s="26"/>
      <c r="CK73" s="27"/>
      <c r="CL73" s="25"/>
      <c r="CM73" s="26"/>
      <c r="CN73" s="27"/>
      <c r="CO73" s="25"/>
      <c r="CP73" s="26"/>
      <c r="CQ73" s="27"/>
      <c r="CR73" s="43"/>
      <c r="CS73" s="26"/>
      <c r="CT73" s="27"/>
      <c r="CU73" s="43"/>
      <c r="CV73" s="26"/>
      <c r="CW73" s="27"/>
      <c r="CX73" s="6"/>
      <c r="CY73" s="6"/>
      <c r="CZ73" s="6"/>
      <c r="DA73" s="6"/>
    </row>
    <row r="74">
      <c r="A74" s="40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2"/>
      <c r="BC74" s="6"/>
      <c r="BD74" s="6"/>
      <c r="BE74" s="6"/>
      <c r="BF74" s="44" t="s">
        <v>194</v>
      </c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25"/>
      <c r="CD74" s="26"/>
      <c r="CE74" s="27"/>
      <c r="CF74" s="25"/>
      <c r="CG74" s="26"/>
      <c r="CH74" s="27"/>
      <c r="CI74" s="25"/>
      <c r="CJ74" s="26"/>
      <c r="CK74" s="27"/>
      <c r="CL74" s="25"/>
      <c r="CM74" s="26"/>
      <c r="CN74" s="27"/>
      <c r="CO74" s="25"/>
      <c r="CP74" s="26"/>
      <c r="CQ74" s="27"/>
      <c r="CR74" s="43"/>
      <c r="CS74" s="26"/>
      <c r="CT74" s="27"/>
      <c r="CU74" s="43"/>
      <c r="CV74" s="26"/>
      <c r="CW74" s="27"/>
      <c r="CX74" s="6"/>
      <c r="CY74" s="6"/>
      <c r="CZ74" s="6"/>
      <c r="DA74" s="6"/>
    </row>
    <row r="75">
      <c r="A75" s="40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2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25"/>
      <c r="CD75" s="26"/>
      <c r="CE75" s="27"/>
      <c r="CF75" s="25"/>
      <c r="CG75" s="26"/>
      <c r="CH75" s="27"/>
      <c r="CI75" s="25"/>
      <c r="CJ75" s="26"/>
      <c r="CK75" s="27"/>
      <c r="CL75" s="25"/>
      <c r="CM75" s="26"/>
      <c r="CN75" s="27"/>
      <c r="CO75" s="25"/>
      <c r="CP75" s="26"/>
      <c r="CQ75" s="27"/>
      <c r="CR75" s="43"/>
      <c r="CS75" s="26"/>
      <c r="CT75" s="27"/>
      <c r="CU75" s="43"/>
      <c r="CV75" s="26"/>
      <c r="CW75" s="27"/>
      <c r="CX75" s="6"/>
      <c r="CY75" s="6"/>
      <c r="CZ75" s="6"/>
      <c r="DA75" s="6"/>
    </row>
    <row r="76">
      <c r="A76" s="40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2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25"/>
      <c r="CD76" s="26"/>
      <c r="CE76" s="27"/>
      <c r="CF76" s="25"/>
      <c r="CG76" s="26"/>
      <c r="CH76" s="27"/>
      <c r="CI76" s="25"/>
      <c r="CJ76" s="26"/>
      <c r="CK76" s="27"/>
      <c r="CL76" s="25"/>
      <c r="CM76" s="26"/>
      <c r="CN76" s="27"/>
      <c r="CO76" s="25"/>
      <c r="CP76" s="26"/>
      <c r="CQ76" s="27"/>
      <c r="CR76" s="43"/>
      <c r="CS76" s="26"/>
      <c r="CT76" s="27"/>
      <c r="CU76" s="43"/>
      <c r="CV76" s="26"/>
      <c r="CW76" s="27"/>
      <c r="CX76" s="6"/>
      <c r="CY76" s="6"/>
      <c r="CZ76" s="6"/>
      <c r="DA76" s="6"/>
    </row>
    <row r="77">
      <c r="A77" s="40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2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25"/>
      <c r="CD77" s="26"/>
      <c r="CE77" s="27"/>
      <c r="CF77" s="25"/>
      <c r="CG77" s="26"/>
      <c r="CH77" s="27"/>
      <c r="CI77" s="25"/>
      <c r="CJ77" s="26"/>
      <c r="CK77" s="27"/>
      <c r="CL77" s="25"/>
      <c r="CM77" s="26"/>
      <c r="CN77" s="27"/>
      <c r="CO77" s="25"/>
      <c r="CP77" s="26"/>
      <c r="CQ77" s="27"/>
      <c r="CR77" s="43"/>
      <c r="CS77" s="26"/>
      <c r="CT77" s="27"/>
      <c r="CU77" s="43"/>
      <c r="CV77" s="26"/>
      <c r="CW77" s="27"/>
      <c r="CX77" s="6"/>
      <c r="CY77" s="6"/>
      <c r="CZ77" s="6"/>
      <c r="DA77" s="6"/>
    </row>
    <row r="78">
      <c r="A78" s="40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2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25"/>
      <c r="CD78" s="26"/>
      <c r="CE78" s="27"/>
      <c r="CF78" s="25"/>
      <c r="CG78" s="26"/>
      <c r="CH78" s="27"/>
      <c r="CI78" s="25"/>
      <c r="CJ78" s="26"/>
      <c r="CK78" s="27"/>
      <c r="CL78" s="25"/>
      <c r="CM78" s="26"/>
      <c r="CN78" s="27"/>
      <c r="CO78" s="25"/>
      <c r="CP78" s="26"/>
      <c r="CQ78" s="27"/>
      <c r="CR78" s="43"/>
      <c r="CS78" s="26"/>
      <c r="CT78" s="27"/>
      <c r="CU78" s="43"/>
      <c r="CV78" s="26"/>
      <c r="CW78" s="27"/>
      <c r="CX78" s="6"/>
      <c r="CY78" s="6"/>
      <c r="CZ78" s="6"/>
      <c r="DA78" s="6"/>
    </row>
    <row r="79">
      <c r="A79" s="40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2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25"/>
      <c r="CD79" s="26"/>
      <c r="CE79" s="27"/>
      <c r="CF79" s="25"/>
      <c r="CG79" s="26"/>
      <c r="CH79" s="27"/>
      <c r="CI79" s="25"/>
      <c r="CJ79" s="26"/>
      <c r="CK79" s="27"/>
      <c r="CL79" s="25"/>
      <c r="CM79" s="26"/>
      <c r="CN79" s="27"/>
      <c r="CO79" s="25"/>
      <c r="CP79" s="26"/>
      <c r="CQ79" s="27"/>
      <c r="CR79" s="43"/>
      <c r="CS79" s="26"/>
      <c r="CT79" s="27"/>
      <c r="CU79" s="43"/>
      <c r="CV79" s="26"/>
      <c r="CW79" s="27"/>
      <c r="CX79" s="6"/>
      <c r="CY79" s="6"/>
      <c r="CZ79" s="6"/>
      <c r="DA79" s="6"/>
    </row>
    <row r="80">
      <c r="A80" s="40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2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25"/>
      <c r="CD80" s="26"/>
      <c r="CE80" s="27"/>
      <c r="CF80" s="25"/>
      <c r="CG80" s="26"/>
      <c r="CH80" s="27"/>
      <c r="CI80" s="25"/>
      <c r="CJ80" s="26"/>
      <c r="CK80" s="27"/>
      <c r="CL80" s="25"/>
      <c r="CM80" s="26"/>
      <c r="CN80" s="27"/>
      <c r="CO80" s="25"/>
      <c r="CP80" s="26"/>
      <c r="CQ80" s="27"/>
      <c r="CR80" s="43"/>
      <c r="CS80" s="26"/>
      <c r="CT80" s="27"/>
      <c r="CU80" s="43"/>
      <c r="CV80" s="26"/>
      <c r="CW80" s="27"/>
      <c r="CX80" s="6"/>
      <c r="CY80" s="6"/>
      <c r="CZ80" s="6"/>
      <c r="DA80" s="6"/>
    </row>
    <row r="81">
      <c r="A81" s="40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2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25"/>
      <c r="CD81" s="26"/>
      <c r="CE81" s="27"/>
      <c r="CF81" s="25"/>
      <c r="CG81" s="26"/>
      <c r="CH81" s="27"/>
      <c r="CI81" s="25"/>
      <c r="CJ81" s="26"/>
      <c r="CK81" s="27"/>
      <c r="CL81" s="25"/>
      <c r="CM81" s="26"/>
      <c r="CN81" s="27"/>
      <c r="CO81" s="25"/>
      <c r="CP81" s="26"/>
      <c r="CQ81" s="27"/>
      <c r="CR81" s="43"/>
      <c r="CS81" s="26"/>
      <c r="CT81" s="27"/>
      <c r="CU81" s="43"/>
      <c r="CV81" s="26"/>
      <c r="CW81" s="27"/>
      <c r="CX81" s="6"/>
      <c r="CY81" s="6"/>
      <c r="CZ81" s="6"/>
      <c r="DA81" s="6"/>
    </row>
    <row r="82">
      <c r="A82" s="40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2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25"/>
      <c r="CD82" s="26"/>
      <c r="CE82" s="27"/>
      <c r="CF82" s="25"/>
      <c r="CG82" s="26"/>
      <c r="CH82" s="27"/>
      <c r="CI82" s="25"/>
      <c r="CJ82" s="26"/>
      <c r="CK82" s="27"/>
      <c r="CL82" s="25"/>
      <c r="CM82" s="26"/>
      <c r="CN82" s="27"/>
      <c r="CO82" s="25"/>
      <c r="CP82" s="26"/>
      <c r="CQ82" s="27"/>
      <c r="CR82" s="43"/>
      <c r="CS82" s="26"/>
      <c r="CT82" s="27"/>
      <c r="CU82" s="43"/>
      <c r="CV82" s="26"/>
      <c r="CW82" s="27"/>
      <c r="CX82" s="6"/>
      <c r="CY82" s="6"/>
      <c r="CZ82" s="6"/>
      <c r="DA82" s="6"/>
    </row>
    <row r="83">
      <c r="A83" s="40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2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25"/>
      <c r="CD83" s="26"/>
      <c r="CE83" s="27"/>
      <c r="CF83" s="25"/>
      <c r="CG83" s="26"/>
      <c r="CH83" s="27"/>
      <c r="CI83" s="25"/>
      <c r="CJ83" s="26"/>
      <c r="CK83" s="27"/>
      <c r="CL83" s="25"/>
      <c r="CM83" s="26"/>
      <c r="CN83" s="27"/>
      <c r="CO83" s="25"/>
      <c r="CP83" s="26"/>
      <c r="CQ83" s="27"/>
      <c r="CR83" s="43"/>
      <c r="CS83" s="26"/>
      <c r="CT83" s="27"/>
      <c r="CU83" s="43"/>
      <c r="CV83" s="26"/>
      <c r="CW83" s="27"/>
      <c r="CX83" s="6"/>
      <c r="CY83" s="6"/>
      <c r="CZ83" s="6"/>
      <c r="DA83" s="6"/>
    </row>
    <row r="84">
      <c r="A84" s="40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2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25"/>
      <c r="CD84" s="26"/>
      <c r="CE84" s="27"/>
      <c r="CF84" s="25"/>
      <c r="CG84" s="26"/>
      <c r="CH84" s="27"/>
      <c r="CI84" s="25"/>
      <c r="CJ84" s="26"/>
      <c r="CK84" s="27"/>
      <c r="CL84" s="25"/>
      <c r="CM84" s="26"/>
      <c r="CN84" s="27"/>
      <c r="CO84" s="25"/>
      <c r="CP84" s="26"/>
      <c r="CQ84" s="27"/>
      <c r="CR84" s="43"/>
      <c r="CS84" s="26"/>
      <c r="CT84" s="27"/>
      <c r="CU84" s="43"/>
      <c r="CV84" s="26"/>
      <c r="CW84" s="27"/>
      <c r="CX84" s="6"/>
      <c r="CY84" s="6"/>
      <c r="CZ84" s="6"/>
      <c r="DA84" s="6"/>
    </row>
    <row r="85">
      <c r="A85" s="40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2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25"/>
      <c r="CD85" s="26"/>
      <c r="CE85" s="27"/>
      <c r="CF85" s="25"/>
      <c r="CG85" s="26"/>
      <c r="CH85" s="27"/>
      <c r="CI85" s="25"/>
      <c r="CJ85" s="26"/>
      <c r="CK85" s="27"/>
      <c r="CL85" s="25"/>
      <c r="CM85" s="26"/>
      <c r="CN85" s="27"/>
      <c r="CO85" s="25"/>
      <c r="CP85" s="26"/>
      <c r="CQ85" s="27"/>
      <c r="CR85" s="43"/>
      <c r="CS85" s="26"/>
      <c r="CT85" s="27"/>
      <c r="CU85" s="43"/>
      <c r="CV85" s="26"/>
      <c r="CW85" s="27"/>
      <c r="CX85" s="6"/>
      <c r="CY85" s="6"/>
      <c r="CZ85" s="6"/>
      <c r="DA85" s="6"/>
    </row>
    <row r="86">
      <c r="A86" s="40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2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25"/>
      <c r="CD86" s="26"/>
      <c r="CE86" s="27"/>
      <c r="CF86" s="25"/>
      <c r="CG86" s="26"/>
      <c r="CH86" s="27"/>
      <c r="CI86" s="25"/>
      <c r="CJ86" s="26"/>
      <c r="CK86" s="27"/>
      <c r="CL86" s="25"/>
      <c r="CM86" s="26"/>
      <c r="CN86" s="27"/>
      <c r="CO86" s="25"/>
      <c r="CP86" s="26"/>
      <c r="CQ86" s="27"/>
      <c r="CR86" s="43"/>
      <c r="CS86" s="26"/>
      <c r="CT86" s="27"/>
      <c r="CU86" s="43"/>
      <c r="CV86" s="26"/>
      <c r="CW86" s="27"/>
      <c r="CX86" s="6"/>
      <c r="CY86" s="6"/>
      <c r="CZ86" s="6"/>
      <c r="DA86" s="6"/>
    </row>
    <row r="87">
      <c r="A87" s="40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2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25"/>
      <c r="CD87" s="26"/>
      <c r="CE87" s="27"/>
      <c r="CF87" s="25"/>
      <c r="CG87" s="26"/>
      <c r="CH87" s="27"/>
      <c r="CI87" s="25"/>
      <c r="CJ87" s="26"/>
      <c r="CK87" s="27"/>
      <c r="CL87" s="25"/>
      <c r="CM87" s="26"/>
      <c r="CN87" s="27"/>
      <c r="CO87" s="25"/>
      <c r="CP87" s="26"/>
      <c r="CQ87" s="27"/>
      <c r="CR87" s="43"/>
      <c r="CS87" s="26"/>
      <c r="CT87" s="27"/>
      <c r="CU87" s="43"/>
      <c r="CV87" s="26"/>
      <c r="CW87" s="27"/>
      <c r="CX87" s="6"/>
      <c r="CY87" s="6"/>
      <c r="CZ87" s="6"/>
      <c r="DA87" s="6"/>
    </row>
    <row r="88">
      <c r="A88" s="40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2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25"/>
      <c r="CD88" s="26"/>
      <c r="CE88" s="27"/>
      <c r="CF88" s="25"/>
      <c r="CG88" s="26"/>
      <c r="CH88" s="27"/>
      <c r="CI88" s="25"/>
      <c r="CJ88" s="26"/>
      <c r="CK88" s="27"/>
      <c r="CL88" s="25"/>
      <c r="CM88" s="26"/>
      <c r="CN88" s="27"/>
      <c r="CO88" s="25"/>
      <c r="CP88" s="26"/>
      <c r="CQ88" s="27"/>
      <c r="CR88" s="43"/>
      <c r="CS88" s="26"/>
      <c r="CT88" s="27"/>
      <c r="CU88" s="43"/>
      <c r="CV88" s="26"/>
      <c r="CW88" s="27"/>
      <c r="CX88" s="6"/>
      <c r="CY88" s="6"/>
      <c r="CZ88" s="6"/>
      <c r="DA88" s="6"/>
    </row>
    <row r="89">
      <c r="A89" s="40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2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25"/>
      <c r="CD89" s="26"/>
      <c r="CE89" s="27"/>
      <c r="CF89" s="25"/>
      <c r="CG89" s="26"/>
      <c r="CH89" s="27"/>
      <c r="CI89" s="25"/>
      <c r="CJ89" s="26"/>
      <c r="CK89" s="27"/>
      <c r="CL89" s="25"/>
      <c r="CM89" s="26"/>
      <c r="CN89" s="27"/>
      <c r="CO89" s="25"/>
      <c r="CP89" s="26"/>
      <c r="CQ89" s="27"/>
      <c r="CR89" s="43"/>
      <c r="CS89" s="26"/>
      <c r="CT89" s="27"/>
      <c r="CU89" s="43"/>
      <c r="CV89" s="26"/>
      <c r="CW89" s="27"/>
      <c r="CX89" s="6"/>
      <c r="CY89" s="6"/>
      <c r="CZ89" s="6"/>
      <c r="DA89" s="6"/>
    </row>
    <row r="90">
      <c r="A90" s="40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2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25"/>
      <c r="CD90" s="26"/>
      <c r="CE90" s="27"/>
      <c r="CF90" s="25"/>
      <c r="CG90" s="26"/>
      <c r="CH90" s="27"/>
      <c r="CI90" s="25"/>
      <c r="CJ90" s="26"/>
      <c r="CK90" s="27"/>
      <c r="CL90" s="25"/>
      <c r="CM90" s="26"/>
      <c r="CN90" s="27"/>
      <c r="CO90" s="25"/>
      <c r="CP90" s="26"/>
      <c r="CQ90" s="27"/>
      <c r="CR90" s="43"/>
      <c r="CS90" s="26"/>
      <c r="CT90" s="27"/>
      <c r="CU90" s="43"/>
      <c r="CV90" s="26"/>
      <c r="CW90" s="27"/>
      <c r="CX90" s="6"/>
      <c r="CY90" s="6"/>
      <c r="CZ90" s="6"/>
      <c r="DA90" s="6"/>
    </row>
    <row r="91">
      <c r="A91" s="40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2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25"/>
      <c r="CD91" s="26"/>
      <c r="CE91" s="27"/>
      <c r="CF91" s="25"/>
      <c r="CG91" s="26"/>
      <c r="CH91" s="27"/>
      <c r="CI91" s="25"/>
      <c r="CJ91" s="26"/>
      <c r="CK91" s="27"/>
      <c r="CL91" s="25"/>
      <c r="CM91" s="26"/>
      <c r="CN91" s="27"/>
      <c r="CO91" s="25"/>
      <c r="CP91" s="26"/>
      <c r="CQ91" s="27"/>
      <c r="CR91" s="43"/>
      <c r="CS91" s="26"/>
      <c r="CT91" s="27"/>
      <c r="CU91" s="43"/>
      <c r="CV91" s="26"/>
      <c r="CW91" s="27"/>
      <c r="CX91" s="6"/>
      <c r="CY91" s="6"/>
      <c r="CZ91" s="6"/>
      <c r="DA91" s="6"/>
    </row>
    <row r="92">
      <c r="A92" s="40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2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25"/>
      <c r="CD92" s="26"/>
      <c r="CE92" s="27"/>
      <c r="CF92" s="25"/>
      <c r="CG92" s="26"/>
      <c r="CH92" s="27"/>
      <c r="CI92" s="25"/>
      <c r="CJ92" s="26"/>
      <c r="CK92" s="27"/>
      <c r="CL92" s="25"/>
      <c r="CM92" s="26"/>
      <c r="CN92" s="27"/>
      <c r="CO92" s="25"/>
      <c r="CP92" s="26"/>
      <c r="CQ92" s="27"/>
      <c r="CR92" s="43"/>
      <c r="CS92" s="26"/>
      <c r="CT92" s="27"/>
      <c r="CU92" s="43"/>
      <c r="CV92" s="26"/>
      <c r="CW92" s="27"/>
      <c r="CX92" s="6"/>
      <c r="CY92" s="6"/>
      <c r="CZ92" s="6"/>
      <c r="DA92" s="6"/>
    </row>
    <row r="93">
      <c r="A93" s="40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2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25"/>
      <c r="CD93" s="26"/>
      <c r="CE93" s="27"/>
      <c r="CF93" s="25"/>
      <c r="CG93" s="26"/>
      <c r="CH93" s="27"/>
      <c r="CI93" s="25"/>
      <c r="CJ93" s="26"/>
      <c r="CK93" s="27"/>
      <c r="CL93" s="25"/>
      <c r="CM93" s="26"/>
      <c r="CN93" s="27"/>
      <c r="CO93" s="25"/>
      <c r="CP93" s="26"/>
      <c r="CQ93" s="27"/>
      <c r="CR93" s="43"/>
      <c r="CS93" s="26"/>
      <c r="CT93" s="27"/>
      <c r="CU93" s="43"/>
      <c r="CV93" s="26"/>
      <c r="CW93" s="27"/>
      <c r="CX93" s="6"/>
      <c r="CY93" s="6"/>
      <c r="CZ93" s="6"/>
      <c r="DA93" s="6"/>
    </row>
    <row r="94">
      <c r="A94" s="40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2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25"/>
      <c r="CD94" s="26"/>
      <c r="CE94" s="27"/>
      <c r="CF94" s="25"/>
      <c r="CG94" s="26"/>
      <c r="CH94" s="27"/>
      <c r="CI94" s="25"/>
      <c r="CJ94" s="26"/>
      <c r="CK94" s="27"/>
      <c r="CL94" s="25"/>
      <c r="CM94" s="26"/>
      <c r="CN94" s="27"/>
      <c r="CO94" s="25"/>
      <c r="CP94" s="26"/>
      <c r="CQ94" s="27"/>
      <c r="CR94" s="43"/>
      <c r="CS94" s="26"/>
      <c r="CT94" s="27"/>
      <c r="CU94" s="43"/>
      <c r="CV94" s="26"/>
      <c r="CW94" s="27"/>
      <c r="CX94" s="6"/>
      <c r="CY94" s="6"/>
      <c r="CZ94" s="6"/>
      <c r="DA94" s="6"/>
    </row>
    <row r="95">
      <c r="A95" s="40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2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25"/>
      <c r="CD95" s="26"/>
      <c r="CE95" s="27"/>
      <c r="CF95" s="25"/>
      <c r="CG95" s="26"/>
      <c r="CH95" s="27"/>
      <c r="CI95" s="25"/>
      <c r="CJ95" s="26"/>
      <c r="CK95" s="27"/>
      <c r="CL95" s="25"/>
      <c r="CM95" s="26"/>
      <c r="CN95" s="27"/>
      <c r="CO95" s="25"/>
      <c r="CP95" s="26"/>
      <c r="CQ95" s="27"/>
      <c r="CR95" s="43"/>
      <c r="CS95" s="26"/>
      <c r="CT95" s="27"/>
      <c r="CU95" s="43"/>
      <c r="CV95" s="26"/>
      <c r="CW95" s="27"/>
      <c r="CX95" s="6"/>
      <c r="CY95" s="6"/>
      <c r="CZ95" s="6"/>
      <c r="DA95" s="6"/>
    </row>
    <row r="96">
      <c r="A96" s="40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2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25"/>
      <c r="CD96" s="26"/>
      <c r="CE96" s="27"/>
      <c r="CF96" s="25"/>
      <c r="CG96" s="26"/>
      <c r="CH96" s="27"/>
      <c r="CI96" s="25"/>
      <c r="CJ96" s="26"/>
      <c r="CK96" s="27"/>
      <c r="CL96" s="25"/>
      <c r="CM96" s="26"/>
      <c r="CN96" s="27"/>
      <c r="CO96" s="25"/>
      <c r="CP96" s="26"/>
      <c r="CQ96" s="27"/>
      <c r="CR96" s="43"/>
      <c r="CS96" s="26"/>
      <c r="CT96" s="27"/>
      <c r="CU96" s="43"/>
      <c r="CV96" s="26"/>
      <c r="CW96" s="27"/>
      <c r="CX96" s="6"/>
      <c r="CY96" s="6"/>
      <c r="CZ96" s="6"/>
      <c r="DA96" s="6"/>
    </row>
    <row r="97">
      <c r="A97" s="40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2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25"/>
      <c r="CD97" s="26"/>
      <c r="CE97" s="27"/>
      <c r="CF97" s="25"/>
      <c r="CG97" s="26"/>
      <c r="CH97" s="27"/>
      <c r="CI97" s="25"/>
      <c r="CJ97" s="26"/>
      <c r="CK97" s="27"/>
      <c r="CL97" s="25"/>
      <c r="CM97" s="26"/>
      <c r="CN97" s="27"/>
      <c r="CO97" s="25"/>
      <c r="CP97" s="26"/>
      <c r="CQ97" s="27"/>
      <c r="CR97" s="43"/>
      <c r="CS97" s="26"/>
      <c r="CT97" s="27"/>
      <c r="CU97" s="43"/>
      <c r="CV97" s="26"/>
      <c r="CW97" s="27"/>
      <c r="CX97" s="6"/>
      <c r="CY97" s="6"/>
      <c r="CZ97" s="6"/>
      <c r="DA97" s="6"/>
    </row>
    <row r="98">
      <c r="A98" s="40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2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25"/>
      <c r="CD98" s="26"/>
      <c r="CE98" s="27"/>
      <c r="CF98" s="25"/>
      <c r="CG98" s="26"/>
      <c r="CH98" s="27"/>
      <c r="CI98" s="25"/>
      <c r="CJ98" s="26"/>
      <c r="CK98" s="27"/>
      <c r="CL98" s="25"/>
      <c r="CM98" s="26"/>
      <c r="CN98" s="27"/>
      <c r="CO98" s="25"/>
      <c r="CP98" s="26"/>
      <c r="CQ98" s="27"/>
      <c r="CR98" s="43"/>
      <c r="CS98" s="26"/>
      <c r="CT98" s="27"/>
      <c r="CU98" s="43"/>
      <c r="CV98" s="26"/>
      <c r="CW98" s="27"/>
      <c r="CX98" s="6"/>
      <c r="CY98" s="6"/>
      <c r="CZ98" s="6"/>
      <c r="DA98" s="6"/>
    </row>
    <row r="99">
      <c r="A99" s="40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2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25"/>
      <c r="CD99" s="26"/>
      <c r="CE99" s="27"/>
      <c r="CF99" s="25"/>
      <c r="CG99" s="26"/>
      <c r="CH99" s="27"/>
      <c r="CI99" s="25"/>
      <c r="CJ99" s="26"/>
      <c r="CK99" s="27"/>
      <c r="CL99" s="25"/>
      <c r="CM99" s="26"/>
      <c r="CN99" s="27"/>
      <c r="CO99" s="25"/>
      <c r="CP99" s="26"/>
      <c r="CQ99" s="27"/>
      <c r="CR99" s="43"/>
      <c r="CS99" s="26"/>
      <c r="CT99" s="27"/>
      <c r="CU99" s="43"/>
      <c r="CV99" s="26"/>
      <c r="CW99" s="27"/>
      <c r="CX99" s="6"/>
      <c r="CY99" s="6"/>
      <c r="CZ99" s="6"/>
      <c r="DA99" s="6"/>
    </row>
    <row r="100">
      <c r="A100" s="40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2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25"/>
      <c r="CD100" s="26"/>
      <c r="CE100" s="27"/>
      <c r="CF100" s="25"/>
      <c r="CG100" s="26"/>
      <c r="CH100" s="27"/>
      <c r="CI100" s="25"/>
      <c r="CJ100" s="26"/>
      <c r="CK100" s="27"/>
      <c r="CL100" s="25"/>
      <c r="CM100" s="26"/>
      <c r="CN100" s="27"/>
      <c r="CO100" s="25"/>
      <c r="CP100" s="26"/>
      <c r="CQ100" s="27"/>
      <c r="CR100" s="43"/>
      <c r="CS100" s="26"/>
      <c r="CT100" s="27"/>
      <c r="CU100" s="43"/>
      <c r="CV100" s="26"/>
      <c r="CW100" s="27"/>
      <c r="CX100" s="6"/>
      <c r="CY100" s="6"/>
      <c r="CZ100" s="6"/>
      <c r="DA100" s="6"/>
    </row>
    <row r="101">
      <c r="A101" s="40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2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25"/>
      <c r="CD101" s="26"/>
      <c r="CE101" s="27"/>
      <c r="CF101" s="25"/>
      <c r="CG101" s="26"/>
      <c r="CH101" s="27"/>
      <c r="CI101" s="25"/>
      <c r="CJ101" s="26"/>
      <c r="CK101" s="27"/>
      <c r="CL101" s="25"/>
      <c r="CM101" s="26"/>
      <c r="CN101" s="27"/>
      <c r="CO101" s="25"/>
      <c r="CP101" s="26"/>
      <c r="CQ101" s="27"/>
      <c r="CR101" s="43"/>
      <c r="CS101" s="26"/>
      <c r="CT101" s="27"/>
      <c r="CU101" s="43"/>
      <c r="CV101" s="26"/>
      <c r="CW101" s="27"/>
      <c r="CX101" s="6"/>
      <c r="CY101" s="6"/>
      <c r="CZ101" s="6"/>
      <c r="DA101" s="6"/>
    </row>
    <row r="102">
      <c r="A102" s="40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2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25"/>
      <c r="CD102" s="26"/>
      <c r="CE102" s="27"/>
      <c r="CF102" s="25"/>
      <c r="CG102" s="26"/>
      <c r="CH102" s="27"/>
      <c r="CI102" s="25"/>
      <c r="CJ102" s="26"/>
      <c r="CK102" s="27"/>
      <c r="CL102" s="25"/>
      <c r="CM102" s="26"/>
      <c r="CN102" s="27"/>
      <c r="CO102" s="25"/>
      <c r="CP102" s="26"/>
      <c r="CQ102" s="27"/>
      <c r="CR102" s="43"/>
      <c r="CS102" s="26"/>
      <c r="CT102" s="27"/>
      <c r="CU102" s="43"/>
      <c r="CV102" s="26"/>
      <c r="CW102" s="27"/>
      <c r="CX102" s="6"/>
      <c r="CY102" s="6"/>
      <c r="CZ102" s="6"/>
      <c r="DA102" s="6"/>
    </row>
    <row r="103">
      <c r="A103" s="40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2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25"/>
      <c r="CD103" s="26"/>
      <c r="CE103" s="27"/>
      <c r="CF103" s="25"/>
      <c r="CG103" s="26"/>
      <c r="CH103" s="27"/>
      <c r="CI103" s="25"/>
      <c r="CJ103" s="26"/>
      <c r="CK103" s="27"/>
      <c r="CL103" s="25"/>
      <c r="CM103" s="26"/>
      <c r="CN103" s="27"/>
      <c r="CO103" s="25"/>
      <c r="CP103" s="26"/>
      <c r="CQ103" s="27"/>
      <c r="CR103" s="43"/>
      <c r="CS103" s="26"/>
      <c r="CT103" s="27"/>
      <c r="CU103" s="43"/>
      <c r="CV103" s="26"/>
      <c r="CW103" s="27"/>
      <c r="CX103" s="6"/>
      <c r="CY103" s="6"/>
      <c r="CZ103" s="6"/>
      <c r="DA103" s="6"/>
    </row>
    <row r="104">
      <c r="A104" s="40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2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25"/>
      <c r="CD104" s="26"/>
      <c r="CE104" s="27"/>
      <c r="CF104" s="25"/>
      <c r="CG104" s="26"/>
      <c r="CH104" s="27"/>
      <c r="CI104" s="25"/>
      <c r="CJ104" s="26"/>
      <c r="CK104" s="27"/>
      <c r="CL104" s="25"/>
      <c r="CM104" s="26"/>
      <c r="CN104" s="27"/>
      <c r="CO104" s="25"/>
      <c r="CP104" s="26"/>
      <c r="CQ104" s="27"/>
      <c r="CR104" s="43"/>
      <c r="CS104" s="26"/>
      <c r="CT104" s="27"/>
      <c r="CU104" s="43"/>
      <c r="CV104" s="26"/>
      <c r="CW104" s="27"/>
      <c r="CX104" s="6"/>
      <c r="CY104" s="6"/>
      <c r="CZ104" s="6"/>
      <c r="DA104" s="6"/>
    </row>
    <row r="105">
      <c r="A105" s="40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2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25"/>
      <c r="CD105" s="26"/>
      <c r="CE105" s="27"/>
      <c r="CF105" s="25"/>
      <c r="CG105" s="26"/>
      <c r="CH105" s="27"/>
      <c r="CI105" s="25"/>
      <c r="CJ105" s="26"/>
      <c r="CK105" s="27"/>
      <c r="CL105" s="25"/>
      <c r="CM105" s="26"/>
      <c r="CN105" s="27"/>
      <c r="CO105" s="25"/>
      <c r="CP105" s="26"/>
      <c r="CQ105" s="27"/>
      <c r="CR105" s="43"/>
      <c r="CS105" s="26"/>
      <c r="CT105" s="27"/>
      <c r="CU105" s="43"/>
      <c r="CV105" s="26"/>
      <c r="CW105" s="27"/>
      <c r="CX105" s="6"/>
      <c r="CY105" s="6"/>
      <c r="CZ105" s="6"/>
      <c r="DA105" s="6"/>
    </row>
    <row r="106">
      <c r="A106" s="40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2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25"/>
      <c r="CD106" s="26"/>
      <c r="CE106" s="27"/>
      <c r="CF106" s="25"/>
      <c r="CG106" s="26"/>
      <c r="CH106" s="27"/>
      <c r="CI106" s="25"/>
      <c r="CJ106" s="26"/>
      <c r="CK106" s="27"/>
      <c r="CL106" s="25"/>
      <c r="CM106" s="26"/>
      <c r="CN106" s="27"/>
      <c r="CO106" s="25"/>
      <c r="CP106" s="26"/>
      <c r="CQ106" s="27"/>
      <c r="CR106" s="43"/>
      <c r="CS106" s="26"/>
      <c r="CT106" s="27"/>
      <c r="CU106" s="43"/>
      <c r="CV106" s="26"/>
      <c r="CW106" s="27"/>
      <c r="CX106" s="6"/>
      <c r="CY106" s="6"/>
      <c r="CZ106" s="6"/>
      <c r="DA106" s="6"/>
    </row>
    <row r="107">
      <c r="A107" s="40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2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25"/>
      <c r="CD107" s="26"/>
      <c r="CE107" s="27"/>
      <c r="CF107" s="25"/>
      <c r="CG107" s="26"/>
      <c r="CH107" s="27"/>
      <c r="CI107" s="25"/>
      <c r="CJ107" s="26"/>
      <c r="CK107" s="27"/>
      <c r="CL107" s="25"/>
      <c r="CM107" s="26"/>
      <c r="CN107" s="27"/>
      <c r="CO107" s="25"/>
      <c r="CP107" s="26"/>
      <c r="CQ107" s="27"/>
      <c r="CR107" s="43"/>
      <c r="CS107" s="26"/>
      <c r="CT107" s="27"/>
      <c r="CU107" s="43"/>
      <c r="CV107" s="26"/>
      <c r="CW107" s="27"/>
      <c r="CX107" s="6"/>
      <c r="CY107" s="6"/>
      <c r="CZ107" s="6"/>
      <c r="DA107" s="6"/>
    </row>
    <row r="108">
      <c r="A108" s="40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2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25"/>
      <c r="CD108" s="26"/>
      <c r="CE108" s="27"/>
      <c r="CF108" s="25"/>
      <c r="CG108" s="26"/>
      <c r="CH108" s="27"/>
      <c r="CI108" s="25"/>
      <c r="CJ108" s="26"/>
      <c r="CK108" s="27"/>
      <c r="CL108" s="25"/>
      <c r="CM108" s="26"/>
      <c r="CN108" s="27"/>
      <c r="CO108" s="25"/>
      <c r="CP108" s="26"/>
      <c r="CQ108" s="27"/>
      <c r="CR108" s="43"/>
      <c r="CS108" s="26"/>
      <c r="CT108" s="27"/>
      <c r="CU108" s="43"/>
      <c r="CV108" s="26"/>
      <c r="CW108" s="27"/>
      <c r="CX108" s="6"/>
      <c r="CY108" s="6"/>
      <c r="CZ108" s="6"/>
      <c r="DA108" s="6"/>
    </row>
    <row r="109">
      <c r="A109" s="40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2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25"/>
      <c r="CD109" s="26"/>
      <c r="CE109" s="27"/>
      <c r="CF109" s="25"/>
      <c r="CG109" s="26"/>
      <c r="CH109" s="27"/>
      <c r="CI109" s="25"/>
      <c r="CJ109" s="26"/>
      <c r="CK109" s="27"/>
      <c r="CL109" s="25"/>
      <c r="CM109" s="26"/>
      <c r="CN109" s="27"/>
      <c r="CO109" s="25"/>
      <c r="CP109" s="26"/>
      <c r="CQ109" s="27"/>
      <c r="CR109" s="43"/>
      <c r="CS109" s="26"/>
      <c r="CT109" s="27"/>
      <c r="CU109" s="43"/>
      <c r="CV109" s="26"/>
      <c r="CW109" s="27"/>
      <c r="CX109" s="6"/>
      <c r="CY109" s="6"/>
      <c r="CZ109" s="6"/>
      <c r="DA109" s="6"/>
    </row>
    <row r="110">
      <c r="A110" s="40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2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25"/>
      <c r="CD110" s="26"/>
      <c r="CE110" s="27"/>
      <c r="CF110" s="25"/>
      <c r="CG110" s="26"/>
      <c r="CH110" s="27"/>
      <c r="CI110" s="25"/>
      <c r="CJ110" s="26"/>
      <c r="CK110" s="27"/>
      <c r="CL110" s="25"/>
      <c r="CM110" s="26"/>
      <c r="CN110" s="27"/>
      <c r="CO110" s="25"/>
      <c r="CP110" s="26"/>
      <c r="CQ110" s="27"/>
      <c r="CR110" s="43"/>
      <c r="CS110" s="26"/>
      <c r="CT110" s="27"/>
      <c r="CU110" s="43"/>
      <c r="CV110" s="26"/>
      <c r="CW110" s="27"/>
      <c r="CX110" s="6"/>
      <c r="CY110" s="6"/>
      <c r="CZ110" s="6"/>
      <c r="DA110" s="6"/>
    </row>
    <row r="111">
      <c r="A111" s="40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2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25"/>
      <c r="CD111" s="26"/>
      <c r="CE111" s="27"/>
      <c r="CF111" s="25"/>
      <c r="CG111" s="26"/>
      <c r="CH111" s="27"/>
      <c r="CI111" s="25"/>
      <c r="CJ111" s="26"/>
      <c r="CK111" s="27"/>
      <c r="CL111" s="25"/>
      <c r="CM111" s="26"/>
      <c r="CN111" s="27"/>
      <c r="CO111" s="25"/>
      <c r="CP111" s="26"/>
      <c r="CQ111" s="27"/>
      <c r="CR111" s="43"/>
      <c r="CS111" s="26"/>
      <c r="CT111" s="27"/>
      <c r="CU111" s="43"/>
      <c r="CV111" s="26"/>
      <c r="CW111" s="27"/>
      <c r="CX111" s="6"/>
      <c r="CY111" s="6"/>
      <c r="CZ111" s="6"/>
      <c r="DA111" s="6"/>
    </row>
    <row r="112">
      <c r="A112" s="40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2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25"/>
      <c r="CD112" s="26"/>
      <c r="CE112" s="27"/>
      <c r="CF112" s="25"/>
      <c r="CG112" s="26"/>
      <c r="CH112" s="27"/>
      <c r="CI112" s="25"/>
      <c r="CJ112" s="26"/>
      <c r="CK112" s="27"/>
      <c r="CL112" s="25"/>
      <c r="CM112" s="26"/>
      <c r="CN112" s="27"/>
      <c r="CO112" s="25"/>
      <c r="CP112" s="26"/>
      <c r="CQ112" s="27"/>
      <c r="CR112" s="43"/>
      <c r="CS112" s="26"/>
      <c r="CT112" s="27"/>
      <c r="CU112" s="43"/>
      <c r="CV112" s="26"/>
      <c r="CW112" s="27"/>
      <c r="CX112" s="6"/>
      <c r="CY112" s="6"/>
      <c r="CZ112" s="6"/>
      <c r="DA112" s="6"/>
    </row>
    <row r="113">
      <c r="A113" s="40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2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25"/>
      <c r="CD113" s="26"/>
      <c r="CE113" s="27"/>
      <c r="CF113" s="25"/>
      <c r="CG113" s="26"/>
      <c r="CH113" s="27"/>
      <c r="CI113" s="25"/>
      <c r="CJ113" s="26"/>
      <c r="CK113" s="27"/>
      <c r="CL113" s="25"/>
      <c r="CM113" s="26"/>
      <c r="CN113" s="27"/>
      <c r="CO113" s="25"/>
      <c r="CP113" s="26"/>
      <c r="CQ113" s="27"/>
      <c r="CR113" s="43"/>
      <c r="CS113" s="26"/>
      <c r="CT113" s="27"/>
      <c r="CU113" s="43"/>
      <c r="CV113" s="26"/>
      <c r="CW113" s="27"/>
      <c r="CX113" s="6"/>
      <c r="CY113" s="6"/>
      <c r="CZ113" s="6"/>
      <c r="DA113" s="6"/>
    </row>
    <row r="114">
      <c r="A114" s="40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2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25"/>
      <c r="CD114" s="26"/>
      <c r="CE114" s="27"/>
      <c r="CF114" s="25"/>
      <c r="CG114" s="26"/>
      <c r="CH114" s="27"/>
      <c r="CI114" s="25"/>
      <c r="CJ114" s="26"/>
      <c r="CK114" s="27"/>
      <c r="CL114" s="25"/>
      <c r="CM114" s="26"/>
      <c r="CN114" s="27"/>
      <c r="CO114" s="25"/>
      <c r="CP114" s="26"/>
      <c r="CQ114" s="27"/>
      <c r="CR114" s="43"/>
      <c r="CS114" s="26"/>
      <c r="CT114" s="27"/>
      <c r="CU114" s="43"/>
      <c r="CV114" s="26"/>
      <c r="CW114" s="27"/>
      <c r="CX114" s="6"/>
      <c r="CY114" s="6"/>
      <c r="CZ114" s="6"/>
      <c r="DA114" s="6"/>
    </row>
    <row r="115">
      <c r="A115" s="40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2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25"/>
      <c r="CD115" s="26"/>
      <c r="CE115" s="27"/>
      <c r="CF115" s="25"/>
      <c r="CG115" s="26"/>
      <c r="CH115" s="27"/>
      <c r="CI115" s="25"/>
      <c r="CJ115" s="26"/>
      <c r="CK115" s="27"/>
      <c r="CL115" s="25"/>
      <c r="CM115" s="26"/>
      <c r="CN115" s="27"/>
      <c r="CO115" s="25"/>
      <c r="CP115" s="26"/>
      <c r="CQ115" s="27"/>
      <c r="CR115" s="43"/>
      <c r="CS115" s="26"/>
      <c r="CT115" s="27"/>
      <c r="CU115" s="43"/>
      <c r="CV115" s="26"/>
      <c r="CW115" s="27"/>
      <c r="CX115" s="6"/>
      <c r="CY115" s="6"/>
      <c r="CZ115" s="6"/>
      <c r="DA115" s="6"/>
    </row>
    <row r="116">
      <c r="A116" s="40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2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25"/>
      <c r="CD116" s="26"/>
      <c r="CE116" s="27"/>
      <c r="CF116" s="25"/>
      <c r="CG116" s="26"/>
      <c r="CH116" s="27"/>
      <c r="CI116" s="25"/>
      <c r="CJ116" s="26"/>
      <c r="CK116" s="27"/>
      <c r="CL116" s="25"/>
      <c r="CM116" s="26"/>
      <c r="CN116" s="27"/>
      <c r="CO116" s="25"/>
      <c r="CP116" s="26"/>
      <c r="CQ116" s="27"/>
      <c r="CR116" s="43"/>
      <c r="CS116" s="26"/>
      <c r="CT116" s="27"/>
      <c r="CU116" s="43"/>
      <c r="CV116" s="26"/>
      <c r="CW116" s="27"/>
      <c r="CX116" s="6"/>
      <c r="CY116" s="6"/>
      <c r="CZ116" s="6"/>
      <c r="DA116" s="6"/>
    </row>
    <row r="117">
      <c r="A117" s="40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2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25"/>
      <c r="CD117" s="26"/>
      <c r="CE117" s="27"/>
      <c r="CF117" s="25"/>
      <c r="CG117" s="26"/>
      <c r="CH117" s="27"/>
      <c r="CI117" s="25"/>
      <c r="CJ117" s="26"/>
      <c r="CK117" s="27"/>
      <c r="CL117" s="25"/>
      <c r="CM117" s="26"/>
      <c r="CN117" s="27"/>
      <c r="CO117" s="25"/>
      <c r="CP117" s="26"/>
      <c r="CQ117" s="27"/>
      <c r="CR117" s="43"/>
      <c r="CS117" s="26"/>
      <c r="CT117" s="27"/>
      <c r="CU117" s="43"/>
      <c r="CV117" s="26"/>
      <c r="CW117" s="27"/>
      <c r="CX117" s="6"/>
      <c r="CY117" s="6"/>
      <c r="CZ117" s="6"/>
      <c r="DA117" s="6"/>
    </row>
    <row r="118">
      <c r="A118" s="40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2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25"/>
      <c r="CD118" s="26"/>
      <c r="CE118" s="27"/>
      <c r="CF118" s="25"/>
      <c r="CG118" s="26"/>
      <c r="CH118" s="27"/>
      <c r="CI118" s="25"/>
      <c r="CJ118" s="26"/>
      <c r="CK118" s="27"/>
      <c r="CL118" s="25"/>
      <c r="CM118" s="26"/>
      <c r="CN118" s="27"/>
      <c r="CO118" s="25"/>
      <c r="CP118" s="26"/>
      <c r="CQ118" s="27"/>
      <c r="CR118" s="43"/>
      <c r="CS118" s="26"/>
      <c r="CT118" s="27"/>
      <c r="CU118" s="43"/>
      <c r="CV118" s="26"/>
      <c r="CW118" s="27"/>
      <c r="CX118" s="6"/>
      <c r="CY118" s="6"/>
      <c r="CZ118" s="6"/>
      <c r="DA118" s="6"/>
    </row>
    <row r="119">
      <c r="A119" s="40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2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25"/>
      <c r="CD119" s="26"/>
      <c r="CE119" s="27"/>
      <c r="CF119" s="25"/>
      <c r="CG119" s="26"/>
      <c r="CH119" s="27"/>
      <c r="CI119" s="25"/>
      <c r="CJ119" s="26"/>
      <c r="CK119" s="27"/>
      <c r="CL119" s="25"/>
      <c r="CM119" s="26"/>
      <c r="CN119" s="27"/>
      <c r="CO119" s="25"/>
      <c r="CP119" s="26"/>
      <c r="CQ119" s="27"/>
      <c r="CR119" s="43"/>
      <c r="CS119" s="26"/>
      <c r="CT119" s="27"/>
      <c r="CU119" s="43"/>
      <c r="CV119" s="26"/>
      <c r="CW119" s="27"/>
      <c r="CX119" s="6"/>
      <c r="CY119" s="6"/>
      <c r="CZ119" s="6"/>
      <c r="DA119" s="6"/>
    </row>
    <row r="120">
      <c r="A120" s="40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2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25"/>
      <c r="CD120" s="26"/>
      <c r="CE120" s="27"/>
      <c r="CF120" s="25"/>
      <c r="CG120" s="26"/>
      <c r="CH120" s="27"/>
      <c r="CI120" s="25"/>
      <c r="CJ120" s="26"/>
      <c r="CK120" s="27"/>
      <c r="CL120" s="25"/>
      <c r="CM120" s="26"/>
      <c r="CN120" s="27"/>
      <c r="CO120" s="25"/>
      <c r="CP120" s="26"/>
      <c r="CQ120" s="27"/>
      <c r="CR120" s="43"/>
      <c r="CS120" s="26"/>
      <c r="CT120" s="27"/>
      <c r="CU120" s="43"/>
      <c r="CV120" s="26"/>
      <c r="CW120" s="27"/>
      <c r="CX120" s="6"/>
      <c r="CY120" s="6"/>
      <c r="CZ120" s="6"/>
      <c r="DA120" s="6"/>
    </row>
    <row r="121">
      <c r="A121" s="40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2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25"/>
      <c r="CD121" s="26"/>
      <c r="CE121" s="27"/>
      <c r="CF121" s="25"/>
      <c r="CG121" s="26"/>
      <c r="CH121" s="27"/>
      <c r="CI121" s="25"/>
      <c r="CJ121" s="26"/>
      <c r="CK121" s="27"/>
      <c r="CL121" s="25"/>
      <c r="CM121" s="26"/>
      <c r="CN121" s="27"/>
      <c r="CO121" s="25"/>
      <c r="CP121" s="26"/>
      <c r="CQ121" s="27"/>
      <c r="CR121" s="43"/>
      <c r="CS121" s="26"/>
      <c r="CT121" s="27"/>
      <c r="CU121" s="43"/>
      <c r="CV121" s="26"/>
      <c r="CW121" s="27"/>
      <c r="CX121" s="6"/>
      <c r="CY121" s="6"/>
      <c r="CZ121" s="6"/>
      <c r="DA121" s="6"/>
    </row>
    <row r="122">
      <c r="A122" s="40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2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25"/>
      <c r="CD122" s="26"/>
      <c r="CE122" s="27"/>
      <c r="CF122" s="25"/>
      <c r="CG122" s="26"/>
      <c r="CH122" s="27"/>
      <c r="CI122" s="25"/>
      <c r="CJ122" s="26"/>
      <c r="CK122" s="27"/>
      <c r="CL122" s="25"/>
      <c r="CM122" s="26"/>
      <c r="CN122" s="27"/>
      <c r="CO122" s="25"/>
      <c r="CP122" s="26"/>
      <c r="CQ122" s="27"/>
      <c r="CR122" s="43"/>
      <c r="CS122" s="26"/>
      <c r="CT122" s="27"/>
      <c r="CU122" s="43"/>
      <c r="CV122" s="26"/>
      <c r="CW122" s="27"/>
      <c r="CX122" s="6"/>
      <c r="CY122" s="6"/>
      <c r="CZ122" s="6"/>
      <c r="DA122" s="6"/>
    </row>
    <row r="123">
      <c r="A123" s="40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2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25"/>
      <c r="CD123" s="26"/>
      <c r="CE123" s="27"/>
      <c r="CF123" s="25"/>
      <c r="CG123" s="26"/>
      <c r="CH123" s="27"/>
      <c r="CI123" s="25"/>
      <c r="CJ123" s="26"/>
      <c r="CK123" s="27"/>
      <c r="CL123" s="25"/>
      <c r="CM123" s="26"/>
      <c r="CN123" s="27"/>
      <c r="CO123" s="25"/>
      <c r="CP123" s="26"/>
      <c r="CQ123" s="27"/>
      <c r="CR123" s="43"/>
      <c r="CS123" s="26"/>
      <c r="CT123" s="27"/>
      <c r="CU123" s="43"/>
      <c r="CV123" s="26"/>
      <c r="CW123" s="27"/>
      <c r="CX123" s="6"/>
      <c r="CY123" s="6"/>
      <c r="CZ123" s="6"/>
      <c r="DA123" s="6"/>
    </row>
    <row r="124">
      <c r="A124" s="40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2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25"/>
      <c r="CD124" s="26"/>
      <c r="CE124" s="27"/>
      <c r="CF124" s="25"/>
      <c r="CG124" s="26"/>
      <c r="CH124" s="27"/>
      <c r="CI124" s="25"/>
      <c r="CJ124" s="26"/>
      <c r="CK124" s="27"/>
      <c r="CL124" s="25"/>
      <c r="CM124" s="26"/>
      <c r="CN124" s="27"/>
      <c r="CO124" s="25"/>
      <c r="CP124" s="26"/>
      <c r="CQ124" s="27"/>
      <c r="CR124" s="43"/>
      <c r="CS124" s="26"/>
      <c r="CT124" s="27"/>
      <c r="CU124" s="43"/>
      <c r="CV124" s="26"/>
      <c r="CW124" s="27"/>
      <c r="CX124" s="6"/>
      <c r="CY124" s="6"/>
      <c r="CZ124" s="6"/>
      <c r="DA124" s="6"/>
    </row>
    <row r="125">
      <c r="A125" s="40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2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25"/>
      <c r="CD125" s="26"/>
      <c r="CE125" s="27"/>
      <c r="CF125" s="25"/>
      <c r="CG125" s="26"/>
      <c r="CH125" s="27"/>
      <c r="CI125" s="25"/>
      <c r="CJ125" s="26"/>
      <c r="CK125" s="27"/>
      <c r="CL125" s="25"/>
      <c r="CM125" s="26"/>
      <c r="CN125" s="27"/>
      <c r="CO125" s="25"/>
      <c r="CP125" s="26"/>
      <c r="CQ125" s="27"/>
      <c r="CR125" s="43"/>
      <c r="CS125" s="26"/>
      <c r="CT125" s="27"/>
      <c r="CU125" s="43"/>
      <c r="CV125" s="26"/>
      <c r="CW125" s="27"/>
      <c r="CX125" s="6"/>
      <c r="CY125" s="6"/>
      <c r="CZ125" s="6"/>
      <c r="DA125" s="6"/>
    </row>
    <row r="126">
      <c r="A126" s="40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2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25"/>
      <c r="CD126" s="26"/>
      <c r="CE126" s="27"/>
      <c r="CF126" s="25"/>
      <c r="CG126" s="26"/>
      <c r="CH126" s="27"/>
      <c r="CI126" s="25"/>
      <c r="CJ126" s="26"/>
      <c r="CK126" s="27"/>
      <c r="CL126" s="25"/>
      <c r="CM126" s="26"/>
      <c r="CN126" s="27"/>
      <c r="CO126" s="25"/>
      <c r="CP126" s="26"/>
      <c r="CQ126" s="27"/>
      <c r="CR126" s="43"/>
      <c r="CS126" s="26"/>
      <c r="CT126" s="27"/>
      <c r="CU126" s="43"/>
      <c r="CV126" s="26"/>
      <c r="CW126" s="27"/>
      <c r="CX126" s="6"/>
      <c r="CY126" s="6"/>
      <c r="CZ126" s="6"/>
      <c r="DA126" s="6"/>
    </row>
    <row r="127">
      <c r="A127" s="40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2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25"/>
      <c r="CD127" s="26"/>
      <c r="CE127" s="27"/>
      <c r="CF127" s="25"/>
      <c r="CG127" s="26"/>
      <c r="CH127" s="27"/>
      <c r="CI127" s="25"/>
      <c r="CJ127" s="26"/>
      <c r="CK127" s="27"/>
      <c r="CL127" s="25"/>
      <c r="CM127" s="26"/>
      <c r="CN127" s="27"/>
      <c r="CO127" s="25"/>
      <c r="CP127" s="26"/>
      <c r="CQ127" s="27"/>
      <c r="CR127" s="43"/>
      <c r="CS127" s="26"/>
      <c r="CT127" s="27"/>
      <c r="CU127" s="43"/>
      <c r="CV127" s="26"/>
      <c r="CW127" s="27"/>
      <c r="CX127" s="6"/>
      <c r="CY127" s="6"/>
      <c r="CZ127" s="6"/>
      <c r="DA127" s="6"/>
    </row>
    <row r="128">
      <c r="A128" s="40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2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25"/>
      <c r="CD128" s="26"/>
      <c r="CE128" s="27"/>
      <c r="CF128" s="25"/>
      <c r="CG128" s="26"/>
      <c r="CH128" s="27"/>
      <c r="CI128" s="25"/>
      <c r="CJ128" s="26"/>
      <c r="CK128" s="27"/>
      <c r="CL128" s="25"/>
      <c r="CM128" s="26"/>
      <c r="CN128" s="27"/>
      <c r="CO128" s="25"/>
      <c r="CP128" s="26"/>
      <c r="CQ128" s="27"/>
      <c r="CR128" s="43"/>
      <c r="CS128" s="26"/>
      <c r="CT128" s="27"/>
      <c r="CU128" s="43"/>
      <c r="CV128" s="26"/>
      <c r="CW128" s="27"/>
      <c r="CX128" s="6"/>
      <c r="CY128" s="6"/>
      <c r="CZ128" s="6"/>
      <c r="DA128" s="6"/>
    </row>
    <row r="129">
      <c r="A129" s="40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2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25"/>
      <c r="CD129" s="26"/>
      <c r="CE129" s="27"/>
      <c r="CF129" s="25"/>
      <c r="CG129" s="26"/>
      <c r="CH129" s="27"/>
      <c r="CI129" s="25"/>
      <c r="CJ129" s="26"/>
      <c r="CK129" s="27"/>
      <c r="CL129" s="25"/>
      <c r="CM129" s="26"/>
      <c r="CN129" s="27"/>
      <c r="CO129" s="25"/>
      <c r="CP129" s="26"/>
      <c r="CQ129" s="27"/>
      <c r="CR129" s="43"/>
      <c r="CS129" s="26"/>
      <c r="CT129" s="27"/>
      <c r="CU129" s="43"/>
      <c r="CV129" s="26"/>
      <c r="CW129" s="27"/>
      <c r="CX129" s="6"/>
      <c r="CY129" s="6"/>
      <c r="CZ129" s="6"/>
      <c r="DA129" s="6"/>
    </row>
    <row r="130">
      <c r="A130" s="40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2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25"/>
      <c r="CD130" s="26"/>
      <c r="CE130" s="27"/>
      <c r="CF130" s="25"/>
      <c r="CG130" s="26"/>
      <c r="CH130" s="27"/>
      <c r="CI130" s="25"/>
      <c r="CJ130" s="26"/>
      <c r="CK130" s="27"/>
      <c r="CL130" s="25"/>
      <c r="CM130" s="26"/>
      <c r="CN130" s="27"/>
      <c r="CO130" s="25"/>
      <c r="CP130" s="26"/>
      <c r="CQ130" s="27"/>
      <c r="CR130" s="43"/>
      <c r="CS130" s="26"/>
      <c r="CT130" s="27"/>
      <c r="CU130" s="43"/>
      <c r="CV130" s="26"/>
      <c r="CW130" s="27"/>
      <c r="CX130" s="6"/>
      <c r="CY130" s="6"/>
      <c r="CZ130" s="6"/>
      <c r="DA130" s="6"/>
    </row>
    <row r="131">
      <c r="A131" s="40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2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25"/>
      <c r="CD131" s="26"/>
      <c r="CE131" s="27"/>
      <c r="CF131" s="25"/>
      <c r="CG131" s="26"/>
      <c r="CH131" s="27"/>
      <c r="CI131" s="25"/>
      <c r="CJ131" s="26"/>
      <c r="CK131" s="27"/>
      <c r="CL131" s="25"/>
      <c r="CM131" s="26"/>
      <c r="CN131" s="27"/>
      <c r="CO131" s="25"/>
      <c r="CP131" s="26"/>
      <c r="CQ131" s="27"/>
      <c r="CR131" s="43"/>
      <c r="CS131" s="26"/>
      <c r="CT131" s="27"/>
      <c r="CU131" s="43"/>
      <c r="CV131" s="26"/>
      <c r="CW131" s="27"/>
      <c r="CX131" s="6"/>
      <c r="CY131" s="6"/>
      <c r="CZ131" s="6"/>
      <c r="DA131" s="6"/>
    </row>
    <row r="132">
      <c r="A132" s="40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2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25"/>
      <c r="CD132" s="26"/>
      <c r="CE132" s="27"/>
      <c r="CF132" s="25"/>
      <c r="CG132" s="26"/>
      <c r="CH132" s="27"/>
      <c r="CI132" s="25"/>
      <c r="CJ132" s="26"/>
      <c r="CK132" s="27"/>
      <c r="CL132" s="25"/>
      <c r="CM132" s="26"/>
      <c r="CN132" s="27"/>
      <c r="CO132" s="25"/>
      <c r="CP132" s="26"/>
      <c r="CQ132" s="27"/>
      <c r="CR132" s="43"/>
      <c r="CS132" s="26"/>
      <c r="CT132" s="27"/>
      <c r="CU132" s="43"/>
      <c r="CV132" s="26"/>
      <c r="CW132" s="27"/>
      <c r="CX132" s="6"/>
      <c r="CY132" s="6"/>
      <c r="CZ132" s="6"/>
      <c r="DA132" s="6"/>
    </row>
    <row r="133">
      <c r="A133" s="40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2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25"/>
      <c r="CD133" s="26"/>
      <c r="CE133" s="27"/>
      <c r="CF133" s="25"/>
      <c r="CG133" s="26"/>
      <c r="CH133" s="27"/>
      <c r="CI133" s="25"/>
      <c r="CJ133" s="26"/>
      <c r="CK133" s="27"/>
      <c r="CL133" s="25"/>
      <c r="CM133" s="26"/>
      <c r="CN133" s="27"/>
      <c r="CO133" s="25"/>
      <c r="CP133" s="26"/>
      <c r="CQ133" s="27"/>
      <c r="CR133" s="43"/>
      <c r="CS133" s="26"/>
      <c r="CT133" s="27"/>
      <c r="CU133" s="43"/>
      <c r="CV133" s="26"/>
      <c r="CW133" s="27"/>
      <c r="CX133" s="6"/>
      <c r="CY133" s="6"/>
      <c r="CZ133" s="6"/>
      <c r="DA133" s="6"/>
    </row>
    <row r="134">
      <c r="A134" s="40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2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25"/>
      <c r="CD134" s="26"/>
      <c r="CE134" s="27"/>
      <c r="CF134" s="25"/>
      <c r="CG134" s="26"/>
      <c r="CH134" s="27"/>
      <c r="CI134" s="25"/>
      <c r="CJ134" s="26"/>
      <c r="CK134" s="27"/>
      <c r="CL134" s="25"/>
      <c r="CM134" s="26"/>
      <c r="CN134" s="27"/>
      <c r="CO134" s="25"/>
      <c r="CP134" s="26"/>
      <c r="CQ134" s="27"/>
      <c r="CR134" s="43"/>
      <c r="CS134" s="26"/>
      <c r="CT134" s="27"/>
      <c r="CU134" s="43"/>
      <c r="CV134" s="26"/>
      <c r="CW134" s="27"/>
      <c r="CX134" s="6"/>
      <c r="CY134" s="6"/>
      <c r="CZ134" s="6"/>
      <c r="DA134" s="6"/>
    </row>
    <row r="135">
      <c r="A135" s="40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2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25"/>
      <c r="CD135" s="26"/>
      <c r="CE135" s="27"/>
      <c r="CF135" s="25"/>
      <c r="CG135" s="26"/>
      <c r="CH135" s="27"/>
      <c r="CI135" s="25"/>
      <c r="CJ135" s="26"/>
      <c r="CK135" s="27"/>
      <c r="CL135" s="25"/>
      <c r="CM135" s="26"/>
      <c r="CN135" s="27"/>
      <c r="CO135" s="25"/>
      <c r="CP135" s="26"/>
      <c r="CQ135" s="27"/>
      <c r="CR135" s="43"/>
      <c r="CS135" s="26"/>
      <c r="CT135" s="27"/>
      <c r="CU135" s="43"/>
      <c r="CV135" s="26"/>
      <c r="CW135" s="27"/>
      <c r="CX135" s="6"/>
      <c r="CY135" s="6"/>
      <c r="CZ135" s="6"/>
      <c r="DA135" s="6"/>
    </row>
    <row r="136">
      <c r="A136" s="40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2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25"/>
      <c r="CD136" s="26"/>
      <c r="CE136" s="27"/>
      <c r="CF136" s="25"/>
      <c r="CG136" s="26"/>
      <c r="CH136" s="27"/>
      <c r="CI136" s="25"/>
      <c r="CJ136" s="26"/>
      <c r="CK136" s="27"/>
      <c r="CL136" s="25"/>
      <c r="CM136" s="26"/>
      <c r="CN136" s="27"/>
      <c r="CO136" s="25"/>
      <c r="CP136" s="26"/>
      <c r="CQ136" s="27"/>
      <c r="CR136" s="43"/>
      <c r="CS136" s="26"/>
      <c r="CT136" s="27"/>
      <c r="CU136" s="43"/>
      <c r="CV136" s="26"/>
      <c r="CW136" s="27"/>
      <c r="CX136" s="6"/>
      <c r="CY136" s="6"/>
      <c r="CZ136" s="6"/>
      <c r="DA136" s="6"/>
    </row>
    <row r="137">
      <c r="A137" s="40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2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25"/>
      <c r="CD137" s="26"/>
      <c r="CE137" s="27"/>
      <c r="CF137" s="25"/>
      <c r="CG137" s="26"/>
      <c r="CH137" s="27"/>
      <c r="CI137" s="25"/>
      <c r="CJ137" s="26"/>
      <c r="CK137" s="27"/>
      <c r="CL137" s="25"/>
      <c r="CM137" s="26"/>
      <c r="CN137" s="27"/>
      <c r="CO137" s="25"/>
      <c r="CP137" s="26"/>
      <c r="CQ137" s="27"/>
      <c r="CR137" s="43"/>
      <c r="CS137" s="26"/>
      <c r="CT137" s="27"/>
      <c r="CU137" s="43"/>
      <c r="CV137" s="26"/>
      <c r="CW137" s="27"/>
      <c r="CX137" s="6"/>
      <c r="CY137" s="6"/>
      <c r="CZ137" s="6"/>
      <c r="DA137" s="6"/>
    </row>
    <row r="138">
      <c r="A138" s="40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2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25"/>
      <c r="CD138" s="26"/>
      <c r="CE138" s="27"/>
      <c r="CF138" s="25"/>
      <c r="CG138" s="26"/>
      <c r="CH138" s="27"/>
      <c r="CI138" s="25"/>
      <c r="CJ138" s="26"/>
      <c r="CK138" s="27"/>
      <c r="CL138" s="25"/>
      <c r="CM138" s="26"/>
      <c r="CN138" s="27"/>
      <c r="CO138" s="25"/>
      <c r="CP138" s="26"/>
      <c r="CQ138" s="27"/>
      <c r="CR138" s="43"/>
      <c r="CS138" s="26"/>
      <c r="CT138" s="27"/>
      <c r="CU138" s="43"/>
      <c r="CV138" s="26"/>
      <c r="CW138" s="27"/>
      <c r="CX138" s="6"/>
      <c r="CY138" s="6"/>
      <c r="CZ138" s="6"/>
      <c r="DA138" s="6"/>
    </row>
    <row r="139">
      <c r="A139" s="40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2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25"/>
      <c r="CD139" s="26"/>
      <c r="CE139" s="27"/>
      <c r="CF139" s="25"/>
      <c r="CG139" s="26"/>
      <c r="CH139" s="27"/>
      <c r="CI139" s="25"/>
      <c r="CJ139" s="26"/>
      <c r="CK139" s="27"/>
      <c r="CL139" s="25"/>
      <c r="CM139" s="26"/>
      <c r="CN139" s="27"/>
      <c r="CO139" s="25"/>
      <c r="CP139" s="26"/>
      <c r="CQ139" s="27"/>
      <c r="CR139" s="43"/>
      <c r="CS139" s="26"/>
      <c r="CT139" s="27"/>
      <c r="CU139" s="43"/>
      <c r="CV139" s="26"/>
      <c r="CW139" s="27"/>
      <c r="CX139" s="6"/>
      <c r="CY139" s="6"/>
      <c r="CZ139" s="6"/>
      <c r="DA139" s="6"/>
    </row>
    <row r="140">
      <c r="A140" s="40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2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25"/>
      <c r="CD140" s="26"/>
      <c r="CE140" s="27"/>
      <c r="CF140" s="25"/>
      <c r="CG140" s="26"/>
      <c r="CH140" s="27"/>
      <c r="CI140" s="25"/>
      <c r="CJ140" s="26"/>
      <c r="CK140" s="27"/>
      <c r="CL140" s="25"/>
      <c r="CM140" s="26"/>
      <c r="CN140" s="27"/>
      <c r="CO140" s="25"/>
      <c r="CP140" s="26"/>
      <c r="CQ140" s="27"/>
      <c r="CR140" s="43"/>
      <c r="CS140" s="26"/>
      <c r="CT140" s="27"/>
      <c r="CU140" s="43"/>
      <c r="CV140" s="26"/>
      <c r="CW140" s="27"/>
      <c r="CX140" s="6"/>
      <c r="CY140" s="6"/>
      <c r="CZ140" s="6"/>
      <c r="DA140" s="6"/>
    </row>
    <row r="141">
      <c r="A141" s="40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2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25"/>
      <c r="CD141" s="26"/>
      <c r="CE141" s="27"/>
      <c r="CF141" s="25"/>
      <c r="CG141" s="26"/>
      <c r="CH141" s="27"/>
      <c r="CI141" s="25"/>
      <c r="CJ141" s="26"/>
      <c r="CK141" s="27"/>
      <c r="CL141" s="25"/>
      <c r="CM141" s="26"/>
      <c r="CN141" s="27"/>
      <c r="CO141" s="25"/>
      <c r="CP141" s="26"/>
      <c r="CQ141" s="27"/>
      <c r="CR141" s="43"/>
      <c r="CS141" s="26"/>
      <c r="CT141" s="27"/>
      <c r="CU141" s="43"/>
      <c r="CV141" s="26"/>
      <c r="CW141" s="27"/>
      <c r="CX141" s="6"/>
      <c r="CY141" s="6"/>
      <c r="CZ141" s="6"/>
      <c r="DA141" s="6"/>
    </row>
    <row r="142">
      <c r="A142" s="40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2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25"/>
      <c r="CD142" s="26"/>
      <c r="CE142" s="27"/>
      <c r="CF142" s="25"/>
      <c r="CG142" s="26"/>
      <c r="CH142" s="27"/>
      <c r="CI142" s="25"/>
      <c r="CJ142" s="26"/>
      <c r="CK142" s="27"/>
      <c r="CL142" s="25"/>
      <c r="CM142" s="26"/>
      <c r="CN142" s="27"/>
      <c r="CO142" s="25"/>
      <c r="CP142" s="26"/>
      <c r="CQ142" s="27"/>
      <c r="CR142" s="43"/>
      <c r="CS142" s="26"/>
      <c r="CT142" s="27"/>
      <c r="CU142" s="43"/>
      <c r="CV142" s="26"/>
      <c r="CW142" s="27"/>
      <c r="CX142" s="6"/>
      <c r="CY142" s="6"/>
      <c r="CZ142" s="6"/>
      <c r="DA142" s="6"/>
    </row>
    <row r="143">
      <c r="A143" s="40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2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25"/>
      <c r="CD143" s="26"/>
      <c r="CE143" s="27"/>
      <c r="CF143" s="25"/>
      <c r="CG143" s="26"/>
      <c r="CH143" s="27"/>
      <c r="CI143" s="25"/>
      <c r="CJ143" s="26"/>
      <c r="CK143" s="27"/>
      <c r="CL143" s="25"/>
      <c r="CM143" s="26"/>
      <c r="CN143" s="27"/>
      <c r="CO143" s="25"/>
      <c r="CP143" s="26"/>
      <c r="CQ143" s="27"/>
      <c r="CR143" s="43"/>
      <c r="CS143" s="26"/>
      <c r="CT143" s="27"/>
      <c r="CU143" s="43"/>
      <c r="CV143" s="26"/>
      <c r="CW143" s="27"/>
      <c r="CX143" s="6"/>
      <c r="CY143" s="6"/>
      <c r="CZ143" s="6"/>
      <c r="DA143" s="6"/>
    </row>
    <row r="144">
      <c r="A144" s="40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2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25"/>
      <c r="CD144" s="26"/>
      <c r="CE144" s="27"/>
      <c r="CF144" s="25"/>
      <c r="CG144" s="26"/>
      <c r="CH144" s="27"/>
      <c r="CI144" s="25"/>
      <c r="CJ144" s="26"/>
      <c r="CK144" s="27"/>
      <c r="CL144" s="25"/>
      <c r="CM144" s="26"/>
      <c r="CN144" s="27"/>
      <c r="CO144" s="25"/>
      <c r="CP144" s="26"/>
      <c r="CQ144" s="27"/>
      <c r="CR144" s="43"/>
      <c r="CS144" s="26"/>
      <c r="CT144" s="27"/>
      <c r="CU144" s="43"/>
      <c r="CV144" s="26"/>
      <c r="CW144" s="27"/>
      <c r="CX144" s="6"/>
      <c r="CY144" s="6"/>
      <c r="CZ144" s="6"/>
      <c r="DA144" s="6"/>
    </row>
    <row r="145">
      <c r="A145" s="45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7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48"/>
      <c r="CD145" s="49"/>
      <c r="CE145" s="50"/>
      <c r="CF145" s="48"/>
      <c r="CG145" s="49"/>
      <c r="CH145" s="50"/>
      <c r="CI145" s="48"/>
      <c r="CJ145" s="49"/>
      <c r="CK145" s="50"/>
      <c r="CL145" s="48"/>
      <c r="CM145" s="49"/>
      <c r="CN145" s="50"/>
      <c r="CO145" s="48"/>
      <c r="CP145" s="49"/>
      <c r="CQ145" s="50"/>
      <c r="CR145" s="51"/>
      <c r="CS145" s="49"/>
      <c r="CT145" s="50"/>
      <c r="CU145" s="51"/>
      <c r="CV145" s="49"/>
      <c r="CW145" s="50"/>
      <c r="CX145" s="6"/>
      <c r="CY145" s="6"/>
      <c r="CZ145" s="6"/>
      <c r="DA145" s="6"/>
    </row>
  </sheetData>
  <mergeCells count="7">
    <mergeCell ref="CC1:CE1"/>
    <mergeCell ref="CF1:CH1"/>
    <mergeCell ref="CI1:CK1"/>
    <mergeCell ref="CL1:CN1"/>
    <mergeCell ref="CO1:CQ1"/>
    <mergeCell ref="CR1:CT1"/>
    <mergeCell ref="CU1:CW1"/>
  </mergeCells>
  <printOptions gridLines="1" horizontalCentered="1"/>
  <pageMargins bottom="0.6299212598425197" footer="0.0" header="0.0" left="0.0" right="0.0" top="0.6299212598425197"/>
  <pageSetup paperSize="9" scale="80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13"/>
    <col customWidth="1" min="2" max="2" width="15.13"/>
    <col customWidth="1" min="3" max="3" width="12.88"/>
    <col customWidth="1" min="4" max="4" width="9.25"/>
    <col customWidth="1" min="5" max="5" width="10.38"/>
    <col customWidth="1" min="6" max="6" width="6.63"/>
  </cols>
  <sheetData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drawing r:id="rId2"/>
</worksheet>
</file>