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8875f2d2d49b3bcb/Documentos/PORTFOLIO PROJECT/"/>
    </mc:Choice>
  </mc:AlternateContent>
  <xr:revisionPtr revIDLastSave="0" documentId="8_{CE14377B-B67C-4A3A-9E65-3668305EB605}" xr6:coauthVersionLast="47" xr6:coauthVersionMax="47" xr10:uidLastSave="{00000000-0000-0000-0000-000000000000}"/>
  <bookViews>
    <workbookView xWindow="-110" yWindow="-110" windowWidth="19420" windowHeight="10300" firstSheet="1" activeTab="4" xr2:uid="{B7FFD432-C1B5-4194-83B0-89875051CB21}"/>
  </bookViews>
  <sheets>
    <sheet name="flights_data_original" sheetId="3" r:id="rId1"/>
    <sheet name="Sheet3" sheetId="4" r:id="rId2"/>
    <sheet name="Corellation sheet" sheetId="7" r:id="rId3"/>
    <sheet name="flights_data" sheetId="1" r:id="rId4"/>
    <sheet name="flights_data Project" sheetId="6" r:id="rId5"/>
    <sheet name="Questions" sheetId="2" r:id="rId6"/>
  </sheets>
  <definedNames>
    <definedName name="Slicer_airline">#N/A</definedName>
    <definedName name="Slicer_destinationAirport">#N/A</definedName>
    <definedName name="Slicer_originAirport">#N/A</definedName>
  </definedNames>
  <calcPr calcId="191029"/>
  <pivotCaches>
    <pivotCache cacheId="12" r:id="rId7"/>
    <pivotCache cacheId="13" r:id="rId8"/>
    <pivotCache cacheId="14" r:id="rId9"/>
    <pivotCache cacheId="1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A8" i="7"/>
  <c r="O699" i="1"/>
  <c r="O45" i="1"/>
  <c r="O724" i="1"/>
  <c r="O69" i="1"/>
  <c r="O396" i="1"/>
  <c r="O85" i="1"/>
  <c r="O99" i="1"/>
  <c r="O769" i="1"/>
  <c r="O113" i="1"/>
  <c r="O450" i="1"/>
  <c r="O772" i="1"/>
  <c r="O458" i="1"/>
  <c r="O787" i="1"/>
  <c r="O484" i="1"/>
  <c r="O162" i="1"/>
  <c r="O831" i="1"/>
  <c r="O520" i="1"/>
  <c r="O835" i="1"/>
  <c r="O191" i="1"/>
  <c r="O539" i="1"/>
  <c r="O552" i="1"/>
  <c r="O221" i="1"/>
  <c r="O231" i="1"/>
  <c r="O240" i="1"/>
  <c r="O902" i="1"/>
  <c r="O907" i="1"/>
  <c r="O251" i="1"/>
  <c r="O932" i="1"/>
  <c r="O275" i="1"/>
  <c r="O281" i="1"/>
  <c r="O618" i="1"/>
  <c r="O288" i="1"/>
  <c r="O292" i="1"/>
  <c r="O628" i="1"/>
  <c r="O301" i="1"/>
  <c r="O632" i="1"/>
  <c r="O670" i="1"/>
  <c r="O681" i="1"/>
  <c r="O353" i="1"/>
  <c r="O682" i="1"/>
  <c r="O27" i="1"/>
  <c r="O43" i="1"/>
  <c r="O718" i="1"/>
  <c r="O62" i="1"/>
  <c r="O77" i="1"/>
  <c r="O411" i="1"/>
  <c r="O424" i="1"/>
  <c r="O94" i="1"/>
  <c r="O453" i="1"/>
  <c r="O455" i="1"/>
  <c r="O130" i="1"/>
  <c r="O140" i="1"/>
  <c r="O470" i="1"/>
  <c r="O145" i="1"/>
  <c r="O148" i="1"/>
  <c r="O801" i="1"/>
  <c r="O808" i="1"/>
  <c r="O825" i="1"/>
  <c r="O509" i="1"/>
  <c r="O511" i="1"/>
  <c r="O829" i="1"/>
  <c r="O563" i="1"/>
  <c r="O565" i="1"/>
  <c r="O895" i="1"/>
  <c r="O257" i="1"/>
  <c r="O594" i="1"/>
  <c r="O595" i="1"/>
  <c r="O926" i="1"/>
  <c r="O596" i="1"/>
  <c r="O604" i="1"/>
  <c r="O608" i="1"/>
  <c r="O610" i="1"/>
  <c r="O617" i="1"/>
  <c r="O636" i="1"/>
  <c r="O639" i="1"/>
  <c r="O340" i="1"/>
  <c r="O342" i="1"/>
  <c r="O698" i="1"/>
  <c r="O373" i="1"/>
  <c r="O44" i="1"/>
  <c r="O714" i="1"/>
  <c r="O53" i="1"/>
  <c r="O725" i="1"/>
  <c r="O82" i="1"/>
  <c r="O100" i="1"/>
  <c r="O445" i="1"/>
  <c r="O127" i="1"/>
  <c r="O460" i="1"/>
  <c r="O786" i="1"/>
  <c r="O170" i="1"/>
  <c r="O176" i="1"/>
  <c r="O849" i="1"/>
  <c r="O532" i="1"/>
  <c r="O547" i="1"/>
  <c r="O874" i="1"/>
  <c r="O881" i="1"/>
  <c r="O580" i="1"/>
  <c r="O249" i="1"/>
  <c r="O590" i="1"/>
  <c r="O260" i="1"/>
  <c r="O621" i="1"/>
  <c r="O954" i="1"/>
  <c r="O646" i="1"/>
  <c r="O976" i="1"/>
  <c r="O651" i="1"/>
  <c r="O7" i="1"/>
  <c r="O687" i="1"/>
  <c r="O691" i="1"/>
  <c r="O692" i="1"/>
  <c r="O36" i="1"/>
  <c r="O707" i="1"/>
  <c r="O709" i="1"/>
  <c r="O716" i="1"/>
  <c r="O380" i="1"/>
  <c r="O726" i="1"/>
  <c r="O386" i="1"/>
  <c r="O731" i="1"/>
  <c r="O738" i="1"/>
  <c r="O770" i="1"/>
  <c r="O779" i="1"/>
  <c r="O128" i="1"/>
  <c r="O459" i="1"/>
  <c r="O463" i="1"/>
  <c r="O795" i="1"/>
  <c r="O476" i="1"/>
  <c r="O152" i="1"/>
  <c r="O181" i="1"/>
  <c r="O215" i="1"/>
  <c r="O556" i="1"/>
  <c r="O888" i="1"/>
  <c r="O574" i="1"/>
  <c r="O254" i="1"/>
  <c r="O934" i="1"/>
  <c r="O615" i="1"/>
  <c r="O948" i="1"/>
  <c r="O619" i="1"/>
  <c r="O286" i="1"/>
  <c r="O623" i="1"/>
  <c r="O974" i="1"/>
  <c r="O329" i="1"/>
  <c r="O1001" i="1"/>
  <c r="O684" i="1"/>
  <c r="O685" i="1"/>
  <c r="O690" i="1"/>
  <c r="O365" i="1"/>
  <c r="O700" i="1"/>
  <c r="O712" i="1"/>
  <c r="O723" i="1"/>
  <c r="O63" i="1"/>
  <c r="O403" i="1"/>
  <c r="O441" i="1"/>
  <c r="O104" i="1"/>
  <c r="O109" i="1"/>
  <c r="O457" i="1"/>
  <c r="O486" i="1"/>
  <c r="O156" i="1"/>
  <c r="O169" i="1"/>
  <c r="O508" i="1"/>
  <c r="O827" i="1"/>
  <c r="O515" i="1"/>
  <c r="O842" i="1"/>
  <c r="O523" i="1"/>
  <c r="O851" i="1"/>
  <c r="O550" i="1"/>
  <c r="O868" i="1"/>
  <c r="O572" i="1"/>
  <c r="O900" i="1"/>
  <c r="O243" i="1"/>
  <c r="O905" i="1"/>
  <c r="O911" i="1"/>
  <c r="O927" i="1"/>
  <c r="O601" i="1"/>
  <c r="O266" i="1"/>
  <c r="O293" i="1"/>
  <c r="O952" i="1"/>
  <c r="O957" i="1"/>
  <c r="O315" i="1"/>
  <c r="O322" i="1"/>
  <c r="O659" i="1"/>
  <c r="O985" i="1"/>
  <c r="O992" i="1"/>
  <c r="O667" i="1"/>
  <c r="O341" i="1"/>
  <c r="O346" i="1"/>
  <c r="O13" i="1"/>
  <c r="O715" i="1"/>
  <c r="O743" i="1"/>
  <c r="O413" i="1"/>
  <c r="O760" i="1"/>
  <c r="O119" i="1"/>
  <c r="O123" i="1"/>
  <c r="O126" i="1"/>
  <c r="O479" i="1"/>
  <c r="O480" i="1"/>
  <c r="O806" i="1"/>
  <c r="O188" i="1"/>
  <c r="O518" i="1"/>
  <c r="O195" i="1"/>
  <c r="O200" i="1"/>
  <c r="O543" i="1"/>
  <c r="O562" i="1"/>
  <c r="O228" i="1"/>
  <c r="O237" i="1"/>
  <c r="O262" i="1"/>
  <c r="O264" i="1"/>
  <c r="O269" i="1"/>
  <c r="O276" i="1"/>
  <c r="O620" i="1"/>
  <c r="O956" i="1"/>
  <c r="O311" i="1"/>
  <c r="O650" i="1"/>
  <c r="O980" i="1"/>
  <c r="O4" i="1"/>
  <c r="O693" i="1"/>
  <c r="O372" i="1"/>
  <c r="O720" i="1"/>
  <c r="O66" i="1"/>
  <c r="O81" i="1"/>
  <c r="O418" i="1"/>
  <c r="O753" i="1"/>
  <c r="O756" i="1"/>
  <c r="O437" i="1"/>
  <c r="O765" i="1"/>
  <c r="O782" i="1"/>
  <c r="O129" i="1"/>
  <c r="O131" i="1"/>
  <c r="O804" i="1"/>
  <c r="O815" i="1"/>
  <c r="O497" i="1"/>
  <c r="O817" i="1"/>
  <c r="O833" i="1"/>
  <c r="O530" i="1"/>
  <c r="O541" i="1"/>
  <c r="O570" i="1"/>
  <c r="O929" i="1"/>
  <c r="O289" i="1"/>
  <c r="O633" i="1"/>
  <c r="O317" i="1"/>
  <c r="O354" i="1"/>
  <c r="O366" i="1"/>
  <c r="O42" i="1"/>
  <c r="O379" i="1"/>
  <c r="O388" i="1"/>
  <c r="O392" i="1"/>
  <c r="O733" i="1"/>
  <c r="O96" i="1"/>
  <c r="O434" i="1"/>
  <c r="O439" i="1"/>
  <c r="O117" i="1"/>
  <c r="O121" i="1"/>
  <c r="O775" i="1"/>
  <c r="O134" i="1"/>
  <c r="O146" i="1"/>
  <c r="O475" i="1"/>
  <c r="O154" i="1"/>
  <c r="O157" i="1"/>
  <c r="O160" i="1"/>
  <c r="O173" i="1"/>
  <c r="O506" i="1"/>
  <c r="O206" i="1"/>
  <c r="O214" i="1"/>
  <c r="O540" i="1"/>
  <c r="O865" i="1"/>
  <c r="O879" i="1"/>
  <c r="O567" i="1"/>
  <c r="O892" i="1"/>
  <c r="O230" i="1"/>
  <c r="O912" i="1"/>
  <c r="O922" i="1"/>
  <c r="O944" i="1"/>
  <c r="O947" i="1"/>
  <c r="O297" i="1"/>
  <c r="O631" i="1"/>
  <c r="O969" i="1"/>
  <c r="O972" i="1"/>
  <c r="O334" i="1"/>
  <c r="O6" i="1"/>
  <c r="O680" i="1"/>
  <c r="O33" i="1"/>
  <c r="O704" i="1"/>
  <c r="O737" i="1"/>
  <c r="O744" i="1"/>
  <c r="O432" i="1"/>
  <c r="O122" i="1"/>
  <c r="O783" i="1"/>
  <c r="O785" i="1"/>
  <c r="O136" i="1"/>
  <c r="O485" i="1"/>
  <c r="O166" i="1"/>
  <c r="O495" i="1"/>
  <c r="O512" i="1"/>
  <c r="O845" i="1"/>
  <c r="O528" i="1"/>
  <c r="O546" i="1"/>
  <c r="O549" i="1"/>
  <c r="O569" i="1"/>
  <c r="O579" i="1"/>
  <c r="O910" i="1"/>
  <c r="O613" i="1"/>
  <c r="O278" i="1"/>
  <c r="O291" i="1"/>
  <c r="O294" i="1"/>
  <c r="O300" i="1"/>
  <c r="O643" i="1"/>
  <c r="O977" i="1"/>
  <c r="O978" i="1"/>
  <c r="O668" i="1"/>
  <c r="O3" i="1"/>
  <c r="O23" i="1"/>
  <c r="O701" i="1"/>
  <c r="O722" i="1"/>
  <c r="O59" i="1"/>
  <c r="O729" i="1"/>
  <c r="O399" i="1"/>
  <c r="O740" i="1"/>
  <c r="O84" i="1"/>
  <c r="O90" i="1"/>
  <c r="O98" i="1"/>
  <c r="O433" i="1"/>
  <c r="O766" i="1"/>
  <c r="O767" i="1"/>
  <c r="O773" i="1"/>
  <c r="O789" i="1"/>
  <c r="O147" i="1"/>
  <c r="O814" i="1"/>
  <c r="O494" i="1"/>
  <c r="O840" i="1"/>
  <c r="O204" i="1"/>
  <c r="O225" i="1"/>
  <c r="O233" i="1"/>
  <c r="O937" i="1"/>
  <c r="O312" i="1"/>
  <c r="O975" i="1"/>
  <c r="O983" i="1"/>
  <c r="O336" i="1"/>
  <c r="O14" i="1"/>
  <c r="O363" i="1"/>
  <c r="O694" i="1"/>
  <c r="O371" i="1"/>
  <c r="O50" i="1"/>
  <c r="O58" i="1"/>
  <c r="O727" i="1"/>
  <c r="O401" i="1"/>
  <c r="O83" i="1"/>
  <c r="O417" i="1"/>
  <c r="O750" i="1"/>
  <c r="O115" i="1"/>
  <c r="O483" i="1"/>
  <c r="O177" i="1"/>
  <c r="O853" i="1"/>
  <c r="O856" i="1"/>
  <c r="O863" i="1"/>
  <c r="O872" i="1"/>
  <c r="O573" i="1"/>
  <c r="O242" i="1"/>
  <c r="O597" i="1"/>
  <c r="O265" i="1"/>
  <c r="O936" i="1"/>
  <c r="O950" i="1"/>
  <c r="O953" i="1"/>
  <c r="O965" i="1"/>
  <c r="O307" i="1"/>
  <c r="O16" i="1"/>
  <c r="O21" i="1"/>
  <c r="O362" i="1"/>
  <c r="O35" i="1"/>
  <c r="O703" i="1"/>
  <c r="O47" i="1"/>
  <c r="O398" i="1"/>
  <c r="O736" i="1"/>
  <c r="O404" i="1"/>
  <c r="O407" i="1"/>
  <c r="O410" i="1"/>
  <c r="O102" i="1"/>
  <c r="O120" i="1"/>
  <c r="O462" i="1"/>
  <c r="O467" i="1"/>
  <c r="O137" i="1"/>
  <c r="O478" i="1"/>
  <c r="O481" i="1"/>
  <c r="O159" i="1"/>
  <c r="O805" i="1"/>
  <c r="O811" i="1"/>
  <c r="O171" i="1"/>
  <c r="O820" i="1"/>
  <c r="O203" i="1"/>
  <c r="O870" i="1"/>
  <c r="O564" i="1"/>
  <c r="O600" i="1"/>
  <c r="O935" i="1"/>
  <c r="O298" i="1"/>
  <c r="O989" i="1"/>
  <c r="O331" i="1"/>
  <c r="O672" i="1"/>
  <c r="O997" i="1"/>
  <c r="O348" i="1"/>
  <c r="O683" i="1"/>
  <c r="O696" i="1"/>
  <c r="O385" i="1"/>
  <c r="O70" i="1"/>
  <c r="O74" i="1"/>
  <c r="O742" i="1"/>
  <c r="O428" i="1"/>
  <c r="O435" i="1"/>
  <c r="O440" i="1"/>
  <c r="O444" i="1"/>
  <c r="O142" i="1"/>
  <c r="O151" i="1"/>
  <c r="O803" i="1"/>
  <c r="O496" i="1"/>
  <c r="O854" i="1"/>
  <c r="O205" i="1"/>
  <c r="O208" i="1"/>
  <c r="O542" i="1"/>
  <c r="O557" i="1"/>
  <c r="O561" i="1"/>
  <c r="O899" i="1"/>
  <c r="O908" i="1"/>
  <c r="O909" i="1"/>
  <c r="O589" i="1"/>
  <c r="O931" i="1"/>
  <c r="O605" i="1"/>
  <c r="O964" i="1"/>
  <c r="O638" i="1"/>
  <c r="O323" i="1"/>
  <c r="O652" i="1"/>
  <c r="O653" i="1"/>
  <c r="O330" i="1"/>
  <c r="O662" i="1"/>
  <c r="O663" i="1"/>
  <c r="O665" i="1"/>
  <c r="O337" i="1"/>
  <c r="O998" i="1"/>
  <c r="O338" i="1"/>
  <c r="O12" i="1"/>
  <c r="O356" i="1"/>
  <c r="O124" i="1"/>
  <c r="O138" i="1"/>
  <c r="O186" i="1"/>
  <c r="O839" i="1"/>
  <c r="O852" i="1"/>
  <c r="O216" i="1"/>
  <c r="O219" i="1"/>
  <c r="O885" i="1"/>
  <c r="O226" i="1"/>
  <c r="O887" i="1"/>
  <c r="O901" i="1"/>
  <c r="O582" i="1"/>
  <c r="O256" i="1"/>
  <c r="O258" i="1"/>
  <c r="O916" i="1"/>
  <c r="O918" i="1"/>
  <c r="O284" i="1"/>
  <c r="O295" i="1"/>
  <c r="O629" i="1"/>
  <c r="O961" i="1"/>
  <c r="O343" i="1"/>
  <c r="O11" i="1"/>
  <c r="O350" i="1"/>
  <c r="O24" i="1"/>
  <c r="O31" i="1"/>
  <c r="O705" i="1"/>
  <c r="O382" i="1"/>
  <c r="O391" i="1"/>
  <c r="O397" i="1"/>
  <c r="O95" i="1"/>
  <c r="O116" i="1"/>
  <c r="O144" i="1"/>
  <c r="O158" i="1"/>
  <c r="O809" i="1"/>
  <c r="O172" i="1"/>
  <c r="O822" i="1"/>
  <c r="O199" i="1"/>
  <c r="O877" i="1"/>
  <c r="O886" i="1"/>
  <c r="O890" i="1"/>
  <c r="O229" i="1"/>
  <c r="O245" i="1"/>
  <c r="O252" i="1"/>
  <c r="O255" i="1"/>
  <c r="O915" i="1"/>
  <c r="O938" i="1"/>
  <c r="O280" i="1"/>
  <c r="O962" i="1"/>
  <c r="O642" i="1"/>
  <c r="O335" i="1"/>
  <c r="O352" i="1"/>
  <c r="O686" i="1"/>
  <c r="O48" i="1"/>
  <c r="O389" i="1"/>
  <c r="O390" i="1"/>
  <c r="O739" i="1"/>
  <c r="O745" i="1"/>
  <c r="O86" i="1"/>
  <c r="O89" i="1"/>
  <c r="O423" i="1"/>
  <c r="O758" i="1"/>
  <c r="O759" i="1"/>
  <c r="O776" i="1"/>
  <c r="O477" i="1"/>
  <c r="O800" i="1"/>
  <c r="O155" i="1"/>
  <c r="O234" i="1"/>
  <c r="O236" i="1"/>
  <c r="O576" i="1"/>
  <c r="O903" i="1"/>
  <c r="O919" i="1"/>
  <c r="O921" i="1"/>
  <c r="O270" i="1"/>
  <c r="O607" i="1"/>
  <c r="O949" i="1"/>
  <c r="O951" i="1"/>
  <c r="O654" i="1"/>
  <c r="O996" i="1"/>
  <c r="O9" i="1"/>
  <c r="O358" i="1"/>
  <c r="O713" i="1"/>
  <c r="O56" i="1"/>
  <c r="O384" i="1"/>
  <c r="O387" i="1"/>
  <c r="O414" i="1"/>
  <c r="O748" i="1"/>
  <c r="O749" i="1"/>
  <c r="O438" i="1"/>
  <c r="O125" i="1"/>
  <c r="O456" i="1"/>
  <c r="O780" i="1"/>
  <c r="O784" i="1"/>
  <c r="O132" i="1"/>
  <c r="O135" i="1"/>
  <c r="O472" i="1"/>
  <c r="O164" i="1"/>
  <c r="O499" i="1"/>
  <c r="O821" i="1"/>
  <c r="O193" i="1"/>
  <c r="O846" i="1"/>
  <c r="O848" i="1"/>
  <c r="O553" i="1"/>
  <c r="O224" i="1"/>
  <c r="O241" i="1"/>
  <c r="O923" i="1"/>
  <c r="O941" i="1"/>
  <c r="O960" i="1"/>
  <c r="O967" i="1"/>
  <c r="O305" i="1"/>
  <c r="O984" i="1"/>
  <c r="O5" i="1"/>
  <c r="O8" i="1"/>
  <c r="O679" i="1"/>
  <c r="O32" i="1"/>
  <c r="O364" i="1"/>
  <c r="O367" i="1"/>
  <c r="O41" i="1"/>
  <c r="O710" i="1"/>
  <c r="O717" i="1"/>
  <c r="O55" i="1"/>
  <c r="O443" i="1"/>
  <c r="O108" i="1"/>
  <c r="O793" i="1"/>
  <c r="O139" i="1"/>
  <c r="O796" i="1"/>
  <c r="O810" i="1"/>
  <c r="O490" i="1"/>
  <c r="O813" i="1"/>
  <c r="O174" i="1"/>
  <c r="O516" i="1"/>
  <c r="O198" i="1"/>
  <c r="O207" i="1"/>
  <c r="O212" i="1"/>
  <c r="O866" i="1"/>
  <c r="O548" i="1"/>
  <c r="O873" i="1"/>
  <c r="O876" i="1"/>
  <c r="O880" i="1"/>
  <c r="O232" i="1"/>
  <c r="O894" i="1"/>
  <c r="O261" i="1"/>
  <c r="O939" i="1"/>
  <c r="O285" i="1"/>
  <c r="O630" i="1"/>
  <c r="O959" i="1"/>
  <c r="O308" i="1"/>
  <c r="O313" i="1"/>
  <c r="O314" i="1"/>
  <c r="O973" i="1"/>
  <c r="O979" i="1"/>
  <c r="O324" i="1"/>
  <c r="O655" i="1"/>
  <c r="O660" i="1"/>
  <c r="O332" i="1"/>
  <c r="O994" i="1"/>
  <c r="O678" i="1"/>
  <c r="O349" i="1"/>
  <c r="O361" i="1"/>
  <c r="O30" i="1"/>
  <c r="O706" i="1"/>
  <c r="O708" i="1"/>
  <c r="O71" i="1"/>
  <c r="O72" i="1"/>
  <c r="O732" i="1"/>
  <c r="O402" i="1"/>
  <c r="O741" i="1"/>
  <c r="O406" i="1"/>
  <c r="O746" i="1"/>
  <c r="O420" i="1"/>
  <c r="O422" i="1"/>
  <c r="O426" i="1"/>
  <c r="O761" i="1"/>
  <c r="O143" i="1"/>
  <c r="O487" i="1"/>
  <c r="O807" i="1"/>
  <c r="O489" i="1"/>
  <c r="O823" i="1"/>
  <c r="O826" i="1"/>
  <c r="O514" i="1"/>
  <c r="O832" i="1"/>
  <c r="O534" i="1"/>
  <c r="O544" i="1"/>
  <c r="O889" i="1"/>
  <c r="O575" i="1"/>
  <c r="O577" i="1"/>
  <c r="O239" i="1"/>
  <c r="O591" i="1"/>
  <c r="O599" i="1"/>
  <c r="O279" i="1"/>
  <c r="O290" i="1"/>
  <c r="O624" i="1"/>
  <c r="O990" i="1"/>
  <c r="O674" i="1"/>
  <c r="O19" i="1"/>
  <c r="O40" i="1"/>
  <c r="O54" i="1"/>
  <c r="O383" i="1"/>
  <c r="O416" i="1"/>
  <c r="O92" i="1"/>
  <c r="O429" i="1"/>
  <c r="O781" i="1"/>
  <c r="O790" i="1"/>
  <c r="O150" i="1"/>
  <c r="O830" i="1"/>
  <c r="O838" i="1"/>
  <c r="O844" i="1"/>
  <c r="O847" i="1"/>
  <c r="O202" i="1"/>
  <c r="O536" i="1"/>
  <c r="O538" i="1"/>
  <c r="O871" i="1"/>
  <c r="O882" i="1"/>
  <c r="O568" i="1"/>
  <c r="O898" i="1"/>
  <c r="O584" i="1"/>
  <c r="O585" i="1"/>
  <c r="O248" i="1"/>
  <c r="O586" i="1"/>
  <c r="O928" i="1"/>
  <c r="O970" i="1"/>
  <c r="O321" i="1"/>
  <c r="O673" i="1"/>
  <c r="O697" i="1"/>
  <c r="O49" i="1"/>
  <c r="O60" i="1"/>
  <c r="O78" i="1"/>
  <c r="O764" i="1"/>
  <c r="O448" i="1"/>
  <c r="O471" i="1"/>
  <c r="O149" i="1"/>
  <c r="O482" i="1"/>
  <c r="O163" i="1"/>
  <c r="O491" i="1"/>
  <c r="O498" i="1"/>
  <c r="O816" i="1"/>
  <c r="O824" i="1"/>
  <c r="O185" i="1"/>
  <c r="O510" i="1"/>
  <c r="O521" i="1"/>
  <c r="O537" i="1"/>
  <c r="O217" i="1"/>
  <c r="O875" i="1"/>
  <c r="O897" i="1"/>
  <c r="O246" i="1"/>
  <c r="O914" i="1"/>
  <c r="O602" i="1"/>
  <c r="O940" i="1"/>
  <c r="O945" i="1"/>
  <c r="O310" i="1"/>
  <c r="O645" i="1"/>
  <c r="O981" i="1"/>
  <c r="O325" i="1"/>
  <c r="O664" i="1"/>
  <c r="O1000" i="1"/>
  <c r="O675" i="1"/>
  <c r="O344" i="1"/>
  <c r="O345" i="1"/>
  <c r="O17" i="1"/>
  <c r="O359" i="1"/>
  <c r="O689" i="1"/>
  <c r="O25" i="1"/>
  <c r="O38" i="1"/>
  <c r="O374" i="1"/>
  <c r="O728" i="1"/>
  <c r="O408" i="1"/>
  <c r="O421" i="1"/>
  <c r="O768" i="1"/>
  <c r="O774" i="1"/>
  <c r="O469" i="1"/>
  <c r="O492" i="1"/>
  <c r="O167" i="1"/>
  <c r="O812" i="1"/>
  <c r="O194" i="1"/>
  <c r="O526" i="1"/>
  <c r="O529" i="1"/>
  <c r="O209" i="1"/>
  <c r="O883" i="1"/>
  <c r="O566" i="1"/>
  <c r="O244" i="1"/>
  <c r="O247" i="1"/>
  <c r="O253" i="1"/>
  <c r="O592" i="1"/>
  <c r="O593" i="1"/>
  <c r="O925" i="1"/>
  <c r="O287" i="1"/>
  <c r="O640" i="1"/>
  <c r="O968" i="1"/>
  <c r="O644" i="1"/>
  <c r="O647" i="1"/>
  <c r="O657" i="1"/>
  <c r="O360" i="1"/>
  <c r="O702" i="1"/>
  <c r="O394" i="1"/>
  <c r="O68" i="1"/>
  <c r="O734" i="1"/>
  <c r="O87" i="1"/>
  <c r="O436" i="1"/>
  <c r="O111" i="1"/>
  <c r="O114" i="1"/>
  <c r="O451" i="1"/>
  <c r="O777" i="1"/>
  <c r="O788" i="1"/>
  <c r="O531" i="1"/>
  <c r="O864" i="1"/>
  <c r="O884" i="1"/>
  <c r="O904" i="1"/>
  <c r="O603" i="1"/>
  <c r="O271" i="1"/>
  <c r="O609" i="1"/>
  <c r="O942" i="1"/>
  <c r="O943" i="1"/>
  <c r="O299" i="1"/>
  <c r="O955" i="1"/>
  <c r="O319" i="1"/>
  <c r="O328" i="1"/>
  <c r="O988" i="1"/>
  <c r="O995" i="1"/>
  <c r="O676" i="1"/>
  <c r="O28" i="1"/>
  <c r="O37" i="1"/>
  <c r="O375" i="1"/>
  <c r="O378" i="1"/>
  <c r="O67" i="1"/>
  <c r="O73" i="1"/>
  <c r="O79" i="1"/>
  <c r="O412" i="1"/>
  <c r="O91" i="1"/>
  <c r="O97" i="1"/>
  <c r="O430" i="1"/>
  <c r="O106" i="1"/>
  <c r="O110" i="1"/>
  <c r="O112" i="1"/>
  <c r="O461" i="1"/>
  <c r="O473" i="1"/>
  <c r="O488" i="1"/>
  <c r="O175" i="1"/>
  <c r="O818" i="1"/>
  <c r="O855" i="1"/>
  <c r="O210" i="1"/>
  <c r="O555" i="1"/>
  <c r="O878" i="1"/>
  <c r="O558" i="1"/>
  <c r="O896" i="1"/>
  <c r="O238" i="1"/>
  <c r="O581" i="1"/>
  <c r="O906" i="1"/>
  <c r="O933" i="1"/>
  <c r="O606" i="1"/>
  <c r="O946" i="1"/>
  <c r="O625" i="1"/>
  <c r="O303" i="1"/>
  <c r="O318" i="1"/>
  <c r="O649" i="1"/>
  <c r="O658" i="1"/>
  <c r="O987" i="1"/>
  <c r="O661" i="1"/>
  <c r="O357" i="1"/>
  <c r="O26" i="1"/>
  <c r="O29" i="1"/>
  <c r="O711" i="1"/>
  <c r="O46" i="1"/>
  <c r="O51" i="1"/>
  <c r="O61" i="1"/>
  <c r="O730" i="1"/>
  <c r="O735" i="1"/>
  <c r="O442" i="1"/>
  <c r="O105" i="1"/>
  <c r="O449" i="1"/>
  <c r="O791" i="1"/>
  <c r="O465" i="1"/>
  <c r="O161" i="1"/>
  <c r="O165" i="1"/>
  <c r="O503" i="1"/>
  <c r="O180" i="1"/>
  <c r="O834" i="1"/>
  <c r="O843" i="1"/>
  <c r="O196" i="1"/>
  <c r="O857" i="1"/>
  <c r="O554" i="1"/>
  <c r="O559" i="1"/>
  <c r="O891" i="1"/>
  <c r="O616" i="1"/>
  <c r="O283" i="1"/>
  <c r="O958" i="1"/>
  <c r="O327" i="1"/>
  <c r="O991" i="1"/>
  <c r="O669" i="1"/>
  <c r="O671" i="1"/>
  <c r="O339" i="1"/>
  <c r="O15" i="1"/>
  <c r="O18" i="1"/>
  <c r="O34" i="1"/>
  <c r="O376" i="1"/>
  <c r="O80" i="1"/>
  <c r="O425" i="1"/>
  <c r="O771" i="1"/>
  <c r="O798" i="1"/>
  <c r="O513" i="1"/>
  <c r="O190" i="1"/>
  <c r="O841" i="1"/>
  <c r="O211" i="1"/>
  <c r="O861" i="1"/>
  <c r="O223" i="1"/>
  <c r="O587" i="1"/>
  <c r="O588" i="1"/>
  <c r="O930" i="1"/>
  <c r="O277" i="1"/>
  <c r="O296" i="1"/>
  <c r="O627" i="1"/>
  <c r="O966" i="1"/>
  <c r="O634" i="1"/>
  <c r="O648" i="1"/>
  <c r="O656" i="1"/>
  <c r="O666" i="1"/>
  <c r="O22" i="1"/>
  <c r="O688" i="1"/>
  <c r="O695" i="1"/>
  <c r="O370" i="1"/>
  <c r="O39" i="1"/>
  <c r="O719" i="1"/>
  <c r="O57" i="1"/>
  <c r="O64" i="1"/>
  <c r="O400" i="1"/>
  <c r="O88" i="1"/>
  <c r="O752" i="1"/>
  <c r="O93" i="1"/>
  <c r="O427" i="1"/>
  <c r="O101" i="1"/>
  <c r="O103" i="1"/>
  <c r="O446" i="1"/>
  <c r="O118" i="1"/>
  <c r="O133" i="1"/>
  <c r="O464" i="1"/>
  <c r="O794" i="1"/>
  <c r="O141" i="1"/>
  <c r="O474" i="1"/>
  <c r="O502" i="1"/>
  <c r="O505" i="1"/>
  <c r="O183" i="1"/>
  <c r="O828" i="1"/>
  <c r="O519" i="1"/>
  <c r="O837" i="1"/>
  <c r="O522" i="1"/>
  <c r="O525" i="1"/>
  <c r="O858" i="1"/>
  <c r="O213" i="1"/>
  <c r="O551" i="1"/>
  <c r="O218" i="1"/>
  <c r="O250" i="1"/>
  <c r="O273" i="1"/>
  <c r="O612" i="1"/>
  <c r="O635" i="1"/>
  <c r="O306" i="1"/>
  <c r="O309" i="1"/>
  <c r="O971" i="1"/>
  <c r="O320" i="1"/>
  <c r="O326" i="1"/>
  <c r="O333" i="1"/>
  <c r="O677" i="1"/>
  <c r="O409" i="1"/>
  <c r="O755" i="1"/>
  <c r="O447" i="1"/>
  <c r="O452" i="1"/>
  <c r="O454" i="1"/>
  <c r="O468" i="1"/>
  <c r="O802" i="1"/>
  <c r="O500" i="1"/>
  <c r="O507" i="1"/>
  <c r="O189" i="1"/>
  <c r="O197" i="1"/>
  <c r="O859" i="1"/>
  <c r="O545" i="1"/>
  <c r="O867" i="1"/>
  <c r="O560" i="1"/>
  <c r="O227" i="1"/>
  <c r="O893" i="1"/>
  <c r="O578" i="1"/>
  <c r="O583" i="1"/>
  <c r="O259" i="1"/>
  <c r="O267" i="1"/>
  <c r="O611" i="1"/>
  <c r="O274" i="1"/>
  <c r="O622" i="1"/>
  <c r="O302" i="1"/>
  <c r="O637" i="1"/>
  <c r="O20" i="1"/>
  <c r="O355" i="1"/>
  <c r="O721" i="1"/>
  <c r="O52" i="1"/>
  <c r="O76" i="1"/>
  <c r="O747" i="1"/>
  <c r="O415" i="1"/>
  <c r="O754" i="1"/>
  <c r="O431" i="1"/>
  <c r="O778" i="1"/>
  <c r="O466" i="1"/>
  <c r="O799" i="1"/>
  <c r="O153" i="1"/>
  <c r="O178" i="1"/>
  <c r="O179" i="1"/>
  <c r="O819" i="1"/>
  <c r="O504" i="1"/>
  <c r="O182" i="1"/>
  <c r="O184" i="1"/>
  <c r="O836" i="1"/>
  <c r="O192" i="1"/>
  <c r="O535" i="1"/>
  <c r="O571" i="1"/>
  <c r="O235" i="1"/>
  <c r="O913" i="1"/>
  <c r="O917" i="1"/>
  <c r="O920" i="1"/>
  <c r="O272" i="1"/>
  <c r="O282" i="1"/>
  <c r="O626" i="1"/>
  <c r="O641" i="1"/>
  <c r="O982" i="1"/>
  <c r="O999" i="1"/>
  <c r="O2" i="1"/>
  <c r="O347" i="1"/>
  <c r="O10" i="1"/>
  <c r="O351" i="1"/>
  <c r="O368" i="1"/>
  <c r="O369" i="1"/>
  <c r="O377" i="1"/>
  <c r="O381" i="1"/>
  <c r="O65" i="1"/>
  <c r="O393" i="1"/>
  <c r="O395" i="1"/>
  <c r="O75" i="1"/>
  <c r="O405" i="1"/>
  <c r="O419" i="1"/>
  <c r="O751" i="1"/>
  <c r="O757" i="1"/>
  <c r="O762" i="1"/>
  <c r="O763" i="1"/>
  <c r="O107" i="1"/>
  <c r="O792" i="1"/>
  <c r="O797" i="1"/>
  <c r="O168" i="1"/>
  <c r="O493" i="1"/>
  <c r="O501" i="1"/>
  <c r="O187" i="1"/>
  <c r="O517" i="1"/>
  <c r="O524" i="1"/>
  <c r="O527" i="1"/>
  <c r="O850" i="1"/>
  <c r="O533" i="1"/>
  <c r="O201" i="1"/>
  <c r="O860" i="1"/>
  <c r="O862" i="1"/>
  <c r="O869" i="1"/>
  <c r="O220" i="1"/>
  <c r="O222" i="1"/>
  <c r="O924" i="1"/>
  <c r="O263" i="1"/>
  <c r="O598" i="1"/>
  <c r="O268" i="1"/>
  <c r="O614" i="1"/>
  <c r="O963" i="1"/>
  <c r="O304" i="1"/>
  <c r="O316" i="1"/>
  <c r="O986" i="1"/>
  <c r="O993" i="1"/>
  <c r="N699" i="1"/>
  <c r="N45" i="1"/>
  <c r="N724" i="1"/>
  <c r="N69" i="1"/>
  <c r="N396" i="1"/>
  <c r="N85" i="1"/>
  <c r="N99" i="1"/>
  <c r="N769" i="1"/>
  <c r="N113" i="1"/>
  <c r="N450" i="1"/>
  <c r="N772" i="1"/>
  <c r="N458" i="1"/>
  <c r="N787" i="1"/>
  <c r="N484" i="1"/>
  <c r="N162" i="1"/>
  <c r="N831" i="1"/>
  <c r="N520" i="1"/>
  <c r="N835" i="1"/>
  <c r="N191" i="1"/>
  <c r="N539" i="1"/>
  <c r="N552" i="1"/>
  <c r="N221" i="1"/>
  <c r="N231" i="1"/>
  <c r="N240" i="1"/>
  <c r="N902" i="1"/>
  <c r="N907" i="1"/>
  <c r="N251" i="1"/>
  <c r="N932" i="1"/>
  <c r="N275" i="1"/>
  <c r="N281" i="1"/>
  <c r="N618" i="1"/>
  <c r="N288" i="1"/>
  <c r="N292" i="1"/>
  <c r="N628" i="1"/>
  <c r="N301" i="1"/>
  <c r="N632" i="1"/>
  <c r="N670" i="1"/>
  <c r="N681" i="1"/>
  <c r="N353" i="1"/>
  <c r="N682" i="1"/>
  <c r="N27" i="1"/>
  <c r="N43" i="1"/>
  <c r="N718" i="1"/>
  <c r="N62" i="1"/>
  <c r="N77" i="1"/>
  <c r="N411" i="1"/>
  <c r="N424" i="1"/>
  <c r="N94" i="1"/>
  <c r="N453" i="1"/>
  <c r="N455" i="1"/>
  <c r="N130" i="1"/>
  <c r="N140" i="1"/>
  <c r="N470" i="1"/>
  <c r="N145" i="1"/>
  <c r="N148" i="1"/>
  <c r="N801" i="1"/>
  <c r="N808" i="1"/>
  <c r="N825" i="1"/>
  <c r="N509" i="1"/>
  <c r="N511" i="1"/>
  <c r="N829" i="1"/>
  <c r="N563" i="1"/>
  <c r="N565" i="1"/>
  <c r="N895" i="1"/>
  <c r="N257" i="1"/>
  <c r="N594" i="1"/>
  <c r="N595" i="1"/>
  <c r="N926" i="1"/>
  <c r="N596" i="1"/>
  <c r="N604" i="1"/>
  <c r="N608" i="1"/>
  <c r="N610" i="1"/>
  <c r="N617" i="1"/>
  <c r="N636" i="1"/>
  <c r="N639" i="1"/>
  <c r="N340" i="1"/>
  <c r="N342" i="1"/>
  <c r="N698" i="1"/>
  <c r="N373" i="1"/>
  <c r="N44" i="1"/>
  <c r="N714" i="1"/>
  <c r="N53" i="1"/>
  <c r="N725" i="1"/>
  <c r="N82" i="1"/>
  <c r="N100" i="1"/>
  <c r="N445" i="1"/>
  <c r="N127" i="1"/>
  <c r="N460" i="1"/>
  <c r="N786" i="1"/>
  <c r="N170" i="1"/>
  <c r="N176" i="1"/>
  <c r="N849" i="1"/>
  <c r="N532" i="1"/>
  <c r="N547" i="1"/>
  <c r="N874" i="1"/>
  <c r="N881" i="1"/>
  <c r="N580" i="1"/>
  <c r="N249" i="1"/>
  <c r="N590" i="1"/>
  <c r="N260" i="1"/>
  <c r="N621" i="1"/>
  <c r="N954" i="1"/>
  <c r="N646" i="1"/>
  <c r="N976" i="1"/>
  <c r="N651" i="1"/>
  <c r="N7" i="1"/>
  <c r="N687" i="1"/>
  <c r="N691" i="1"/>
  <c r="N692" i="1"/>
  <c r="N36" i="1"/>
  <c r="N707" i="1"/>
  <c r="N709" i="1"/>
  <c r="N716" i="1"/>
  <c r="N380" i="1"/>
  <c r="N726" i="1"/>
  <c r="N386" i="1"/>
  <c r="N731" i="1"/>
  <c r="N738" i="1"/>
  <c r="N770" i="1"/>
  <c r="N779" i="1"/>
  <c r="N128" i="1"/>
  <c r="N459" i="1"/>
  <c r="N463" i="1"/>
  <c r="N795" i="1"/>
  <c r="N476" i="1"/>
  <c r="N152" i="1"/>
  <c r="N181" i="1"/>
  <c r="N215" i="1"/>
  <c r="N556" i="1"/>
  <c r="N888" i="1"/>
  <c r="N574" i="1"/>
  <c r="N254" i="1"/>
  <c r="N934" i="1"/>
  <c r="N615" i="1"/>
  <c r="N948" i="1"/>
  <c r="N619" i="1"/>
  <c r="N286" i="1"/>
  <c r="N623" i="1"/>
  <c r="N974" i="1"/>
  <c r="N329" i="1"/>
  <c r="N1001" i="1"/>
  <c r="N684" i="1"/>
  <c r="N685" i="1"/>
  <c r="N690" i="1"/>
  <c r="N365" i="1"/>
  <c r="N700" i="1"/>
  <c r="N712" i="1"/>
  <c r="N723" i="1"/>
  <c r="N63" i="1"/>
  <c r="N403" i="1"/>
  <c r="N441" i="1"/>
  <c r="N104" i="1"/>
  <c r="N109" i="1"/>
  <c r="N457" i="1"/>
  <c r="N486" i="1"/>
  <c r="N156" i="1"/>
  <c r="N169" i="1"/>
  <c r="N508" i="1"/>
  <c r="N827" i="1"/>
  <c r="N515" i="1"/>
  <c r="N842" i="1"/>
  <c r="N523" i="1"/>
  <c r="N851" i="1"/>
  <c r="N550" i="1"/>
  <c r="N868" i="1"/>
  <c r="N572" i="1"/>
  <c r="N900" i="1"/>
  <c r="N243" i="1"/>
  <c r="N905" i="1"/>
  <c r="N911" i="1"/>
  <c r="N927" i="1"/>
  <c r="N601" i="1"/>
  <c r="N266" i="1"/>
  <c r="N293" i="1"/>
  <c r="N952" i="1"/>
  <c r="N957" i="1"/>
  <c r="N315" i="1"/>
  <c r="N322" i="1"/>
  <c r="N659" i="1"/>
  <c r="N985" i="1"/>
  <c r="N992" i="1"/>
  <c r="N667" i="1"/>
  <c r="N341" i="1"/>
  <c r="N346" i="1"/>
  <c r="N13" i="1"/>
  <c r="N715" i="1"/>
  <c r="N743" i="1"/>
  <c r="N413" i="1"/>
  <c r="N760" i="1"/>
  <c r="N119" i="1"/>
  <c r="N123" i="1"/>
  <c r="N126" i="1"/>
  <c r="N479" i="1"/>
  <c r="N480" i="1"/>
  <c r="N806" i="1"/>
  <c r="N188" i="1"/>
  <c r="N518" i="1"/>
  <c r="N195" i="1"/>
  <c r="N200" i="1"/>
  <c r="N543" i="1"/>
  <c r="N562" i="1"/>
  <c r="N228" i="1"/>
  <c r="N237" i="1"/>
  <c r="N262" i="1"/>
  <c r="N264" i="1"/>
  <c r="N269" i="1"/>
  <c r="N276" i="1"/>
  <c r="N620" i="1"/>
  <c r="N956" i="1"/>
  <c r="N311" i="1"/>
  <c r="N650" i="1"/>
  <c r="N980" i="1"/>
  <c r="N4" i="1"/>
  <c r="N693" i="1"/>
  <c r="N372" i="1"/>
  <c r="N720" i="1"/>
  <c r="N66" i="1"/>
  <c r="N81" i="1"/>
  <c r="N418" i="1"/>
  <c r="N753" i="1"/>
  <c r="N756" i="1"/>
  <c r="N437" i="1"/>
  <c r="N765" i="1"/>
  <c r="N782" i="1"/>
  <c r="N129" i="1"/>
  <c r="N131" i="1"/>
  <c r="N804" i="1"/>
  <c r="N815" i="1"/>
  <c r="N497" i="1"/>
  <c r="N817" i="1"/>
  <c r="N833" i="1"/>
  <c r="N530" i="1"/>
  <c r="N541" i="1"/>
  <c r="N570" i="1"/>
  <c r="N929" i="1"/>
  <c r="N289" i="1"/>
  <c r="N633" i="1"/>
  <c r="N317" i="1"/>
  <c r="N354" i="1"/>
  <c r="N366" i="1"/>
  <c r="N42" i="1"/>
  <c r="N379" i="1"/>
  <c r="N388" i="1"/>
  <c r="N392" i="1"/>
  <c r="N733" i="1"/>
  <c r="N96" i="1"/>
  <c r="N434" i="1"/>
  <c r="N439" i="1"/>
  <c r="N117" i="1"/>
  <c r="N121" i="1"/>
  <c r="N775" i="1"/>
  <c r="N134" i="1"/>
  <c r="N146" i="1"/>
  <c r="N475" i="1"/>
  <c r="N154" i="1"/>
  <c r="N157" i="1"/>
  <c r="N160" i="1"/>
  <c r="N173" i="1"/>
  <c r="N506" i="1"/>
  <c r="N206" i="1"/>
  <c r="N214" i="1"/>
  <c r="N540" i="1"/>
  <c r="N865" i="1"/>
  <c r="N879" i="1"/>
  <c r="N567" i="1"/>
  <c r="N892" i="1"/>
  <c r="N230" i="1"/>
  <c r="N912" i="1"/>
  <c r="N922" i="1"/>
  <c r="N944" i="1"/>
  <c r="N947" i="1"/>
  <c r="N297" i="1"/>
  <c r="N631" i="1"/>
  <c r="N969" i="1"/>
  <c r="N972" i="1"/>
  <c r="N334" i="1"/>
  <c r="N6" i="1"/>
  <c r="N680" i="1"/>
  <c r="N33" i="1"/>
  <c r="N704" i="1"/>
  <c r="N737" i="1"/>
  <c r="N744" i="1"/>
  <c r="N432" i="1"/>
  <c r="N122" i="1"/>
  <c r="N783" i="1"/>
  <c r="N785" i="1"/>
  <c r="N136" i="1"/>
  <c r="N485" i="1"/>
  <c r="N166" i="1"/>
  <c r="N495" i="1"/>
  <c r="N512" i="1"/>
  <c r="N845" i="1"/>
  <c r="N528" i="1"/>
  <c r="N546" i="1"/>
  <c r="N549" i="1"/>
  <c r="N569" i="1"/>
  <c r="N579" i="1"/>
  <c r="N910" i="1"/>
  <c r="N613" i="1"/>
  <c r="N278" i="1"/>
  <c r="N291" i="1"/>
  <c r="N294" i="1"/>
  <c r="N300" i="1"/>
  <c r="N643" i="1"/>
  <c r="N977" i="1"/>
  <c r="N978" i="1"/>
  <c r="N668" i="1"/>
  <c r="N3" i="1"/>
  <c r="N23" i="1"/>
  <c r="N701" i="1"/>
  <c r="N722" i="1"/>
  <c r="N59" i="1"/>
  <c r="N729" i="1"/>
  <c r="N399" i="1"/>
  <c r="N740" i="1"/>
  <c r="N84" i="1"/>
  <c r="N90" i="1"/>
  <c r="N98" i="1"/>
  <c r="N433" i="1"/>
  <c r="N766" i="1"/>
  <c r="N767" i="1"/>
  <c r="N773" i="1"/>
  <c r="N789" i="1"/>
  <c r="N147" i="1"/>
  <c r="N814" i="1"/>
  <c r="N494" i="1"/>
  <c r="N840" i="1"/>
  <c r="N204" i="1"/>
  <c r="N225" i="1"/>
  <c r="N233" i="1"/>
  <c r="N937" i="1"/>
  <c r="N312" i="1"/>
  <c r="N975" i="1"/>
  <c r="N983" i="1"/>
  <c r="N336" i="1"/>
  <c r="N14" i="1"/>
  <c r="N363" i="1"/>
  <c r="N694" i="1"/>
  <c r="N371" i="1"/>
  <c r="N50" i="1"/>
  <c r="N58" i="1"/>
  <c r="N727" i="1"/>
  <c r="N401" i="1"/>
  <c r="N83" i="1"/>
  <c r="N417" i="1"/>
  <c r="N750" i="1"/>
  <c r="N115" i="1"/>
  <c r="N483" i="1"/>
  <c r="N177" i="1"/>
  <c r="N853" i="1"/>
  <c r="N856" i="1"/>
  <c r="N863" i="1"/>
  <c r="N872" i="1"/>
  <c r="N573" i="1"/>
  <c r="N242" i="1"/>
  <c r="N597" i="1"/>
  <c r="N265" i="1"/>
  <c r="N936" i="1"/>
  <c r="N950" i="1"/>
  <c r="N953" i="1"/>
  <c r="N965" i="1"/>
  <c r="N307" i="1"/>
  <c r="N16" i="1"/>
  <c r="N21" i="1"/>
  <c r="N362" i="1"/>
  <c r="N35" i="1"/>
  <c r="N703" i="1"/>
  <c r="N47" i="1"/>
  <c r="N398" i="1"/>
  <c r="N736" i="1"/>
  <c r="N404" i="1"/>
  <c r="N407" i="1"/>
  <c r="N410" i="1"/>
  <c r="N102" i="1"/>
  <c r="N120" i="1"/>
  <c r="N462" i="1"/>
  <c r="N467" i="1"/>
  <c r="N137" i="1"/>
  <c r="N478" i="1"/>
  <c r="N481" i="1"/>
  <c r="N159" i="1"/>
  <c r="N805" i="1"/>
  <c r="N811" i="1"/>
  <c r="N171" i="1"/>
  <c r="N820" i="1"/>
  <c r="N203" i="1"/>
  <c r="N870" i="1"/>
  <c r="N564" i="1"/>
  <c r="N600" i="1"/>
  <c r="N935" i="1"/>
  <c r="N298" i="1"/>
  <c r="N989" i="1"/>
  <c r="N331" i="1"/>
  <c r="N672" i="1"/>
  <c r="N997" i="1"/>
  <c r="N348" i="1"/>
  <c r="N683" i="1"/>
  <c r="N696" i="1"/>
  <c r="N385" i="1"/>
  <c r="N70" i="1"/>
  <c r="N74" i="1"/>
  <c r="N742" i="1"/>
  <c r="N428" i="1"/>
  <c r="N435" i="1"/>
  <c r="N440" i="1"/>
  <c r="N444" i="1"/>
  <c r="N142" i="1"/>
  <c r="N151" i="1"/>
  <c r="N803" i="1"/>
  <c r="N496" i="1"/>
  <c r="N854" i="1"/>
  <c r="N205" i="1"/>
  <c r="N208" i="1"/>
  <c r="N542" i="1"/>
  <c r="N557" i="1"/>
  <c r="N561" i="1"/>
  <c r="N899" i="1"/>
  <c r="N908" i="1"/>
  <c r="N909" i="1"/>
  <c r="N589" i="1"/>
  <c r="N931" i="1"/>
  <c r="N605" i="1"/>
  <c r="N964" i="1"/>
  <c r="N638" i="1"/>
  <c r="N323" i="1"/>
  <c r="N652" i="1"/>
  <c r="N653" i="1"/>
  <c r="N330" i="1"/>
  <c r="N662" i="1"/>
  <c r="N663" i="1"/>
  <c r="N665" i="1"/>
  <c r="N337" i="1"/>
  <c r="N998" i="1"/>
  <c r="N338" i="1"/>
  <c r="N12" i="1"/>
  <c r="N356" i="1"/>
  <c r="N124" i="1"/>
  <c r="N138" i="1"/>
  <c r="N186" i="1"/>
  <c r="N839" i="1"/>
  <c r="N852" i="1"/>
  <c r="N216" i="1"/>
  <c r="N219" i="1"/>
  <c r="N885" i="1"/>
  <c r="N226" i="1"/>
  <c r="N887" i="1"/>
  <c r="N901" i="1"/>
  <c r="N582" i="1"/>
  <c r="N256" i="1"/>
  <c r="N258" i="1"/>
  <c r="N916" i="1"/>
  <c r="N918" i="1"/>
  <c r="N284" i="1"/>
  <c r="N295" i="1"/>
  <c r="N629" i="1"/>
  <c r="N961" i="1"/>
  <c r="N343" i="1"/>
  <c r="N11" i="1"/>
  <c r="N350" i="1"/>
  <c r="N24" i="1"/>
  <c r="N31" i="1"/>
  <c r="N705" i="1"/>
  <c r="N382" i="1"/>
  <c r="N391" i="1"/>
  <c r="N397" i="1"/>
  <c r="N95" i="1"/>
  <c r="N116" i="1"/>
  <c r="N144" i="1"/>
  <c r="N158" i="1"/>
  <c r="N809" i="1"/>
  <c r="N172" i="1"/>
  <c r="N822" i="1"/>
  <c r="N199" i="1"/>
  <c r="N877" i="1"/>
  <c r="N886" i="1"/>
  <c r="N890" i="1"/>
  <c r="N229" i="1"/>
  <c r="N245" i="1"/>
  <c r="N252" i="1"/>
  <c r="N255" i="1"/>
  <c r="N915" i="1"/>
  <c r="N938" i="1"/>
  <c r="N280" i="1"/>
  <c r="N962" i="1"/>
  <c r="N642" i="1"/>
  <c r="N335" i="1"/>
  <c r="N352" i="1"/>
  <c r="N686" i="1"/>
  <c r="N48" i="1"/>
  <c r="N389" i="1"/>
  <c r="N390" i="1"/>
  <c r="N739" i="1"/>
  <c r="N745" i="1"/>
  <c r="N86" i="1"/>
  <c r="N89" i="1"/>
  <c r="N423" i="1"/>
  <c r="N758" i="1"/>
  <c r="N759" i="1"/>
  <c r="N776" i="1"/>
  <c r="N477" i="1"/>
  <c r="N800" i="1"/>
  <c r="N155" i="1"/>
  <c r="N234" i="1"/>
  <c r="N236" i="1"/>
  <c r="N576" i="1"/>
  <c r="N903" i="1"/>
  <c r="N919" i="1"/>
  <c r="N921" i="1"/>
  <c r="N270" i="1"/>
  <c r="N607" i="1"/>
  <c r="N949" i="1"/>
  <c r="N951" i="1"/>
  <c r="N654" i="1"/>
  <c r="N996" i="1"/>
  <c r="N9" i="1"/>
  <c r="N358" i="1"/>
  <c r="N713" i="1"/>
  <c r="N56" i="1"/>
  <c r="N384" i="1"/>
  <c r="N387" i="1"/>
  <c r="N414" i="1"/>
  <c r="N748" i="1"/>
  <c r="N749" i="1"/>
  <c r="N438" i="1"/>
  <c r="N125" i="1"/>
  <c r="N456" i="1"/>
  <c r="N780" i="1"/>
  <c r="N784" i="1"/>
  <c r="N132" i="1"/>
  <c r="N135" i="1"/>
  <c r="N472" i="1"/>
  <c r="N164" i="1"/>
  <c r="N499" i="1"/>
  <c r="N821" i="1"/>
  <c r="N193" i="1"/>
  <c r="N846" i="1"/>
  <c r="N848" i="1"/>
  <c r="N553" i="1"/>
  <c r="N224" i="1"/>
  <c r="N241" i="1"/>
  <c r="N923" i="1"/>
  <c r="N941" i="1"/>
  <c r="N960" i="1"/>
  <c r="N967" i="1"/>
  <c r="N305" i="1"/>
  <c r="N984" i="1"/>
  <c r="N5" i="1"/>
  <c r="N8" i="1"/>
  <c r="N679" i="1"/>
  <c r="N32" i="1"/>
  <c r="N364" i="1"/>
  <c r="N367" i="1"/>
  <c r="N41" i="1"/>
  <c r="N710" i="1"/>
  <c r="N717" i="1"/>
  <c r="N55" i="1"/>
  <c r="N443" i="1"/>
  <c r="N108" i="1"/>
  <c r="N793" i="1"/>
  <c r="N139" i="1"/>
  <c r="N796" i="1"/>
  <c r="N810" i="1"/>
  <c r="N490" i="1"/>
  <c r="N813" i="1"/>
  <c r="N174" i="1"/>
  <c r="N516" i="1"/>
  <c r="N198" i="1"/>
  <c r="N207" i="1"/>
  <c r="N212" i="1"/>
  <c r="N866" i="1"/>
  <c r="N548" i="1"/>
  <c r="N873" i="1"/>
  <c r="N876" i="1"/>
  <c r="N880" i="1"/>
  <c r="N232" i="1"/>
  <c r="N894" i="1"/>
  <c r="N261" i="1"/>
  <c r="N939" i="1"/>
  <c r="N285" i="1"/>
  <c r="N630" i="1"/>
  <c r="N959" i="1"/>
  <c r="N308" i="1"/>
  <c r="N313" i="1"/>
  <c r="N314" i="1"/>
  <c r="N973" i="1"/>
  <c r="N979" i="1"/>
  <c r="N324" i="1"/>
  <c r="N655" i="1"/>
  <c r="N660" i="1"/>
  <c r="N332" i="1"/>
  <c r="N994" i="1"/>
  <c r="N678" i="1"/>
  <c r="N349" i="1"/>
  <c r="N361" i="1"/>
  <c r="N30" i="1"/>
  <c r="N706" i="1"/>
  <c r="N708" i="1"/>
  <c r="N71" i="1"/>
  <c r="N72" i="1"/>
  <c r="N732" i="1"/>
  <c r="N402" i="1"/>
  <c r="N741" i="1"/>
  <c r="N406" i="1"/>
  <c r="N746" i="1"/>
  <c r="N420" i="1"/>
  <c r="N422" i="1"/>
  <c r="N426" i="1"/>
  <c r="N761" i="1"/>
  <c r="N143" i="1"/>
  <c r="N487" i="1"/>
  <c r="N807" i="1"/>
  <c r="N489" i="1"/>
  <c r="N823" i="1"/>
  <c r="N826" i="1"/>
  <c r="N514" i="1"/>
  <c r="N832" i="1"/>
  <c r="N534" i="1"/>
  <c r="N544" i="1"/>
  <c r="N889" i="1"/>
  <c r="N575" i="1"/>
  <c r="N577" i="1"/>
  <c r="N239" i="1"/>
  <c r="N591" i="1"/>
  <c r="N599" i="1"/>
  <c r="N279" i="1"/>
  <c r="N290" i="1"/>
  <c r="N624" i="1"/>
  <c r="N990" i="1"/>
  <c r="N674" i="1"/>
  <c r="N19" i="1"/>
  <c r="N40" i="1"/>
  <c r="N54" i="1"/>
  <c r="N383" i="1"/>
  <c r="N416" i="1"/>
  <c r="N92" i="1"/>
  <c r="N429" i="1"/>
  <c r="N781" i="1"/>
  <c r="N790" i="1"/>
  <c r="N150" i="1"/>
  <c r="N830" i="1"/>
  <c r="N838" i="1"/>
  <c r="N844" i="1"/>
  <c r="N847" i="1"/>
  <c r="N202" i="1"/>
  <c r="N536" i="1"/>
  <c r="N538" i="1"/>
  <c r="N871" i="1"/>
  <c r="N882" i="1"/>
  <c r="N568" i="1"/>
  <c r="N898" i="1"/>
  <c r="N584" i="1"/>
  <c r="N585" i="1"/>
  <c r="N248" i="1"/>
  <c r="N586" i="1"/>
  <c r="N928" i="1"/>
  <c r="N970" i="1"/>
  <c r="N321" i="1"/>
  <c r="N673" i="1"/>
  <c r="N697" i="1"/>
  <c r="N49" i="1"/>
  <c r="N60" i="1"/>
  <c r="N78" i="1"/>
  <c r="N764" i="1"/>
  <c r="N448" i="1"/>
  <c r="N471" i="1"/>
  <c r="N149" i="1"/>
  <c r="N482" i="1"/>
  <c r="N163" i="1"/>
  <c r="N491" i="1"/>
  <c r="N498" i="1"/>
  <c r="N816" i="1"/>
  <c r="N824" i="1"/>
  <c r="N185" i="1"/>
  <c r="N510" i="1"/>
  <c r="N521" i="1"/>
  <c r="N537" i="1"/>
  <c r="N217" i="1"/>
  <c r="N875" i="1"/>
  <c r="N897" i="1"/>
  <c r="N246" i="1"/>
  <c r="N914" i="1"/>
  <c r="N602" i="1"/>
  <c r="N940" i="1"/>
  <c r="N945" i="1"/>
  <c r="N310" i="1"/>
  <c r="N645" i="1"/>
  <c r="N981" i="1"/>
  <c r="N325" i="1"/>
  <c r="N664" i="1"/>
  <c r="N1000" i="1"/>
  <c r="N675" i="1"/>
  <c r="N344" i="1"/>
  <c r="N345" i="1"/>
  <c r="N17" i="1"/>
  <c r="N359" i="1"/>
  <c r="N689" i="1"/>
  <c r="N25" i="1"/>
  <c r="N38" i="1"/>
  <c r="N374" i="1"/>
  <c r="N728" i="1"/>
  <c r="N408" i="1"/>
  <c r="N421" i="1"/>
  <c r="N768" i="1"/>
  <c r="N774" i="1"/>
  <c r="N469" i="1"/>
  <c r="N492" i="1"/>
  <c r="N167" i="1"/>
  <c r="N812" i="1"/>
  <c r="N194" i="1"/>
  <c r="N526" i="1"/>
  <c r="N529" i="1"/>
  <c r="N209" i="1"/>
  <c r="N883" i="1"/>
  <c r="N566" i="1"/>
  <c r="N244" i="1"/>
  <c r="N247" i="1"/>
  <c r="N253" i="1"/>
  <c r="N592" i="1"/>
  <c r="N593" i="1"/>
  <c r="N925" i="1"/>
  <c r="N287" i="1"/>
  <c r="N640" i="1"/>
  <c r="N968" i="1"/>
  <c r="N644" i="1"/>
  <c r="N647" i="1"/>
  <c r="N657" i="1"/>
  <c r="N360" i="1"/>
  <c r="N702" i="1"/>
  <c r="N394" i="1"/>
  <c r="N68" i="1"/>
  <c r="N734" i="1"/>
  <c r="N87" i="1"/>
  <c r="N436" i="1"/>
  <c r="N111" i="1"/>
  <c r="N114" i="1"/>
  <c r="N451" i="1"/>
  <c r="N777" i="1"/>
  <c r="N788" i="1"/>
  <c r="N531" i="1"/>
  <c r="N864" i="1"/>
  <c r="N884" i="1"/>
  <c r="N904" i="1"/>
  <c r="N603" i="1"/>
  <c r="N271" i="1"/>
  <c r="N609" i="1"/>
  <c r="N942" i="1"/>
  <c r="N943" i="1"/>
  <c r="N299" i="1"/>
  <c r="N955" i="1"/>
  <c r="N319" i="1"/>
  <c r="N328" i="1"/>
  <c r="N988" i="1"/>
  <c r="N995" i="1"/>
  <c r="N676" i="1"/>
  <c r="N28" i="1"/>
  <c r="N37" i="1"/>
  <c r="N375" i="1"/>
  <c r="N378" i="1"/>
  <c r="N67" i="1"/>
  <c r="N73" i="1"/>
  <c r="N79" i="1"/>
  <c r="N412" i="1"/>
  <c r="N91" i="1"/>
  <c r="N97" i="1"/>
  <c r="N430" i="1"/>
  <c r="N106" i="1"/>
  <c r="N110" i="1"/>
  <c r="N112" i="1"/>
  <c r="N461" i="1"/>
  <c r="N473" i="1"/>
  <c r="N488" i="1"/>
  <c r="N175" i="1"/>
  <c r="N818" i="1"/>
  <c r="N855" i="1"/>
  <c r="N210" i="1"/>
  <c r="N555" i="1"/>
  <c r="N878" i="1"/>
  <c r="N558" i="1"/>
  <c r="N896" i="1"/>
  <c r="N238" i="1"/>
  <c r="N581" i="1"/>
  <c r="N906" i="1"/>
  <c r="N933" i="1"/>
  <c r="N606" i="1"/>
  <c r="N946" i="1"/>
  <c r="N625" i="1"/>
  <c r="N303" i="1"/>
  <c r="N318" i="1"/>
  <c r="N649" i="1"/>
  <c r="N658" i="1"/>
  <c r="N987" i="1"/>
  <c r="N661" i="1"/>
  <c r="N357" i="1"/>
  <c r="N26" i="1"/>
  <c r="N29" i="1"/>
  <c r="N711" i="1"/>
  <c r="N46" i="1"/>
  <c r="N51" i="1"/>
  <c r="N61" i="1"/>
  <c r="N730" i="1"/>
  <c r="N735" i="1"/>
  <c r="N442" i="1"/>
  <c r="N105" i="1"/>
  <c r="N449" i="1"/>
  <c r="N791" i="1"/>
  <c r="N465" i="1"/>
  <c r="N161" i="1"/>
  <c r="N165" i="1"/>
  <c r="N503" i="1"/>
  <c r="N180" i="1"/>
  <c r="N834" i="1"/>
  <c r="N843" i="1"/>
  <c r="N196" i="1"/>
  <c r="N857" i="1"/>
  <c r="N554" i="1"/>
  <c r="N559" i="1"/>
  <c r="N891" i="1"/>
  <c r="N616" i="1"/>
  <c r="N283" i="1"/>
  <c r="N958" i="1"/>
  <c r="N327" i="1"/>
  <c r="N991" i="1"/>
  <c r="N669" i="1"/>
  <c r="N671" i="1"/>
  <c r="N339" i="1"/>
  <c r="N15" i="1"/>
  <c r="N18" i="1"/>
  <c r="N34" i="1"/>
  <c r="N376" i="1"/>
  <c r="N80" i="1"/>
  <c r="N425" i="1"/>
  <c r="N771" i="1"/>
  <c r="N798" i="1"/>
  <c r="N513" i="1"/>
  <c r="N190" i="1"/>
  <c r="N841" i="1"/>
  <c r="N211" i="1"/>
  <c r="N861" i="1"/>
  <c r="N223" i="1"/>
  <c r="N587" i="1"/>
  <c r="N588" i="1"/>
  <c r="N930" i="1"/>
  <c r="N277" i="1"/>
  <c r="N296" i="1"/>
  <c r="N627" i="1"/>
  <c r="N966" i="1"/>
  <c r="N634" i="1"/>
  <c r="N648" i="1"/>
  <c r="N656" i="1"/>
  <c r="N666" i="1"/>
  <c r="N22" i="1"/>
  <c r="N688" i="1"/>
  <c r="N695" i="1"/>
  <c r="N370" i="1"/>
  <c r="N39" i="1"/>
  <c r="N719" i="1"/>
  <c r="N57" i="1"/>
  <c r="N64" i="1"/>
  <c r="N400" i="1"/>
  <c r="N88" i="1"/>
  <c r="N752" i="1"/>
  <c r="N93" i="1"/>
  <c r="N427" i="1"/>
  <c r="N101" i="1"/>
  <c r="N103" i="1"/>
  <c r="N446" i="1"/>
  <c r="N118" i="1"/>
  <c r="N133" i="1"/>
  <c r="N464" i="1"/>
  <c r="N794" i="1"/>
  <c r="N141" i="1"/>
  <c r="N474" i="1"/>
  <c r="N502" i="1"/>
  <c r="N505" i="1"/>
  <c r="N183" i="1"/>
  <c r="N828" i="1"/>
  <c r="N519" i="1"/>
  <c r="N837" i="1"/>
  <c r="N522" i="1"/>
  <c r="N525" i="1"/>
  <c r="N858" i="1"/>
  <c r="N213" i="1"/>
  <c r="N551" i="1"/>
  <c r="N218" i="1"/>
  <c r="N250" i="1"/>
  <c r="N273" i="1"/>
  <c r="N612" i="1"/>
  <c r="N635" i="1"/>
  <c r="N306" i="1"/>
  <c r="N309" i="1"/>
  <c r="N971" i="1"/>
  <c r="N320" i="1"/>
  <c r="N326" i="1"/>
  <c r="N333" i="1"/>
  <c r="N677" i="1"/>
  <c r="N409" i="1"/>
  <c r="N755" i="1"/>
  <c r="N447" i="1"/>
  <c r="N452" i="1"/>
  <c r="N454" i="1"/>
  <c r="N468" i="1"/>
  <c r="N802" i="1"/>
  <c r="N500" i="1"/>
  <c r="N507" i="1"/>
  <c r="N189" i="1"/>
  <c r="N197" i="1"/>
  <c r="N859" i="1"/>
  <c r="N545" i="1"/>
  <c r="N867" i="1"/>
  <c r="N560" i="1"/>
  <c r="N227" i="1"/>
  <c r="N893" i="1"/>
  <c r="N578" i="1"/>
  <c r="N583" i="1"/>
  <c r="N259" i="1"/>
  <c r="N267" i="1"/>
  <c r="N611" i="1"/>
  <c r="N274" i="1"/>
  <c r="N622" i="1"/>
  <c r="N302" i="1"/>
  <c r="N637" i="1"/>
  <c r="N20" i="1"/>
  <c r="N355" i="1"/>
  <c r="N721" i="1"/>
  <c r="N52" i="1"/>
  <c r="N76" i="1"/>
  <c r="N747" i="1"/>
  <c r="N415" i="1"/>
  <c r="N754" i="1"/>
  <c r="N431" i="1"/>
  <c r="N778" i="1"/>
  <c r="N466" i="1"/>
  <c r="N799" i="1"/>
  <c r="N153" i="1"/>
  <c r="N178" i="1"/>
  <c r="N179" i="1"/>
  <c r="N819" i="1"/>
  <c r="N504" i="1"/>
  <c r="N182" i="1"/>
  <c r="N184" i="1"/>
  <c r="N836" i="1"/>
  <c r="N192" i="1"/>
  <c r="N535" i="1"/>
  <c r="N571" i="1"/>
  <c r="N235" i="1"/>
  <c r="N913" i="1"/>
  <c r="N917" i="1"/>
  <c r="N920" i="1"/>
  <c r="N272" i="1"/>
  <c r="N282" i="1"/>
  <c r="N626" i="1"/>
  <c r="N641" i="1"/>
  <c r="N982" i="1"/>
  <c r="N999" i="1"/>
  <c r="N2" i="1"/>
  <c r="N347" i="1"/>
  <c r="N10" i="1"/>
  <c r="N351" i="1"/>
  <c r="N368" i="1"/>
  <c r="N369" i="1"/>
  <c r="N377" i="1"/>
  <c r="N381" i="1"/>
  <c r="N65" i="1"/>
  <c r="N393" i="1"/>
  <c r="N395" i="1"/>
  <c r="N75" i="1"/>
  <c r="N405" i="1"/>
  <c r="N419" i="1"/>
  <c r="N751" i="1"/>
  <c r="N757" i="1"/>
  <c r="N762" i="1"/>
  <c r="N763" i="1"/>
  <c r="N107" i="1"/>
  <c r="N792" i="1"/>
  <c r="N797" i="1"/>
  <c r="N168" i="1"/>
  <c r="N493" i="1"/>
  <c r="N501" i="1"/>
  <c r="N187" i="1"/>
  <c r="N517" i="1"/>
  <c r="N524" i="1"/>
  <c r="N527" i="1"/>
  <c r="N850" i="1"/>
  <c r="N533" i="1"/>
  <c r="N201" i="1"/>
  <c r="N860" i="1"/>
  <c r="N862" i="1"/>
  <c r="N869" i="1"/>
  <c r="N220" i="1"/>
  <c r="N222" i="1"/>
  <c r="N924" i="1"/>
  <c r="N263" i="1"/>
  <c r="N598" i="1"/>
  <c r="N268" i="1"/>
  <c r="N614" i="1"/>
  <c r="N963" i="1"/>
  <c r="N304" i="1"/>
  <c r="N316" i="1"/>
  <c r="N986" i="1"/>
  <c r="N993" i="1"/>
  <c r="M45" i="1"/>
  <c r="M724" i="1"/>
  <c r="M69" i="1"/>
  <c r="M396" i="1"/>
  <c r="M85" i="1"/>
  <c r="M99" i="1"/>
  <c r="M769" i="1"/>
  <c r="M113" i="1"/>
  <c r="M450" i="1"/>
  <c r="M772" i="1"/>
  <c r="M458" i="1"/>
  <c r="M787" i="1"/>
  <c r="M484" i="1"/>
  <c r="M162" i="1"/>
  <c r="M831" i="1"/>
  <c r="M520" i="1"/>
  <c r="M835" i="1"/>
  <c r="M191" i="1"/>
  <c r="M539" i="1"/>
  <c r="M552" i="1"/>
  <c r="M221" i="1"/>
  <c r="M231" i="1"/>
  <c r="M240" i="1"/>
  <c r="M902" i="1"/>
  <c r="M907" i="1"/>
  <c r="M251" i="1"/>
  <c r="M932" i="1"/>
  <c r="M275" i="1"/>
  <c r="M281" i="1"/>
  <c r="M618" i="1"/>
  <c r="M288" i="1"/>
  <c r="M292" i="1"/>
  <c r="M628" i="1"/>
  <c r="M301" i="1"/>
  <c r="M632" i="1"/>
  <c r="M670" i="1"/>
  <c r="M681" i="1"/>
  <c r="M353" i="1"/>
  <c r="M682" i="1"/>
  <c r="M27" i="1"/>
  <c r="M43" i="1"/>
  <c r="M718" i="1"/>
  <c r="M62" i="1"/>
  <c r="M77" i="1"/>
  <c r="M411" i="1"/>
  <c r="M424" i="1"/>
  <c r="M94" i="1"/>
  <c r="M453" i="1"/>
  <c r="M455" i="1"/>
  <c r="M130" i="1"/>
  <c r="M140" i="1"/>
  <c r="M470" i="1"/>
  <c r="M145" i="1"/>
  <c r="M148" i="1"/>
  <c r="M801" i="1"/>
  <c r="M808" i="1"/>
  <c r="M825" i="1"/>
  <c r="M509" i="1"/>
  <c r="M511" i="1"/>
  <c r="M829" i="1"/>
  <c r="M563" i="1"/>
  <c r="M565" i="1"/>
  <c r="M895" i="1"/>
  <c r="M257" i="1"/>
  <c r="M594" i="1"/>
  <c r="M595" i="1"/>
  <c r="M926" i="1"/>
  <c r="M596" i="1"/>
  <c r="M604" i="1"/>
  <c r="M608" i="1"/>
  <c r="M610" i="1"/>
  <c r="M617" i="1"/>
  <c r="M636" i="1"/>
  <c r="M639" i="1"/>
  <c r="M340" i="1"/>
  <c r="M342" i="1"/>
  <c r="M698" i="1"/>
  <c r="M373" i="1"/>
  <c r="M44" i="1"/>
  <c r="M714" i="1"/>
  <c r="M53" i="1"/>
  <c r="M725" i="1"/>
  <c r="M82" i="1"/>
  <c r="M100" i="1"/>
  <c r="M445" i="1"/>
  <c r="M127" i="1"/>
  <c r="M460" i="1"/>
  <c r="M786" i="1"/>
  <c r="M170" i="1"/>
  <c r="M176" i="1"/>
  <c r="M849" i="1"/>
  <c r="M532" i="1"/>
  <c r="M547" i="1"/>
  <c r="M874" i="1"/>
  <c r="M881" i="1"/>
  <c r="M580" i="1"/>
  <c r="M249" i="1"/>
  <c r="M590" i="1"/>
  <c r="M260" i="1"/>
  <c r="M621" i="1"/>
  <c r="M954" i="1"/>
  <c r="M646" i="1"/>
  <c r="M976" i="1"/>
  <c r="M651" i="1"/>
  <c r="M7" i="1"/>
  <c r="M687" i="1"/>
  <c r="M691" i="1"/>
  <c r="M692" i="1"/>
  <c r="M36" i="1"/>
  <c r="M707" i="1"/>
  <c r="M709" i="1"/>
  <c r="M716" i="1"/>
  <c r="M380" i="1"/>
  <c r="M726" i="1"/>
  <c r="M386" i="1"/>
  <c r="M731" i="1"/>
  <c r="M738" i="1"/>
  <c r="M770" i="1"/>
  <c r="M779" i="1"/>
  <c r="M128" i="1"/>
  <c r="M459" i="1"/>
  <c r="M463" i="1"/>
  <c r="M795" i="1"/>
  <c r="M476" i="1"/>
  <c r="M152" i="1"/>
  <c r="M181" i="1"/>
  <c r="M215" i="1"/>
  <c r="M556" i="1"/>
  <c r="M888" i="1"/>
  <c r="M574" i="1"/>
  <c r="M254" i="1"/>
  <c r="M934" i="1"/>
  <c r="M615" i="1"/>
  <c r="M948" i="1"/>
  <c r="M619" i="1"/>
  <c r="M286" i="1"/>
  <c r="M623" i="1"/>
  <c r="M974" i="1"/>
  <c r="M329" i="1"/>
  <c r="M1001" i="1"/>
  <c r="M684" i="1"/>
  <c r="M685" i="1"/>
  <c r="M690" i="1"/>
  <c r="M365" i="1"/>
  <c r="M700" i="1"/>
  <c r="M712" i="1"/>
  <c r="M723" i="1"/>
  <c r="M63" i="1"/>
  <c r="M403" i="1"/>
  <c r="M441" i="1"/>
  <c r="M104" i="1"/>
  <c r="M109" i="1"/>
  <c r="M457" i="1"/>
  <c r="M486" i="1"/>
  <c r="M156" i="1"/>
  <c r="M169" i="1"/>
  <c r="M508" i="1"/>
  <c r="M827" i="1"/>
  <c r="M515" i="1"/>
  <c r="M842" i="1"/>
  <c r="M523" i="1"/>
  <c r="M851" i="1"/>
  <c r="M550" i="1"/>
  <c r="M868" i="1"/>
  <c r="M572" i="1"/>
  <c r="M900" i="1"/>
  <c r="M243" i="1"/>
  <c r="M905" i="1"/>
  <c r="M911" i="1"/>
  <c r="M927" i="1"/>
  <c r="M601" i="1"/>
  <c r="M266" i="1"/>
  <c r="M293" i="1"/>
  <c r="M952" i="1"/>
  <c r="M957" i="1"/>
  <c r="M315" i="1"/>
  <c r="M322" i="1"/>
  <c r="M659" i="1"/>
  <c r="M985" i="1"/>
  <c r="M992" i="1"/>
  <c r="M667" i="1"/>
  <c r="M341" i="1"/>
  <c r="M346" i="1"/>
  <c r="M13" i="1"/>
  <c r="M715" i="1"/>
  <c r="M743" i="1"/>
  <c r="M413" i="1"/>
  <c r="M760" i="1"/>
  <c r="M119" i="1"/>
  <c r="M123" i="1"/>
  <c r="M126" i="1"/>
  <c r="M479" i="1"/>
  <c r="M480" i="1"/>
  <c r="M806" i="1"/>
  <c r="M188" i="1"/>
  <c r="M518" i="1"/>
  <c r="M195" i="1"/>
  <c r="M200" i="1"/>
  <c r="M543" i="1"/>
  <c r="M562" i="1"/>
  <c r="M228" i="1"/>
  <c r="M237" i="1"/>
  <c r="M262" i="1"/>
  <c r="M264" i="1"/>
  <c r="M269" i="1"/>
  <c r="M276" i="1"/>
  <c r="M620" i="1"/>
  <c r="M956" i="1"/>
  <c r="M311" i="1"/>
  <c r="M650" i="1"/>
  <c r="M980" i="1"/>
  <c r="M4" i="1"/>
  <c r="M693" i="1"/>
  <c r="M372" i="1"/>
  <c r="M720" i="1"/>
  <c r="M66" i="1"/>
  <c r="M81" i="1"/>
  <c r="M418" i="1"/>
  <c r="M753" i="1"/>
  <c r="M756" i="1"/>
  <c r="M437" i="1"/>
  <c r="M765" i="1"/>
  <c r="M782" i="1"/>
  <c r="M129" i="1"/>
  <c r="M131" i="1"/>
  <c r="M804" i="1"/>
  <c r="M815" i="1"/>
  <c r="M497" i="1"/>
  <c r="M817" i="1"/>
  <c r="M833" i="1"/>
  <c r="M530" i="1"/>
  <c r="M541" i="1"/>
  <c r="M570" i="1"/>
  <c r="M929" i="1"/>
  <c r="M289" i="1"/>
  <c r="M633" i="1"/>
  <c r="M317" i="1"/>
  <c r="M354" i="1"/>
  <c r="M366" i="1"/>
  <c r="M42" i="1"/>
  <c r="M379" i="1"/>
  <c r="M388" i="1"/>
  <c r="M392" i="1"/>
  <c r="M733" i="1"/>
  <c r="M96" i="1"/>
  <c r="M434" i="1"/>
  <c r="M439" i="1"/>
  <c r="M117" i="1"/>
  <c r="M121" i="1"/>
  <c r="M775" i="1"/>
  <c r="M134" i="1"/>
  <c r="M146" i="1"/>
  <c r="M475" i="1"/>
  <c r="M154" i="1"/>
  <c r="M157" i="1"/>
  <c r="M160" i="1"/>
  <c r="M173" i="1"/>
  <c r="M506" i="1"/>
  <c r="M206" i="1"/>
  <c r="M214" i="1"/>
  <c r="M540" i="1"/>
  <c r="M865" i="1"/>
  <c r="M879" i="1"/>
  <c r="M567" i="1"/>
  <c r="M892" i="1"/>
  <c r="M230" i="1"/>
  <c r="M912" i="1"/>
  <c r="M922" i="1"/>
  <c r="M944" i="1"/>
  <c r="M947" i="1"/>
  <c r="M297" i="1"/>
  <c r="M631" i="1"/>
  <c r="M969" i="1"/>
  <c r="M972" i="1"/>
  <c r="M334" i="1"/>
  <c r="M6" i="1"/>
  <c r="M680" i="1"/>
  <c r="M33" i="1"/>
  <c r="M704" i="1"/>
  <c r="M737" i="1"/>
  <c r="M744" i="1"/>
  <c r="M432" i="1"/>
  <c r="M122" i="1"/>
  <c r="M783" i="1"/>
  <c r="M785" i="1"/>
  <c r="M136" i="1"/>
  <c r="M485" i="1"/>
  <c r="M166" i="1"/>
  <c r="M495" i="1"/>
  <c r="M512" i="1"/>
  <c r="M845" i="1"/>
  <c r="M528" i="1"/>
  <c r="M546" i="1"/>
  <c r="M549" i="1"/>
  <c r="M569" i="1"/>
  <c r="M579" i="1"/>
  <c r="M910" i="1"/>
  <c r="M613" i="1"/>
  <c r="M278" i="1"/>
  <c r="M291" i="1"/>
  <c r="M294" i="1"/>
  <c r="M300" i="1"/>
  <c r="M643" i="1"/>
  <c r="M977" i="1"/>
  <c r="M978" i="1"/>
  <c r="M668" i="1"/>
  <c r="M3" i="1"/>
  <c r="M23" i="1"/>
  <c r="M701" i="1"/>
  <c r="M722" i="1"/>
  <c r="M59" i="1"/>
  <c r="M729" i="1"/>
  <c r="M399" i="1"/>
  <c r="M740" i="1"/>
  <c r="M84" i="1"/>
  <c r="M90" i="1"/>
  <c r="M98" i="1"/>
  <c r="M433" i="1"/>
  <c r="M766" i="1"/>
  <c r="M767" i="1"/>
  <c r="M773" i="1"/>
  <c r="M789" i="1"/>
  <c r="M147" i="1"/>
  <c r="M814" i="1"/>
  <c r="M494" i="1"/>
  <c r="M840" i="1"/>
  <c r="M204" i="1"/>
  <c r="M225" i="1"/>
  <c r="M233" i="1"/>
  <c r="M937" i="1"/>
  <c r="M312" i="1"/>
  <c r="M975" i="1"/>
  <c r="M983" i="1"/>
  <c r="M336" i="1"/>
  <c r="M14" i="1"/>
  <c r="M363" i="1"/>
  <c r="M694" i="1"/>
  <c r="M371" i="1"/>
  <c r="M50" i="1"/>
  <c r="M58" i="1"/>
  <c r="M727" i="1"/>
  <c r="M401" i="1"/>
  <c r="M83" i="1"/>
  <c r="M417" i="1"/>
  <c r="M750" i="1"/>
  <c r="M115" i="1"/>
  <c r="M483" i="1"/>
  <c r="M177" i="1"/>
  <c r="M853" i="1"/>
  <c r="M856" i="1"/>
  <c r="M863" i="1"/>
  <c r="M872" i="1"/>
  <c r="M573" i="1"/>
  <c r="M242" i="1"/>
  <c r="M597" i="1"/>
  <c r="M265" i="1"/>
  <c r="M936" i="1"/>
  <c r="M950" i="1"/>
  <c r="M953" i="1"/>
  <c r="M965" i="1"/>
  <c r="M307" i="1"/>
  <c r="M16" i="1"/>
  <c r="M21" i="1"/>
  <c r="M362" i="1"/>
  <c r="M35" i="1"/>
  <c r="M703" i="1"/>
  <c r="M47" i="1"/>
  <c r="M398" i="1"/>
  <c r="M736" i="1"/>
  <c r="M404" i="1"/>
  <c r="M407" i="1"/>
  <c r="M410" i="1"/>
  <c r="M102" i="1"/>
  <c r="M120" i="1"/>
  <c r="M462" i="1"/>
  <c r="M467" i="1"/>
  <c r="M137" i="1"/>
  <c r="M478" i="1"/>
  <c r="M481" i="1"/>
  <c r="M159" i="1"/>
  <c r="M805" i="1"/>
  <c r="M811" i="1"/>
  <c r="M171" i="1"/>
  <c r="M820" i="1"/>
  <c r="M203" i="1"/>
  <c r="M870" i="1"/>
  <c r="M564" i="1"/>
  <c r="M600" i="1"/>
  <c r="M935" i="1"/>
  <c r="M298" i="1"/>
  <c r="M989" i="1"/>
  <c r="M331" i="1"/>
  <c r="M672" i="1"/>
  <c r="M997" i="1"/>
  <c r="M348" i="1"/>
  <c r="M683" i="1"/>
  <c r="M696" i="1"/>
  <c r="M385" i="1"/>
  <c r="M70" i="1"/>
  <c r="M74" i="1"/>
  <c r="M742" i="1"/>
  <c r="M428" i="1"/>
  <c r="M435" i="1"/>
  <c r="M440" i="1"/>
  <c r="M444" i="1"/>
  <c r="M142" i="1"/>
  <c r="M151" i="1"/>
  <c r="M803" i="1"/>
  <c r="M496" i="1"/>
  <c r="M854" i="1"/>
  <c r="M205" i="1"/>
  <c r="M208" i="1"/>
  <c r="M542" i="1"/>
  <c r="M557" i="1"/>
  <c r="M561" i="1"/>
  <c r="M899" i="1"/>
  <c r="M908" i="1"/>
  <c r="M909" i="1"/>
  <c r="M589" i="1"/>
  <c r="M931" i="1"/>
  <c r="M605" i="1"/>
  <c r="M964" i="1"/>
  <c r="M638" i="1"/>
  <c r="M323" i="1"/>
  <c r="M652" i="1"/>
  <c r="M653" i="1"/>
  <c r="M330" i="1"/>
  <c r="M662" i="1"/>
  <c r="M663" i="1"/>
  <c r="M665" i="1"/>
  <c r="M337" i="1"/>
  <c r="M998" i="1"/>
  <c r="M338" i="1"/>
  <c r="M12" i="1"/>
  <c r="M356" i="1"/>
  <c r="M124" i="1"/>
  <c r="M138" i="1"/>
  <c r="M186" i="1"/>
  <c r="M839" i="1"/>
  <c r="M852" i="1"/>
  <c r="M216" i="1"/>
  <c r="M219" i="1"/>
  <c r="M885" i="1"/>
  <c r="M226" i="1"/>
  <c r="M887" i="1"/>
  <c r="M901" i="1"/>
  <c r="M582" i="1"/>
  <c r="M256" i="1"/>
  <c r="M258" i="1"/>
  <c r="M916" i="1"/>
  <c r="M918" i="1"/>
  <c r="M284" i="1"/>
  <c r="M295" i="1"/>
  <c r="M629" i="1"/>
  <c r="M961" i="1"/>
  <c r="M343" i="1"/>
  <c r="M11" i="1"/>
  <c r="M350" i="1"/>
  <c r="M24" i="1"/>
  <c r="M31" i="1"/>
  <c r="M705" i="1"/>
  <c r="M382" i="1"/>
  <c r="M391" i="1"/>
  <c r="M397" i="1"/>
  <c r="M95" i="1"/>
  <c r="M116" i="1"/>
  <c r="M144" i="1"/>
  <c r="M158" i="1"/>
  <c r="M809" i="1"/>
  <c r="M172" i="1"/>
  <c r="M822" i="1"/>
  <c r="M199" i="1"/>
  <c r="M877" i="1"/>
  <c r="M886" i="1"/>
  <c r="M890" i="1"/>
  <c r="M229" i="1"/>
  <c r="M245" i="1"/>
  <c r="M252" i="1"/>
  <c r="M255" i="1"/>
  <c r="M915" i="1"/>
  <c r="M938" i="1"/>
  <c r="M280" i="1"/>
  <c r="M962" i="1"/>
  <c r="M642" i="1"/>
  <c r="M335" i="1"/>
  <c r="M352" i="1"/>
  <c r="M686" i="1"/>
  <c r="M48" i="1"/>
  <c r="M389" i="1"/>
  <c r="M390" i="1"/>
  <c r="M739" i="1"/>
  <c r="M745" i="1"/>
  <c r="M86" i="1"/>
  <c r="M89" i="1"/>
  <c r="M423" i="1"/>
  <c r="M758" i="1"/>
  <c r="M759" i="1"/>
  <c r="M776" i="1"/>
  <c r="M477" i="1"/>
  <c r="M800" i="1"/>
  <c r="M155" i="1"/>
  <c r="M234" i="1"/>
  <c r="M236" i="1"/>
  <c r="M576" i="1"/>
  <c r="M903" i="1"/>
  <c r="M919" i="1"/>
  <c r="M921" i="1"/>
  <c r="M270" i="1"/>
  <c r="M607" i="1"/>
  <c r="M949" i="1"/>
  <c r="M951" i="1"/>
  <c r="M654" i="1"/>
  <c r="M996" i="1"/>
  <c r="M9" i="1"/>
  <c r="M358" i="1"/>
  <c r="M713" i="1"/>
  <c r="M56" i="1"/>
  <c r="M384" i="1"/>
  <c r="M387" i="1"/>
  <c r="M414" i="1"/>
  <c r="M748" i="1"/>
  <c r="M749" i="1"/>
  <c r="M438" i="1"/>
  <c r="M125" i="1"/>
  <c r="M456" i="1"/>
  <c r="M780" i="1"/>
  <c r="M784" i="1"/>
  <c r="M132" i="1"/>
  <c r="M135" i="1"/>
  <c r="M472" i="1"/>
  <c r="M164" i="1"/>
  <c r="M499" i="1"/>
  <c r="M821" i="1"/>
  <c r="M193" i="1"/>
  <c r="M846" i="1"/>
  <c r="M848" i="1"/>
  <c r="M553" i="1"/>
  <c r="M224" i="1"/>
  <c r="M241" i="1"/>
  <c r="M923" i="1"/>
  <c r="M941" i="1"/>
  <c r="M960" i="1"/>
  <c r="M967" i="1"/>
  <c r="M305" i="1"/>
  <c r="M984" i="1"/>
  <c r="M5" i="1"/>
  <c r="M8" i="1"/>
  <c r="M679" i="1"/>
  <c r="M32" i="1"/>
  <c r="M364" i="1"/>
  <c r="M367" i="1"/>
  <c r="M41" i="1"/>
  <c r="M710" i="1"/>
  <c r="M717" i="1"/>
  <c r="M55" i="1"/>
  <c r="M443" i="1"/>
  <c r="M108" i="1"/>
  <c r="M793" i="1"/>
  <c r="M139" i="1"/>
  <c r="M796" i="1"/>
  <c r="M810" i="1"/>
  <c r="M490" i="1"/>
  <c r="M813" i="1"/>
  <c r="M174" i="1"/>
  <c r="M516" i="1"/>
  <c r="M198" i="1"/>
  <c r="M207" i="1"/>
  <c r="M212" i="1"/>
  <c r="M866" i="1"/>
  <c r="M548" i="1"/>
  <c r="M873" i="1"/>
  <c r="M876" i="1"/>
  <c r="M880" i="1"/>
  <c r="M232" i="1"/>
  <c r="M894" i="1"/>
  <c r="M261" i="1"/>
  <c r="M939" i="1"/>
  <c r="M285" i="1"/>
  <c r="M630" i="1"/>
  <c r="M959" i="1"/>
  <c r="M308" i="1"/>
  <c r="M313" i="1"/>
  <c r="M314" i="1"/>
  <c r="M973" i="1"/>
  <c r="M979" i="1"/>
  <c r="M324" i="1"/>
  <c r="M655" i="1"/>
  <c r="M660" i="1"/>
  <c r="M332" i="1"/>
  <c r="M994" i="1"/>
  <c r="M678" i="1"/>
  <c r="M349" i="1"/>
  <c r="M361" i="1"/>
  <c r="M30" i="1"/>
  <c r="M706" i="1"/>
  <c r="M708" i="1"/>
  <c r="M71" i="1"/>
  <c r="M72" i="1"/>
  <c r="M732" i="1"/>
  <c r="M402" i="1"/>
  <c r="M741" i="1"/>
  <c r="M406" i="1"/>
  <c r="M746" i="1"/>
  <c r="M420" i="1"/>
  <c r="M422" i="1"/>
  <c r="M426" i="1"/>
  <c r="M761" i="1"/>
  <c r="M143" i="1"/>
  <c r="M487" i="1"/>
  <c r="M807" i="1"/>
  <c r="M489" i="1"/>
  <c r="M823" i="1"/>
  <c r="M826" i="1"/>
  <c r="M514" i="1"/>
  <c r="M832" i="1"/>
  <c r="M534" i="1"/>
  <c r="M544" i="1"/>
  <c r="M889" i="1"/>
  <c r="M575" i="1"/>
  <c r="M577" i="1"/>
  <c r="M239" i="1"/>
  <c r="M591" i="1"/>
  <c r="M599" i="1"/>
  <c r="M279" i="1"/>
  <c r="M290" i="1"/>
  <c r="M624" i="1"/>
  <c r="M990" i="1"/>
  <c r="M674" i="1"/>
  <c r="M19" i="1"/>
  <c r="M40" i="1"/>
  <c r="M54" i="1"/>
  <c r="M383" i="1"/>
  <c r="M416" i="1"/>
  <c r="M92" i="1"/>
  <c r="M429" i="1"/>
  <c r="M781" i="1"/>
  <c r="M790" i="1"/>
  <c r="M150" i="1"/>
  <c r="M830" i="1"/>
  <c r="M838" i="1"/>
  <c r="M844" i="1"/>
  <c r="M847" i="1"/>
  <c r="M202" i="1"/>
  <c r="M536" i="1"/>
  <c r="M538" i="1"/>
  <c r="M871" i="1"/>
  <c r="M882" i="1"/>
  <c r="M568" i="1"/>
  <c r="M898" i="1"/>
  <c r="M584" i="1"/>
  <c r="M585" i="1"/>
  <c r="M248" i="1"/>
  <c r="M586" i="1"/>
  <c r="M928" i="1"/>
  <c r="M970" i="1"/>
  <c r="M321" i="1"/>
  <c r="M673" i="1"/>
  <c r="M697" i="1"/>
  <c r="M49" i="1"/>
  <c r="M60" i="1"/>
  <c r="M78" i="1"/>
  <c r="M764" i="1"/>
  <c r="M448" i="1"/>
  <c r="M471" i="1"/>
  <c r="M149" i="1"/>
  <c r="M482" i="1"/>
  <c r="M163" i="1"/>
  <c r="M491" i="1"/>
  <c r="M498" i="1"/>
  <c r="M816" i="1"/>
  <c r="M824" i="1"/>
  <c r="M185" i="1"/>
  <c r="M510" i="1"/>
  <c r="M521" i="1"/>
  <c r="M537" i="1"/>
  <c r="M217" i="1"/>
  <c r="M875" i="1"/>
  <c r="M897" i="1"/>
  <c r="M246" i="1"/>
  <c r="M914" i="1"/>
  <c r="M602" i="1"/>
  <c r="M940" i="1"/>
  <c r="M945" i="1"/>
  <c r="M310" i="1"/>
  <c r="M645" i="1"/>
  <c r="M981" i="1"/>
  <c r="M325" i="1"/>
  <c r="M664" i="1"/>
  <c r="M1000" i="1"/>
  <c r="M675" i="1"/>
  <c r="M344" i="1"/>
  <c r="M345" i="1"/>
  <c r="M17" i="1"/>
  <c r="M359" i="1"/>
  <c r="M689" i="1"/>
  <c r="M25" i="1"/>
  <c r="M38" i="1"/>
  <c r="M374" i="1"/>
  <c r="M728" i="1"/>
  <c r="M408" i="1"/>
  <c r="M421" i="1"/>
  <c r="M768" i="1"/>
  <c r="M774" i="1"/>
  <c r="M469" i="1"/>
  <c r="M492" i="1"/>
  <c r="M167" i="1"/>
  <c r="M812" i="1"/>
  <c r="M194" i="1"/>
  <c r="M526" i="1"/>
  <c r="M529" i="1"/>
  <c r="M209" i="1"/>
  <c r="M883" i="1"/>
  <c r="M566" i="1"/>
  <c r="M244" i="1"/>
  <c r="M247" i="1"/>
  <c r="M253" i="1"/>
  <c r="M592" i="1"/>
  <c r="M593" i="1"/>
  <c r="M925" i="1"/>
  <c r="M287" i="1"/>
  <c r="M640" i="1"/>
  <c r="M968" i="1"/>
  <c r="M644" i="1"/>
  <c r="M647" i="1"/>
  <c r="M657" i="1"/>
  <c r="M360" i="1"/>
  <c r="M702" i="1"/>
  <c r="M394" i="1"/>
  <c r="M68" i="1"/>
  <c r="M734" i="1"/>
  <c r="M87" i="1"/>
  <c r="M436" i="1"/>
  <c r="M111" i="1"/>
  <c r="M114" i="1"/>
  <c r="M451" i="1"/>
  <c r="M777" i="1"/>
  <c r="M788" i="1"/>
  <c r="M531" i="1"/>
  <c r="M864" i="1"/>
  <c r="M884" i="1"/>
  <c r="M904" i="1"/>
  <c r="M603" i="1"/>
  <c r="M271" i="1"/>
  <c r="M609" i="1"/>
  <c r="M942" i="1"/>
  <c r="M943" i="1"/>
  <c r="M299" i="1"/>
  <c r="M955" i="1"/>
  <c r="M319" i="1"/>
  <c r="M328" i="1"/>
  <c r="M988" i="1"/>
  <c r="M995" i="1"/>
  <c r="M676" i="1"/>
  <c r="M28" i="1"/>
  <c r="M37" i="1"/>
  <c r="M375" i="1"/>
  <c r="M378" i="1"/>
  <c r="M67" i="1"/>
  <c r="M73" i="1"/>
  <c r="M79" i="1"/>
  <c r="M412" i="1"/>
  <c r="M91" i="1"/>
  <c r="M97" i="1"/>
  <c r="M430" i="1"/>
  <c r="M106" i="1"/>
  <c r="M110" i="1"/>
  <c r="M112" i="1"/>
  <c r="M461" i="1"/>
  <c r="M473" i="1"/>
  <c r="M488" i="1"/>
  <c r="M175" i="1"/>
  <c r="M818" i="1"/>
  <c r="M855" i="1"/>
  <c r="M210" i="1"/>
  <c r="M555" i="1"/>
  <c r="M878" i="1"/>
  <c r="M558" i="1"/>
  <c r="M896" i="1"/>
  <c r="M238" i="1"/>
  <c r="M581" i="1"/>
  <c r="M906" i="1"/>
  <c r="M933" i="1"/>
  <c r="M606" i="1"/>
  <c r="M946" i="1"/>
  <c r="M625" i="1"/>
  <c r="M303" i="1"/>
  <c r="M318" i="1"/>
  <c r="M649" i="1"/>
  <c r="M658" i="1"/>
  <c r="M987" i="1"/>
  <c r="M661" i="1"/>
  <c r="M357" i="1"/>
  <c r="M26" i="1"/>
  <c r="M29" i="1"/>
  <c r="M711" i="1"/>
  <c r="M46" i="1"/>
  <c r="M51" i="1"/>
  <c r="M61" i="1"/>
  <c r="M730" i="1"/>
  <c r="M735" i="1"/>
  <c r="M442" i="1"/>
  <c r="M105" i="1"/>
  <c r="M449" i="1"/>
  <c r="M791" i="1"/>
  <c r="M465" i="1"/>
  <c r="M161" i="1"/>
  <c r="M165" i="1"/>
  <c r="M503" i="1"/>
  <c r="M180" i="1"/>
  <c r="M834" i="1"/>
  <c r="M843" i="1"/>
  <c r="M196" i="1"/>
  <c r="M857" i="1"/>
  <c r="M554" i="1"/>
  <c r="M559" i="1"/>
  <c r="M891" i="1"/>
  <c r="M616" i="1"/>
  <c r="M283" i="1"/>
  <c r="M958" i="1"/>
  <c r="M327" i="1"/>
  <c r="M991" i="1"/>
  <c r="M669" i="1"/>
  <c r="M671" i="1"/>
  <c r="M339" i="1"/>
  <c r="M15" i="1"/>
  <c r="M18" i="1"/>
  <c r="M34" i="1"/>
  <c r="M376" i="1"/>
  <c r="M80" i="1"/>
  <c r="M425" i="1"/>
  <c r="M771" i="1"/>
  <c r="M798" i="1"/>
  <c r="M513" i="1"/>
  <c r="M190" i="1"/>
  <c r="M841" i="1"/>
  <c r="M211" i="1"/>
  <c r="M861" i="1"/>
  <c r="M223" i="1"/>
  <c r="M587" i="1"/>
  <c r="M588" i="1"/>
  <c r="M930" i="1"/>
  <c r="M277" i="1"/>
  <c r="M296" i="1"/>
  <c r="M627" i="1"/>
  <c r="M966" i="1"/>
  <c r="M634" i="1"/>
  <c r="M648" i="1"/>
  <c r="M656" i="1"/>
  <c r="M666" i="1"/>
  <c r="M22" i="1"/>
  <c r="M688" i="1"/>
  <c r="M695" i="1"/>
  <c r="M370" i="1"/>
  <c r="M39" i="1"/>
  <c r="M719" i="1"/>
  <c r="M57" i="1"/>
  <c r="M64" i="1"/>
  <c r="M400" i="1"/>
  <c r="M88" i="1"/>
  <c r="M752" i="1"/>
  <c r="M93" i="1"/>
  <c r="M427" i="1"/>
  <c r="M101" i="1"/>
  <c r="M103" i="1"/>
  <c r="M446" i="1"/>
  <c r="M118" i="1"/>
  <c r="M133" i="1"/>
  <c r="M464" i="1"/>
  <c r="M794" i="1"/>
  <c r="M141" i="1"/>
  <c r="M474" i="1"/>
  <c r="M502" i="1"/>
  <c r="M505" i="1"/>
  <c r="M183" i="1"/>
  <c r="M828" i="1"/>
  <c r="M519" i="1"/>
  <c r="M837" i="1"/>
  <c r="M522" i="1"/>
  <c r="M525" i="1"/>
  <c r="M858" i="1"/>
  <c r="M213" i="1"/>
  <c r="M551" i="1"/>
  <c r="M218" i="1"/>
  <c r="M250" i="1"/>
  <c r="M273" i="1"/>
  <c r="M612" i="1"/>
  <c r="M635" i="1"/>
  <c r="M306" i="1"/>
  <c r="M309" i="1"/>
  <c r="M971" i="1"/>
  <c r="M320" i="1"/>
  <c r="M326" i="1"/>
  <c r="M333" i="1"/>
  <c r="M677" i="1"/>
  <c r="M409" i="1"/>
  <c r="M755" i="1"/>
  <c r="M447" i="1"/>
  <c r="M452" i="1"/>
  <c r="M454" i="1"/>
  <c r="M468" i="1"/>
  <c r="M802" i="1"/>
  <c r="M500" i="1"/>
  <c r="M507" i="1"/>
  <c r="M189" i="1"/>
  <c r="M197" i="1"/>
  <c r="M859" i="1"/>
  <c r="M545" i="1"/>
  <c r="M867" i="1"/>
  <c r="M560" i="1"/>
  <c r="M227" i="1"/>
  <c r="M893" i="1"/>
  <c r="M578" i="1"/>
  <c r="M583" i="1"/>
  <c r="M259" i="1"/>
  <c r="M267" i="1"/>
  <c r="M611" i="1"/>
  <c r="M274" i="1"/>
  <c r="M622" i="1"/>
  <c r="M302" i="1"/>
  <c r="M637" i="1"/>
  <c r="M20" i="1"/>
  <c r="M355" i="1"/>
  <c r="M721" i="1"/>
  <c r="M52" i="1"/>
  <c r="M76" i="1"/>
  <c r="M747" i="1"/>
  <c r="M415" i="1"/>
  <c r="M754" i="1"/>
  <c r="M431" i="1"/>
  <c r="M778" i="1"/>
  <c r="M466" i="1"/>
  <c r="M799" i="1"/>
  <c r="M153" i="1"/>
  <c r="M178" i="1"/>
  <c r="M179" i="1"/>
  <c r="M819" i="1"/>
  <c r="M504" i="1"/>
  <c r="M182" i="1"/>
  <c r="M184" i="1"/>
  <c r="M836" i="1"/>
  <c r="M192" i="1"/>
  <c r="M535" i="1"/>
  <c r="M571" i="1"/>
  <c r="M235" i="1"/>
  <c r="M913" i="1"/>
  <c r="M917" i="1"/>
  <c r="M920" i="1"/>
  <c r="M272" i="1"/>
  <c r="M282" i="1"/>
  <c r="M626" i="1"/>
  <c r="M641" i="1"/>
  <c r="M982" i="1"/>
  <c r="M999" i="1"/>
  <c r="M2" i="1"/>
  <c r="M347" i="1"/>
  <c r="M10" i="1"/>
  <c r="M351" i="1"/>
  <c r="M368" i="1"/>
  <c r="M369" i="1"/>
  <c r="M377" i="1"/>
  <c r="M381" i="1"/>
  <c r="M65" i="1"/>
  <c r="M393" i="1"/>
  <c r="M395" i="1"/>
  <c r="M75" i="1"/>
  <c r="M405" i="1"/>
  <c r="M419" i="1"/>
  <c r="M751" i="1"/>
  <c r="M757" i="1"/>
  <c r="M762" i="1"/>
  <c r="M763" i="1"/>
  <c r="M107" i="1"/>
  <c r="M792" i="1"/>
  <c r="M797" i="1"/>
  <c r="M168" i="1"/>
  <c r="M493" i="1"/>
  <c r="M501" i="1"/>
  <c r="M187" i="1"/>
  <c r="M517" i="1"/>
  <c r="M524" i="1"/>
  <c r="M527" i="1"/>
  <c r="M850" i="1"/>
  <c r="M533" i="1"/>
  <c r="M201" i="1"/>
  <c r="M860" i="1"/>
  <c r="M862" i="1"/>
  <c r="M869" i="1"/>
  <c r="M220" i="1"/>
  <c r="M222" i="1"/>
  <c r="M924" i="1"/>
  <c r="M263" i="1"/>
  <c r="M598" i="1"/>
  <c r="M268" i="1"/>
  <c r="M614" i="1"/>
  <c r="M963" i="1"/>
  <c r="M304" i="1"/>
  <c r="M316" i="1"/>
  <c r="M986" i="1"/>
  <c r="M993" i="1"/>
  <c r="M699" i="1"/>
  <c r="V13" i="1"/>
  <c r="V9" i="1"/>
  <c r="V5" i="1"/>
  <c r="V16" i="1" l="1"/>
  <c r="A3" i="7"/>
</calcChain>
</file>

<file path=xl/sharedStrings.xml><?xml version="1.0" encoding="utf-8"?>
<sst xmlns="http://schemas.openxmlformats.org/spreadsheetml/2006/main" count="8279" uniqueCount="1094">
  <si>
    <t>flightID</t>
  </si>
  <si>
    <t>airline</t>
  </si>
  <si>
    <t>originAirport</t>
  </si>
  <si>
    <t>destinationAirport</t>
  </si>
  <si>
    <t>departureTime</t>
  </si>
  <si>
    <t>arrivalTime</t>
  </si>
  <si>
    <t>actualDepartureTime</t>
  </si>
  <si>
    <t>actualArrivalTime</t>
  </si>
  <si>
    <t>delay</t>
  </si>
  <si>
    <t>ticketPrice</t>
  </si>
  <si>
    <t>passengers</t>
  </si>
  <si>
    <t>revenue</t>
  </si>
  <si>
    <t>F0001</t>
  </si>
  <si>
    <t>Airline A</t>
  </si>
  <si>
    <t>LAX</t>
  </si>
  <si>
    <t>ORD</t>
  </si>
  <si>
    <t>F0002</t>
  </si>
  <si>
    <t>Airline B</t>
  </si>
  <si>
    <t>ATL</t>
  </si>
  <si>
    <t>F0003</t>
  </si>
  <si>
    <t>MIA</t>
  </si>
  <si>
    <t>JFK</t>
  </si>
  <si>
    <t>F0004</t>
  </si>
  <si>
    <t>F0005</t>
  </si>
  <si>
    <t>DFW</t>
  </si>
  <si>
    <t>F0006</t>
  </si>
  <si>
    <t>Airline C</t>
  </si>
  <si>
    <t>F0007</t>
  </si>
  <si>
    <t>F0008</t>
  </si>
  <si>
    <t>F0009</t>
  </si>
  <si>
    <t>F0010</t>
  </si>
  <si>
    <t>F0011</t>
  </si>
  <si>
    <t>F0012</t>
  </si>
  <si>
    <t>F0013</t>
  </si>
  <si>
    <t>F0014</t>
  </si>
  <si>
    <t>F0015</t>
  </si>
  <si>
    <t>F0016</t>
  </si>
  <si>
    <t>F0017</t>
  </si>
  <si>
    <t>F0018</t>
  </si>
  <si>
    <t>F0019</t>
  </si>
  <si>
    <t>F0020</t>
  </si>
  <si>
    <t>F0021</t>
  </si>
  <si>
    <t>F0022</t>
  </si>
  <si>
    <t>F0023</t>
  </si>
  <si>
    <t>F0024</t>
  </si>
  <si>
    <t>F0025</t>
  </si>
  <si>
    <t>F0026</t>
  </si>
  <si>
    <t>F0027</t>
  </si>
  <si>
    <t>F0028</t>
  </si>
  <si>
    <t>F0029</t>
  </si>
  <si>
    <t>F0030</t>
  </si>
  <si>
    <t>F0031</t>
  </si>
  <si>
    <t>F0032</t>
  </si>
  <si>
    <t>F0033</t>
  </si>
  <si>
    <t>F0034</t>
  </si>
  <si>
    <t>F0035</t>
  </si>
  <si>
    <t>F0036</t>
  </si>
  <si>
    <t>F0037</t>
  </si>
  <si>
    <t>F0038</t>
  </si>
  <si>
    <t>F0039</t>
  </si>
  <si>
    <t>F0040</t>
  </si>
  <si>
    <t>F0041</t>
  </si>
  <si>
    <t>F0042</t>
  </si>
  <si>
    <t>F0043</t>
  </si>
  <si>
    <t>F0044</t>
  </si>
  <si>
    <t>F0045</t>
  </si>
  <si>
    <t>F0046</t>
  </si>
  <si>
    <t>F0047</t>
  </si>
  <si>
    <t>F0048</t>
  </si>
  <si>
    <t>F0049</t>
  </si>
  <si>
    <t>F0050</t>
  </si>
  <si>
    <t>F0051</t>
  </si>
  <si>
    <t>F0052</t>
  </si>
  <si>
    <t>F0053</t>
  </si>
  <si>
    <t>F0054</t>
  </si>
  <si>
    <t>F0055</t>
  </si>
  <si>
    <t>F0056</t>
  </si>
  <si>
    <t>F0057</t>
  </si>
  <si>
    <t>F0058</t>
  </si>
  <si>
    <t>F0059</t>
  </si>
  <si>
    <t>F0060</t>
  </si>
  <si>
    <t>F0061</t>
  </si>
  <si>
    <t>F0062</t>
  </si>
  <si>
    <t>F0063</t>
  </si>
  <si>
    <t>F0064</t>
  </si>
  <si>
    <t>F0065</t>
  </si>
  <si>
    <t>F0066</t>
  </si>
  <si>
    <t>F0067</t>
  </si>
  <si>
    <t>F0068</t>
  </si>
  <si>
    <t>F0069</t>
  </si>
  <si>
    <t>F0070</t>
  </si>
  <si>
    <t>F0071</t>
  </si>
  <si>
    <t>F0072</t>
  </si>
  <si>
    <t>F0073</t>
  </si>
  <si>
    <t>F0074</t>
  </si>
  <si>
    <t>F0075</t>
  </si>
  <si>
    <t>F0076</t>
  </si>
  <si>
    <t>F0077</t>
  </si>
  <si>
    <t>F0078</t>
  </si>
  <si>
    <t>F0079</t>
  </si>
  <si>
    <t>F0080</t>
  </si>
  <si>
    <t>F0081</t>
  </si>
  <si>
    <t>F0082</t>
  </si>
  <si>
    <t>F0083</t>
  </si>
  <si>
    <t>F0084</t>
  </si>
  <si>
    <t>F0085</t>
  </si>
  <si>
    <t>F0086</t>
  </si>
  <si>
    <t>F0087</t>
  </si>
  <si>
    <t>F0088</t>
  </si>
  <si>
    <t>F0089</t>
  </si>
  <si>
    <t>F0090</t>
  </si>
  <si>
    <t>F0091</t>
  </si>
  <si>
    <t>F0092</t>
  </si>
  <si>
    <t>F0093</t>
  </si>
  <si>
    <t>F0094</t>
  </si>
  <si>
    <t>F0095</t>
  </si>
  <si>
    <t>F0096</t>
  </si>
  <si>
    <t>F0097</t>
  </si>
  <si>
    <t>F0098</t>
  </si>
  <si>
    <t>F0099</t>
  </si>
  <si>
    <t>F0100</t>
  </si>
  <si>
    <t>F0101</t>
  </si>
  <si>
    <t>F0102</t>
  </si>
  <si>
    <t>F0103</t>
  </si>
  <si>
    <t>F0104</t>
  </si>
  <si>
    <t>F0105</t>
  </si>
  <si>
    <t>F0106</t>
  </si>
  <si>
    <t>F0107</t>
  </si>
  <si>
    <t>F0108</t>
  </si>
  <si>
    <t>F0109</t>
  </si>
  <si>
    <t>F0110</t>
  </si>
  <si>
    <t>F0111</t>
  </si>
  <si>
    <t>F0112</t>
  </si>
  <si>
    <t>F0113</t>
  </si>
  <si>
    <t>F0114</t>
  </si>
  <si>
    <t>F0115</t>
  </si>
  <si>
    <t>F0116</t>
  </si>
  <si>
    <t>F0117</t>
  </si>
  <si>
    <t>F0118</t>
  </si>
  <si>
    <t>F0119</t>
  </si>
  <si>
    <t>F0120</t>
  </si>
  <si>
    <t>F0121</t>
  </si>
  <si>
    <t>F0122</t>
  </si>
  <si>
    <t>F0123</t>
  </si>
  <si>
    <t>F0124</t>
  </si>
  <si>
    <t>F0125</t>
  </si>
  <si>
    <t>F0126</t>
  </si>
  <si>
    <t>F0127</t>
  </si>
  <si>
    <t>F0128</t>
  </si>
  <si>
    <t>F0129</t>
  </si>
  <si>
    <t>F0130</t>
  </si>
  <si>
    <t>F0131</t>
  </si>
  <si>
    <t>F0132</t>
  </si>
  <si>
    <t>F0133</t>
  </si>
  <si>
    <t>F0134</t>
  </si>
  <si>
    <t>F0135</t>
  </si>
  <si>
    <t>F0136</t>
  </si>
  <si>
    <t>F0137</t>
  </si>
  <si>
    <t>F0138</t>
  </si>
  <si>
    <t>F0139</t>
  </si>
  <si>
    <t>F0140</t>
  </si>
  <si>
    <t>F0141</t>
  </si>
  <si>
    <t>F0142</t>
  </si>
  <si>
    <t>F0143</t>
  </si>
  <si>
    <t>F0144</t>
  </si>
  <si>
    <t>F0145</t>
  </si>
  <si>
    <t>F0146</t>
  </si>
  <si>
    <t>F0147</t>
  </si>
  <si>
    <t>F0148</t>
  </si>
  <si>
    <t>F0149</t>
  </si>
  <si>
    <t>F0150</t>
  </si>
  <si>
    <t>F0151</t>
  </si>
  <si>
    <t>F0152</t>
  </si>
  <si>
    <t>F0153</t>
  </si>
  <si>
    <t>F0154</t>
  </si>
  <si>
    <t>F0155</t>
  </si>
  <si>
    <t>F0156</t>
  </si>
  <si>
    <t>F0157</t>
  </si>
  <si>
    <t>F0158</t>
  </si>
  <si>
    <t>F0159</t>
  </si>
  <si>
    <t>F0160</t>
  </si>
  <si>
    <t>F0161</t>
  </si>
  <si>
    <t>F0162</t>
  </si>
  <si>
    <t>F0163</t>
  </si>
  <si>
    <t>F0164</t>
  </si>
  <si>
    <t>F0165</t>
  </si>
  <si>
    <t>F0166</t>
  </si>
  <si>
    <t>F0167</t>
  </si>
  <si>
    <t>F0168</t>
  </si>
  <si>
    <t>F0169</t>
  </si>
  <si>
    <t>F0170</t>
  </si>
  <si>
    <t>F0171</t>
  </si>
  <si>
    <t>F0172</t>
  </si>
  <si>
    <t>F0173</t>
  </si>
  <si>
    <t>F0174</t>
  </si>
  <si>
    <t>F0175</t>
  </si>
  <si>
    <t>F0176</t>
  </si>
  <si>
    <t>F0177</t>
  </si>
  <si>
    <t>F0178</t>
  </si>
  <si>
    <t>F0179</t>
  </si>
  <si>
    <t>F0180</t>
  </si>
  <si>
    <t>F0181</t>
  </si>
  <si>
    <t>F0182</t>
  </si>
  <si>
    <t>F0183</t>
  </si>
  <si>
    <t>F0184</t>
  </si>
  <si>
    <t>F0185</t>
  </si>
  <si>
    <t>F0186</t>
  </si>
  <si>
    <t>F0187</t>
  </si>
  <si>
    <t>F0188</t>
  </si>
  <si>
    <t>F0189</t>
  </si>
  <si>
    <t>F0190</t>
  </si>
  <si>
    <t>F0191</t>
  </si>
  <si>
    <t>F0192</t>
  </si>
  <si>
    <t>F0193</t>
  </si>
  <si>
    <t>F0194</t>
  </si>
  <si>
    <t>F0195</t>
  </si>
  <si>
    <t>F0196</t>
  </si>
  <si>
    <t>F0197</t>
  </si>
  <si>
    <t>F0198</t>
  </si>
  <si>
    <t>F0199</t>
  </si>
  <si>
    <t>F0200</t>
  </si>
  <si>
    <t>F0201</t>
  </si>
  <si>
    <t>F0202</t>
  </si>
  <si>
    <t>F0203</t>
  </si>
  <si>
    <t>F0204</t>
  </si>
  <si>
    <t>F0205</t>
  </si>
  <si>
    <t>F0206</t>
  </si>
  <si>
    <t>F0207</t>
  </si>
  <si>
    <t>F0208</t>
  </si>
  <si>
    <t>F0209</t>
  </si>
  <si>
    <t>F0210</t>
  </si>
  <si>
    <t>F0211</t>
  </si>
  <si>
    <t>F0212</t>
  </si>
  <si>
    <t>F0213</t>
  </si>
  <si>
    <t>F0214</t>
  </si>
  <si>
    <t>F0215</t>
  </si>
  <si>
    <t>F0216</t>
  </si>
  <si>
    <t>F0217</t>
  </si>
  <si>
    <t>F0218</t>
  </si>
  <si>
    <t>F0219</t>
  </si>
  <si>
    <t>F0220</t>
  </si>
  <si>
    <t>F0221</t>
  </si>
  <si>
    <t>F0222</t>
  </si>
  <si>
    <t>F0223</t>
  </si>
  <si>
    <t>F0224</t>
  </si>
  <si>
    <t>F0225</t>
  </si>
  <si>
    <t>F0226</t>
  </si>
  <si>
    <t>F0227</t>
  </si>
  <si>
    <t>F0228</t>
  </si>
  <si>
    <t>F0229</t>
  </si>
  <si>
    <t>F0230</t>
  </si>
  <si>
    <t>F0231</t>
  </si>
  <si>
    <t>F0232</t>
  </si>
  <si>
    <t>F0233</t>
  </si>
  <si>
    <t>F0234</t>
  </si>
  <si>
    <t>F0235</t>
  </si>
  <si>
    <t>F0236</t>
  </si>
  <si>
    <t>F0237</t>
  </si>
  <si>
    <t>F0238</t>
  </si>
  <si>
    <t>F0239</t>
  </si>
  <si>
    <t>F0240</t>
  </si>
  <si>
    <t>F0241</t>
  </si>
  <si>
    <t>F0242</t>
  </si>
  <si>
    <t>F0243</t>
  </si>
  <si>
    <t>F0244</t>
  </si>
  <si>
    <t>F0245</t>
  </si>
  <si>
    <t>F0246</t>
  </si>
  <si>
    <t>F0247</t>
  </si>
  <si>
    <t>F0248</t>
  </si>
  <si>
    <t>F0249</t>
  </si>
  <si>
    <t>F0250</t>
  </si>
  <si>
    <t>F0251</t>
  </si>
  <si>
    <t>F0252</t>
  </si>
  <si>
    <t>F0253</t>
  </si>
  <si>
    <t>F0254</t>
  </si>
  <si>
    <t>F0255</t>
  </si>
  <si>
    <t>F0256</t>
  </si>
  <si>
    <t>F0257</t>
  </si>
  <si>
    <t>F0258</t>
  </si>
  <si>
    <t>F0259</t>
  </si>
  <si>
    <t>F0260</t>
  </si>
  <si>
    <t>F0261</t>
  </si>
  <si>
    <t>F0262</t>
  </si>
  <si>
    <t>F0263</t>
  </si>
  <si>
    <t>F0264</t>
  </si>
  <si>
    <t>F0265</t>
  </si>
  <si>
    <t>F0266</t>
  </si>
  <si>
    <t>F0267</t>
  </si>
  <si>
    <t>F0268</t>
  </si>
  <si>
    <t>F0269</t>
  </si>
  <si>
    <t>F0270</t>
  </si>
  <si>
    <t>F0271</t>
  </si>
  <si>
    <t>F0272</t>
  </si>
  <si>
    <t>F0273</t>
  </si>
  <si>
    <t>F0274</t>
  </si>
  <si>
    <t>F0275</t>
  </si>
  <si>
    <t>F0276</t>
  </si>
  <si>
    <t>F0277</t>
  </si>
  <si>
    <t>F0278</t>
  </si>
  <si>
    <t>F0279</t>
  </si>
  <si>
    <t>F0280</t>
  </si>
  <si>
    <t>F0281</t>
  </si>
  <si>
    <t>F0282</t>
  </si>
  <si>
    <t>F0283</t>
  </si>
  <si>
    <t>F0284</t>
  </si>
  <si>
    <t>F0285</t>
  </si>
  <si>
    <t>F0286</t>
  </si>
  <si>
    <t>F0287</t>
  </si>
  <si>
    <t>F0288</t>
  </si>
  <si>
    <t>F0289</t>
  </si>
  <si>
    <t>F0290</t>
  </si>
  <si>
    <t>F0291</t>
  </si>
  <si>
    <t>F0292</t>
  </si>
  <si>
    <t>F0293</t>
  </si>
  <si>
    <t>F0294</t>
  </si>
  <si>
    <t>F0295</t>
  </si>
  <si>
    <t>F0296</t>
  </si>
  <si>
    <t>F0297</t>
  </si>
  <si>
    <t>F0298</t>
  </si>
  <si>
    <t>F0299</t>
  </si>
  <si>
    <t>F0300</t>
  </si>
  <si>
    <t>F0301</t>
  </si>
  <si>
    <t>F0302</t>
  </si>
  <si>
    <t>F0303</t>
  </si>
  <si>
    <t>F0304</t>
  </si>
  <si>
    <t>F0305</t>
  </si>
  <si>
    <t>F0306</t>
  </si>
  <si>
    <t>F0307</t>
  </si>
  <si>
    <t>F0308</t>
  </si>
  <si>
    <t>F0309</t>
  </si>
  <si>
    <t>F0310</t>
  </si>
  <si>
    <t>F0311</t>
  </si>
  <si>
    <t>F0312</t>
  </si>
  <si>
    <t>F0313</t>
  </si>
  <si>
    <t>F0314</t>
  </si>
  <si>
    <t>F0315</t>
  </si>
  <si>
    <t>F0316</t>
  </si>
  <si>
    <t>F0317</t>
  </si>
  <si>
    <t>F0318</t>
  </si>
  <si>
    <t>F0319</t>
  </si>
  <si>
    <t>F0320</t>
  </si>
  <si>
    <t>F0321</t>
  </si>
  <si>
    <t>F0322</t>
  </si>
  <si>
    <t>F0323</t>
  </si>
  <si>
    <t>F0324</t>
  </si>
  <si>
    <t>F0325</t>
  </si>
  <si>
    <t>F0326</t>
  </si>
  <si>
    <t>F0327</t>
  </si>
  <si>
    <t>F0328</t>
  </si>
  <si>
    <t>F0329</t>
  </si>
  <si>
    <t>F0330</t>
  </si>
  <si>
    <t>F0331</t>
  </si>
  <si>
    <t>F0332</t>
  </si>
  <si>
    <t>F0333</t>
  </si>
  <si>
    <t>F0334</t>
  </si>
  <si>
    <t>F0335</t>
  </si>
  <si>
    <t>F0336</t>
  </si>
  <si>
    <t>F0337</t>
  </si>
  <si>
    <t>F0338</t>
  </si>
  <si>
    <t>F0339</t>
  </si>
  <si>
    <t>F0340</t>
  </si>
  <si>
    <t>F0341</t>
  </si>
  <si>
    <t>F0342</t>
  </si>
  <si>
    <t>F0343</t>
  </si>
  <si>
    <t>F0344</t>
  </si>
  <si>
    <t>F0345</t>
  </si>
  <si>
    <t>F0346</t>
  </si>
  <si>
    <t>F0347</t>
  </si>
  <si>
    <t>F0348</t>
  </si>
  <si>
    <t>F0349</t>
  </si>
  <si>
    <t>F0350</t>
  </si>
  <si>
    <t>F0351</t>
  </si>
  <si>
    <t>F0352</t>
  </si>
  <si>
    <t>F0353</t>
  </si>
  <si>
    <t>F0354</t>
  </si>
  <si>
    <t>F0355</t>
  </si>
  <si>
    <t>F0356</t>
  </si>
  <si>
    <t>F0357</t>
  </si>
  <si>
    <t>F0358</t>
  </si>
  <si>
    <t>F0359</t>
  </si>
  <si>
    <t>F0360</t>
  </si>
  <si>
    <t>F0361</t>
  </si>
  <si>
    <t>F0362</t>
  </si>
  <si>
    <t>F0363</t>
  </si>
  <si>
    <t>F0364</t>
  </si>
  <si>
    <t>F0365</t>
  </si>
  <si>
    <t>F0366</t>
  </si>
  <si>
    <t>F0367</t>
  </si>
  <si>
    <t>F0368</t>
  </si>
  <si>
    <t>F0369</t>
  </si>
  <si>
    <t>F0370</t>
  </si>
  <si>
    <t>F0371</t>
  </si>
  <si>
    <t>F0372</t>
  </si>
  <si>
    <t>F0373</t>
  </si>
  <si>
    <t>F0374</t>
  </si>
  <si>
    <t>F0375</t>
  </si>
  <si>
    <t>F0376</t>
  </si>
  <si>
    <t>F0377</t>
  </si>
  <si>
    <t>F0378</t>
  </si>
  <si>
    <t>F0379</t>
  </si>
  <si>
    <t>F0380</t>
  </si>
  <si>
    <t>F0381</t>
  </si>
  <si>
    <t>F0382</t>
  </si>
  <si>
    <t>F0383</t>
  </si>
  <si>
    <t>F0384</t>
  </si>
  <si>
    <t>F0385</t>
  </si>
  <si>
    <t>F0386</t>
  </si>
  <si>
    <t>F0387</t>
  </si>
  <si>
    <t>F0388</t>
  </si>
  <si>
    <t>F0389</t>
  </si>
  <si>
    <t>F0390</t>
  </si>
  <si>
    <t>F0391</t>
  </si>
  <si>
    <t>F0392</t>
  </si>
  <si>
    <t>F0393</t>
  </si>
  <si>
    <t>F0394</t>
  </si>
  <si>
    <t>F0395</t>
  </si>
  <si>
    <t>F0396</t>
  </si>
  <si>
    <t>F0397</t>
  </si>
  <si>
    <t>F0398</t>
  </si>
  <si>
    <t>F0399</t>
  </si>
  <si>
    <t>F0400</t>
  </si>
  <si>
    <t>F0401</t>
  </si>
  <si>
    <t>F0402</t>
  </si>
  <si>
    <t>F0403</t>
  </si>
  <si>
    <t>F0404</t>
  </si>
  <si>
    <t>F0405</t>
  </si>
  <si>
    <t>F0406</t>
  </si>
  <si>
    <t>F0407</t>
  </si>
  <si>
    <t>F0408</t>
  </si>
  <si>
    <t>F0409</t>
  </si>
  <si>
    <t>F0410</t>
  </si>
  <si>
    <t>F0411</t>
  </si>
  <si>
    <t>F0412</t>
  </si>
  <si>
    <t>F0413</t>
  </si>
  <si>
    <t>F0414</t>
  </si>
  <si>
    <t>F0415</t>
  </si>
  <si>
    <t>F0416</t>
  </si>
  <si>
    <t>F0417</t>
  </si>
  <si>
    <t>F0418</t>
  </si>
  <si>
    <t>F0419</t>
  </si>
  <si>
    <t>F0420</t>
  </si>
  <si>
    <t>F0421</t>
  </si>
  <si>
    <t>F0422</t>
  </si>
  <si>
    <t>F0423</t>
  </si>
  <si>
    <t>F0424</t>
  </si>
  <si>
    <t>F0425</t>
  </si>
  <si>
    <t>F0426</t>
  </si>
  <si>
    <t>F0427</t>
  </si>
  <si>
    <t>F0428</t>
  </si>
  <si>
    <t>F0429</t>
  </si>
  <si>
    <t>F0430</t>
  </si>
  <si>
    <t>F0431</t>
  </si>
  <si>
    <t>F0432</t>
  </si>
  <si>
    <t>F0433</t>
  </si>
  <si>
    <t>F0434</t>
  </si>
  <si>
    <t>F0435</t>
  </si>
  <si>
    <t>F0436</t>
  </si>
  <si>
    <t>F0437</t>
  </si>
  <si>
    <t>F0438</t>
  </si>
  <si>
    <t>F0439</t>
  </si>
  <si>
    <t>F0440</t>
  </si>
  <si>
    <t>F0441</t>
  </si>
  <si>
    <t>F0442</t>
  </si>
  <si>
    <t>F0443</t>
  </si>
  <si>
    <t>F0444</t>
  </si>
  <si>
    <t>F0445</t>
  </si>
  <si>
    <t>F0446</t>
  </si>
  <si>
    <t>F0447</t>
  </si>
  <si>
    <t>F0448</t>
  </si>
  <si>
    <t>F0449</t>
  </si>
  <si>
    <t>F0450</t>
  </si>
  <si>
    <t>F0451</t>
  </si>
  <si>
    <t>F0452</t>
  </si>
  <si>
    <t>F0453</t>
  </si>
  <si>
    <t>F0454</t>
  </si>
  <si>
    <t>F0455</t>
  </si>
  <si>
    <t>F0456</t>
  </si>
  <si>
    <t>F0457</t>
  </si>
  <si>
    <t>F0458</t>
  </si>
  <si>
    <t>F0459</t>
  </si>
  <si>
    <t>F0460</t>
  </si>
  <si>
    <t>F0461</t>
  </si>
  <si>
    <t>F0462</t>
  </si>
  <si>
    <t>F0463</t>
  </si>
  <si>
    <t>F0464</t>
  </si>
  <si>
    <t>F0465</t>
  </si>
  <si>
    <t>F0466</t>
  </si>
  <si>
    <t>F0467</t>
  </si>
  <si>
    <t>F0468</t>
  </si>
  <si>
    <t>F0469</t>
  </si>
  <si>
    <t>F0470</t>
  </si>
  <si>
    <t>F0471</t>
  </si>
  <si>
    <t>F0472</t>
  </si>
  <si>
    <t>F0473</t>
  </si>
  <si>
    <t>F0474</t>
  </si>
  <si>
    <t>F0475</t>
  </si>
  <si>
    <t>F0476</t>
  </si>
  <si>
    <t>F0477</t>
  </si>
  <si>
    <t>F0478</t>
  </si>
  <si>
    <t>F0479</t>
  </si>
  <si>
    <t>F0480</t>
  </si>
  <si>
    <t>F0481</t>
  </si>
  <si>
    <t>F0482</t>
  </si>
  <si>
    <t>F0483</t>
  </si>
  <si>
    <t>F0484</t>
  </si>
  <si>
    <t>F0485</t>
  </si>
  <si>
    <t>F0486</t>
  </si>
  <si>
    <t>F0487</t>
  </si>
  <si>
    <t>F0488</t>
  </si>
  <si>
    <t>F0489</t>
  </si>
  <si>
    <t>F0490</t>
  </si>
  <si>
    <t>F0491</t>
  </si>
  <si>
    <t>F0492</t>
  </si>
  <si>
    <t>F0493</t>
  </si>
  <si>
    <t>F0494</t>
  </si>
  <si>
    <t>F0495</t>
  </si>
  <si>
    <t>F0496</t>
  </si>
  <si>
    <t>F0497</t>
  </si>
  <si>
    <t>F0498</t>
  </si>
  <si>
    <t>F0499</t>
  </si>
  <si>
    <t>F0500</t>
  </si>
  <si>
    <t>F0501</t>
  </si>
  <si>
    <t>F0502</t>
  </si>
  <si>
    <t>F0503</t>
  </si>
  <si>
    <t>F0504</t>
  </si>
  <si>
    <t>F0505</t>
  </si>
  <si>
    <t>F0506</t>
  </si>
  <si>
    <t>F0507</t>
  </si>
  <si>
    <t>F0508</t>
  </si>
  <si>
    <t>F0509</t>
  </si>
  <si>
    <t>F0510</t>
  </si>
  <si>
    <t>F0511</t>
  </si>
  <si>
    <t>F0512</t>
  </si>
  <si>
    <t>F0513</t>
  </si>
  <si>
    <t>F0514</t>
  </si>
  <si>
    <t>F0515</t>
  </si>
  <si>
    <t>F0516</t>
  </si>
  <si>
    <t>F0517</t>
  </si>
  <si>
    <t>F0518</t>
  </si>
  <si>
    <t>F0519</t>
  </si>
  <si>
    <t>F0520</t>
  </si>
  <si>
    <t>F0521</t>
  </si>
  <si>
    <t>F0522</t>
  </si>
  <si>
    <t>F0523</t>
  </si>
  <si>
    <t>F0524</t>
  </si>
  <si>
    <t>F0525</t>
  </si>
  <si>
    <t>F0526</t>
  </si>
  <si>
    <t>F0527</t>
  </si>
  <si>
    <t>F0528</t>
  </si>
  <si>
    <t>F0529</t>
  </si>
  <si>
    <t>F0530</t>
  </si>
  <si>
    <t>F0531</t>
  </si>
  <si>
    <t>F0532</t>
  </si>
  <si>
    <t>F0533</t>
  </si>
  <si>
    <t>F0534</t>
  </si>
  <si>
    <t>F0535</t>
  </si>
  <si>
    <t>F0536</t>
  </si>
  <si>
    <t>F0537</t>
  </si>
  <si>
    <t>F0538</t>
  </si>
  <si>
    <t>F0539</t>
  </si>
  <si>
    <t>F0540</t>
  </si>
  <si>
    <t>F0541</t>
  </si>
  <si>
    <t>F0542</t>
  </si>
  <si>
    <t>F0543</t>
  </si>
  <si>
    <t>F0544</t>
  </si>
  <si>
    <t>F0545</t>
  </si>
  <si>
    <t>F0546</t>
  </si>
  <si>
    <t>F0547</t>
  </si>
  <si>
    <t>F0548</t>
  </si>
  <si>
    <t>F0549</t>
  </si>
  <si>
    <t>F0550</t>
  </si>
  <si>
    <t>F0551</t>
  </si>
  <si>
    <t>F0552</t>
  </si>
  <si>
    <t>F0553</t>
  </si>
  <si>
    <t>F0554</t>
  </si>
  <si>
    <t>F0555</t>
  </si>
  <si>
    <t>F0556</t>
  </si>
  <si>
    <t>F0557</t>
  </si>
  <si>
    <t>F0558</t>
  </si>
  <si>
    <t>F0559</t>
  </si>
  <si>
    <t>F0560</t>
  </si>
  <si>
    <t>F0561</t>
  </si>
  <si>
    <t>F0562</t>
  </si>
  <si>
    <t>F0563</t>
  </si>
  <si>
    <t>F0564</t>
  </si>
  <si>
    <t>F0565</t>
  </si>
  <si>
    <t>F0566</t>
  </si>
  <si>
    <t>F0567</t>
  </si>
  <si>
    <t>F0568</t>
  </si>
  <si>
    <t>F0569</t>
  </si>
  <si>
    <t>F0570</t>
  </si>
  <si>
    <t>F0571</t>
  </si>
  <si>
    <t>F0572</t>
  </si>
  <si>
    <t>F0573</t>
  </si>
  <si>
    <t>F0574</t>
  </si>
  <si>
    <t>F0575</t>
  </si>
  <si>
    <t>F0576</t>
  </si>
  <si>
    <t>F0577</t>
  </si>
  <si>
    <t>F0578</t>
  </si>
  <si>
    <t>F0579</t>
  </si>
  <si>
    <t>F0580</t>
  </si>
  <si>
    <t>F0581</t>
  </si>
  <si>
    <t>F0582</t>
  </si>
  <si>
    <t>F0583</t>
  </si>
  <si>
    <t>F0584</t>
  </si>
  <si>
    <t>F0585</t>
  </si>
  <si>
    <t>F0586</t>
  </si>
  <si>
    <t>F0587</t>
  </si>
  <si>
    <t>F0588</t>
  </si>
  <si>
    <t>F0589</t>
  </si>
  <si>
    <t>F0590</t>
  </si>
  <si>
    <t>F0591</t>
  </si>
  <si>
    <t>F0592</t>
  </si>
  <si>
    <t>F0593</t>
  </si>
  <si>
    <t>F0594</t>
  </si>
  <si>
    <t>F0595</t>
  </si>
  <si>
    <t>F0596</t>
  </si>
  <si>
    <t>F0597</t>
  </si>
  <si>
    <t>F0598</t>
  </si>
  <si>
    <t>F0599</t>
  </si>
  <si>
    <t>F0600</t>
  </si>
  <si>
    <t>F0601</t>
  </si>
  <si>
    <t>F0602</t>
  </si>
  <si>
    <t>F0603</t>
  </si>
  <si>
    <t>F0604</t>
  </si>
  <si>
    <t>F0605</t>
  </si>
  <si>
    <t>F0606</t>
  </si>
  <si>
    <t>F0607</t>
  </si>
  <si>
    <t>F0608</t>
  </si>
  <si>
    <t>F0609</t>
  </si>
  <si>
    <t>F0610</t>
  </si>
  <si>
    <t>F0611</t>
  </si>
  <si>
    <t>F0612</t>
  </si>
  <si>
    <t>F0613</t>
  </si>
  <si>
    <t>F0614</t>
  </si>
  <si>
    <t>F0615</t>
  </si>
  <si>
    <t>F0616</t>
  </si>
  <si>
    <t>F0617</t>
  </si>
  <si>
    <t>F0618</t>
  </si>
  <si>
    <t>F0619</t>
  </si>
  <si>
    <t>F0620</t>
  </si>
  <si>
    <t>F0621</t>
  </si>
  <si>
    <t>F0622</t>
  </si>
  <si>
    <t>F0623</t>
  </si>
  <si>
    <t>F0624</t>
  </si>
  <si>
    <t>F0625</t>
  </si>
  <si>
    <t>F0626</t>
  </si>
  <si>
    <t>F0627</t>
  </si>
  <si>
    <t>F0628</t>
  </si>
  <si>
    <t>F0629</t>
  </si>
  <si>
    <t>F0630</t>
  </si>
  <si>
    <t>F0631</t>
  </si>
  <si>
    <t>F0632</t>
  </si>
  <si>
    <t>F0633</t>
  </si>
  <si>
    <t>F0634</t>
  </si>
  <si>
    <t>F0635</t>
  </si>
  <si>
    <t>F0636</t>
  </si>
  <si>
    <t>F0637</t>
  </si>
  <si>
    <t>F0638</t>
  </si>
  <si>
    <t>F0639</t>
  </si>
  <si>
    <t>F0640</t>
  </si>
  <si>
    <t>F0641</t>
  </si>
  <si>
    <t>F0642</t>
  </si>
  <si>
    <t>F0643</t>
  </si>
  <si>
    <t>F0644</t>
  </si>
  <si>
    <t>F0645</t>
  </si>
  <si>
    <t>F0646</t>
  </si>
  <si>
    <t>F0647</t>
  </si>
  <si>
    <t>F0648</t>
  </si>
  <si>
    <t>F0649</t>
  </si>
  <si>
    <t>F0650</t>
  </si>
  <si>
    <t>F0651</t>
  </si>
  <si>
    <t>F0652</t>
  </si>
  <si>
    <t>F0653</t>
  </si>
  <si>
    <t>F0654</t>
  </si>
  <si>
    <t>F0655</t>
  </si>
  <si>
    <t>F0656</t>
  </si>
  <si>
    <t>F0657</t>
  </si>
  <si>
    <t>F0658</t>
  </si>
  <si>
    <t>F0659</t>
  </si>
  <si>
    <t>F0660</t>
  </si>
  <si>
    <t>F0661</t>
  </si>
  <si>
    <t>F0662</t>
  </si>
  <si>
    <t>F0663</t>
  </si>
  <si>
    <t>F0664</t>
  </si>
  <si>
    <t>F0665</t>
  </si>
  <si>
    <t>F0666</t>
  </si>
  <si>
    <t>F0667</t>
  </si>
  <si>
    <t>F0668</t>
  </si>
  <si>
    <t>F0669</t>
  </si>
  <si>
    <t>F0670</t>
  </si>
  <si>
    <t>F0671</t>
  </si>
  <si>
    <t>F0672</t>
  </si>
  <si>
    <t>F0673</t>
  </si>
  <si>
    <t>F0674</t>
  </si>
  <si>
    <t>F0675</t>
  </si>
  <si>
    <t>F0676</t>
  </si>
  <si>
    <t>F0677</t>
  </si>
  <si>
    <t>F0678</t>
  </si>
  <si>
    <t>F0679</t>
  </si>
  <si>
    <t>F0680</t>
  </si>
  <si>
    <t>F0681</t>
  </si>
  <si>
    <t>F0682</t>
  </si>
  <si>
    <t>F0683</t>
  </si>
  <si>
    <t>F0684</t>
  </si>
  <si>
    <t>F0685</t>
  </si>
  <si>
    <t>F0686</t>
  </si>
  <si>
    <t>F0687</t>
  </si>
  <si>
    <t>F0688</t>
  </si>
  <si>
    <t>F0689</t>
  </si>
  <si>
    <t>F0690</t>
  </si>
  <si>
    <t>F0691</t>
  </si>
  <si>
    <t>F0692</t>
  </si>
  <si>
    <t>F0693</t>
  </si>
  <si>
    <t>F0694</t>
  </si>
  <si>
    <t>F0695</t>
  </si>
  <si>
    <t>F0696</t>
  </si>
  <si>
    <t>F0697</t>
  </si>
  <si>
    <t>F0698</t>
  </si>
  <si>
    <t>F0699</t>
  </si>
  <si>
    <t>F0700</t>
  </si>
  <si>
    <t>F0701</t>
  </si>
  <si>
    <t>F0702</t>
  </si>
  <si>
    <t>F0703</t>
  </si>
  <si>
    <t>F0704</t>
  </si>
  <si>
    <t>F0705</t>
  </si>
  <si>
    <t>F0706</t>
  </si>
  <si>
    <t>F0707</t>
  </si>
  <si>
    <t>F0708</t>
  </si>
  <si>
    <t>F0709</t>
  </si>
  <si>
    <t>F0710</t>
  </si>
  <si>
    <t>F0711</t>
  </si>
  <si>
    <t>F0712</t>
  </si>
  <si>
    <t>F0713</t>
  </si>
  <si>
    <t>F0714</t>
  </si>
  <si>
    <t>F0715</t>
  </si>
  <si>
    <t>F0716</t>
  </si>
  <si>
    <t>F0717</t>
  </si>
  <si>
    <t>F0718</t>
  </si>
  <si>
    <t>F0719</t>
  </si>
  <si>
    <t>F0720</t>
  </si>
  <si>
    <t>F0721</t>
  </si>
  <si>
    <t>F0722</t>
  </si>
  <si>
    <t>F0723</t>
  </si>
  <si>
    <t>F0724</t>
  </si>
  <si>
    <t>F0725</t>
  </si>
  <si>
    <t>F0726</t>
  </si>
  <si>
    <t>F0727</t>
  </si>
  <si>
    <t>F0728</t>
  </si>
  <si>
    <t>F0729</t>
  </si>
  <si>
    <t>F0730</t>
  </si>
  <si>
    <t>F0731</t>
  </si>
  <si>
    <t>F0732</t>
  </si>
  <si>
    <t>F0733</t>
  </si>
  <si>
    <t>F0734</t>
  </si>
  <si>
    <t>F0735</t>
  </si>
  <si>
    <t>F0736</t>
  </si>
  <si>
    <t>F0737</t>
  </si>
  <si>
    <t>F0738</t>
  </si>
  <si>
    <t>F0739</t>
  </si>
  <si>
    <t>F0740</t>
  </si>
  <si>
    <t>F0741</t>
  </si>
  <si>
    <t>F0742</t>
  </si>
  <si>
    <t>F0743</t>
  </si>
  <si>
    <t>F0744</t>
  </si>
  <si>
    <t>F0745</t>
  </si>
  <si>
    <t>F0746</t>
  </si>
  <si>
    <t>F0747</t>
  </si>
  <si>
    <t>F0748</t>
  </si>
  <si>
    <t>F0749</t>
  </si>
  <si>
    <t>F0750</t>
  </si>
  <si>
    <t>F0751</t>
  </si>
  <si>
    <t>F0752</t>
  </si>
  <si>
    <t>F0753</t>
  </si>
  <si>
    <t>F0754</t>
  </si>
  <si>
    <t>F0755</t>
  </si>
  <si>
    <t>F0756</t>
  </si>
  <si>
    <t>F0757</t>
  </si>
  <si>
    <t>F0758</t>
  </si>
  <si>
    <t>F0759</t>
  </si>
  <si>
    <t>F0760</t>
  </si>
  <si>
    <t>F0761</t>
  </si>
  <si>
    <t>F0762</t>
  </si>
  <si>
    <t>F0763</t>
  </si>
  <si>
    <t>F0764</t>
  </si>
  <si>
    <t>F0765</t>
  </si>
  <si>
    <t>F0766</t>
  </si>
  <si>
    <t>F0767</t>
  </si>
  <si>
    <t>F0768</t>
  </si>
  <si>
    <t>F0769</t>
  </si>
  <si>
    <t>F0770</t>
  </si>
  <si>
    <t>F0771</t>
  </si>
  <si>
    <t>F0772</t>
  </si>
  <si>
    <t>F0773</t>
  </si>
  <si>
    <t>F0774</t>
  </si>
  <si>
    <t>F0775</t>
  </si>
  <si>
    <t>F0776</t>
  </si>
  <si>
    <t>F0777</t>
  </si>
  <si>
    <t>F0778</t>
  </si>
  <si>
    <t>F0779</t>
  </si>
  <si>
    <t>F0780</t>
  </si>
  <si>
    <t>F0781</t>
  </si>
  <si>
    <t>F0782</t>
  </si>
  <si>
    <t>F0783</t>
  </si>
  <si>
    <t>F0784</t>
  </si>
  <si>
    <t>F0785</t>
  </si>
  <si>
    <t>F0786</t>
  </si>
  <si>
    <t>F0787</t>
  </si>
  <si>
    <t>F0788</t>
  </si>
  <si>
    <t>F0789</t>
  </si>
  <si>
    <t>F0790</t>
  </si>
  <si>
    <t>F0791</t>
  </si>
  <si>
    <t>F0792</t>
  </si>
  <si>
    <t>F0793</t>
  </si>
  <si>
    <t>F0794</t>
  </si>
  <si>
    <t>F0795</t>
  </si>
  <si>
    <t>F0796</t>
  </si>
  <si>
    <t>F0797</t>
  </si>
  <si>
    <t>F0798</t>
  </si>
  <si>
    <t>F0799</t>
  </si>
  <si>
    <t>F0800</t>
  </si>
  <si>
    <t>F0801</t>
  </si>
  <si>
    <t>F0802</t>
  </si>
  <si>
    <t>F0803</t>
  </si>
  <si>
    <t>F0804</t>
  </si>
  <si>
    <t>F0805</t>
  </si>
  <si>
    <t>F0806</t>
  </si>
  <si>
    <t>F0807</t>
  </si>
  <si>
    <t>F0808</t>
  </si>
  <si>
    <t>F0809</t>
  </si>
  <si>
    <t>F0810</t>
  </si>
  <si>
    <t>F0811</t>
  </si>
  <si>
    <t>F0812</t>
  </si>
  <si>
    <t>F0813</t>
  </si>
  <si>
    <t>F0814</t>
  </si>
  <si>
    <t>F0815</t>
  </si>
  <si>
    <t>F0816</t>
  </si>
  <si>
    <t>F0817</t>
  </si>
  <si>
    <t>F0818</t>
  </si>
  <si>
    <t>F0819</t>
  </si>
  <si>
    <t>F0820</t>
  </si>
  <si>
    <t>F0821</t>
  </si>
  <si>
    <t>F0822</t>
  </si>
  <si>
    <t>F0823</t>
  </si>
  <si>
    <t>F0824</t>
  </si>
  <si>
    <t>F0825</t>
  </si>
  <si>
    <t>F0826</t>
  </si>
  <si>
    <t>F0827</t>
  </si>
  <si>
    <t>F0828</t>
  </si>
  <si>
    <t>F0829</t>
  </si>
  <si>
    <t>F0830</t>
  </si>
  <si>
    <t>F0831</t>
  </si>
  <si>
    <t>F0832</t>
  </si>
  <si>
    <t>F0833</t>
  </si>
  <si>
    <t>F0834</t>
  </si>
  <si>
    <t>F0835</t>
  </si>
  <si>
    <t>F0836</t>
  </si>
  <si>
    <t>F0837</t>
  </si>
  <si>
    <t>F0838</t>
  </si>
  <si>
    <t>F0839</t>
  </si>
  <si>
    <t>F0840</t>
  </si>
  <si>
    <t>F0841</t>
  </si>
  <si>
    <t>F0842</t>
  </si>
  <si>
    <t>F0843</t>
  </si>
  <si>
    <t>F0844</t>
  </si>
  <si>
    <t>F0845</t>
  </si>
  <si>
    <t>F0846</t>
  </si>
  <si>
    <t>F0847</t>
  </si>
  <si>
    <t>F0848</t>
  </si>
  <si>
    <t>F0849</t>
  </si>
  <si>
    <t>F0850</t>
  </si>
  <si>
    <t>F0851</t>
  </si>
  <si>
    <t>F0852</t>
  </si>
  <si>
    <t>F0853</t>
  </si>
  <si>
    <t>F0854</t>
  </si>
  <si>
    <t>F0855</t>
  </si>
  <si>
    <t>F0856</t>
  </si>
  <si>
    <t>F0857</t>
  </si>
  <si>
    <t>F0858</t>
  </si>
  <si>
    <t>F0859</t>
  </si>
  <si>
    <t>F0860</t>
  </si>
  <si>
    <t>F0861</t>
  </si>
  <si>
    <t>F0862</t>
  </si>
  <si>
    <t>F0863</t>
  </si>
  <si>
    <t>F0864</t>
  </si>
  <si>
    <t>F0865</t>
  </si>
  <si>
    <t>F0866</t>
  </si>
  <si>
    <t>F0867</t>
  </si>
  <si>
    <t>F0868</t>
  </si>
  <si>
    <t>F0869</t>
  </si>
  <si>
    <t>F0870</t>
  </si>
  <si>
    <t>F0871</t>
  </si>
  <si>
    <t>F0872</t>
  </si>
  <si>
    <t>F0873</t>
  </si>
  <si>
    <t>F0874</t>
  </si>
  <si>
    <t>F0875</t>
  </si>
  <si>
    <t>F0876</t>
  </si>
  <si>
    <t>F0877</t>
  </si>
  <si>
    <t>F0878</t>
  </si>
  <si>
    <t>F0879</t>
  </si>
  <si>
    <t>F0880</t>
  </si>
  <si>
    <t>F0881</t>
  </si>
  <si>
    <t>F0882</t>
  </si>
  <si>
    <t>F0883</t>
  </si>
  <si>
    <t>F0884</t>
  </si>
  <si>
    <t>F0885</t>
  </si>
  <si>
    <t>F0886</t>
  </si>
  <si>
    <t>F0887</t>
  </si>
  <si>
    <t>F0888</t>
  </si>
  <si>
    <t>F0889</t>
  </si>
  <si>
    <t>F0890</t>
  </si>
  <si>
    <t>F0891</t>
  </si>
  <si>
    <t>F0892</t>
  </si>
  <si>
    <t>F0893</t>
  </si>
  <si>
    <t>F0894</t>
  </si>
  <si>
    <t>F0895</t>
  </si>
  <si>
    <t>F0896</t>
  </si>
  <si>
    <t>F0897</t>
  </si>
  <si>
    <t>F0898</t>
  </si>
  <si>
    <t>F0899</t>
  </si>
  <si>
    <t>F0900</t>
  </si>
  <si>
    <t>F0901</t>
  </si>
  <si>
    <t>F0902</t>
  </si>
  <si>
    <t>F0903</t>
  </si>
  <si>
    <t>F0904</t>
  </si>
  <si>
    <t>F0905</t>
  </si>
  <si>
    <t>F0906</t>
  </si>
  <si>
    <t>F0907</t>
  </si>
  <si>
    <t>F0908</t>
  </si>
  <si>
    <t>F0909</t>
  </si>
  <si>
    <t>F0910</t>
  </si>
  <si>
    <t>F0911</t>
  </si>
  <si>
    <t>F0912</t>
  </si>
  <si>
    <t>F0913</t>
  </si>
  <si>
    <t>F0914</t>
  </si>
  <si>
    <t>F0915</t>
  </si>
  <si>
    <t>F0916</t>
  </si>
  <si>
    <t>F0917</t>
  </si>
  <si>
    <t>F0918</t>
  </si>
  <si>
    <t>F0919</t>
  </si>
  <si>
    <t>F0920</t>
  </si>
  <si>
    <t>F0921</t>
  </si>
  <si>
    <t>F0922</t>
  </si>
  <si>
    <t>F0923</t>
  </si>
  <si>
    <t>F0924</t>
  </si>
  <si>
    <t>F0925</t>
  </si>
  <si>
    <t>F0926</t>
  </si>
  <si>
    <t>F0927</t>
  </si>
  <si>
    <t>F0928</t>
  </si>
  <si>
    <t>F0929</t>
  </si>
  <si>
    <t>F0930</t>
  </si>
  <si>
    <t>F0931</t>
  </si>
  <si>
    <t>F0932</t>
  </si>
  <si>
    <t>F0933</t>
  </si>
  <si>
    <t>F0934</t>
  </si>
  <si>
    <t>F0935</t>
  </si>
  <si>
    <t>F0936</t>
  </si>
  <si>
    <t>F0937</t>
  </si>
  <si>
    <t>F0938</t>
  </si>
  <si>
    <t>F0939</t>
  </si>
  <si>
    <t>F0940</t>
  </si>
  <si>
    <t>F0941</t>
  </si>
  <si>
    <t>F0942</t>
  </si>
  <si>
    <t>F0943</t>
  </si>
  <si>
    <t>F0944</t>
  </si>
  <si>
    <t>F0945</t>
  </si>
  <si>
    <t>F0946</t>
  </si>
  <si>
    <t>F0947</t>
  </si>
  <si>
    <t>F0948</t>
  </si>
  <si>
    <t>F0949</t>
  </si>
  <si>
    <t>F0950</t>
  </si>
  <si>
    <t>F0951</t>
  </si>
  <si>
    <t>F0952</t>
  </si>
  <si>
    <t>F0953</t>
  </si>
  <si>
    <t>F0954</t>
  </si>
  <si>
    <t>F0955</t>
  </si>
  <si>
    <t>F0956</t>
  </si>
  <si>
    <t>F0957</t>
  </si>
  <si>
    <t>F0958</t>
  </si>
  <si>
    <t>F0959</t>
  </si>
  <si>
    <t>F0960</t>
  </si>
  <si>
    <t>F0961</t>
  </si>
  <si>
    <t>F0962</t>
  </si>
  <si>
    <t>F0963</t>
  </si>
  <si>
    <t>F0964</t>
  </si>
  <si>
    <t>F0965</t>
  </si>
  <si>
    <t>F0966</t>
  </si>
  <si>
    <t>F0967</t>
  </si>
  <si>
    <t>F0968</t>
  </si>
  <si>
    <t>F0969</t>
  </si>
  <si>
    <t>F0970</t>
  </si>
  <si>
    <t>F0971</t>
  </si>
  <si>
    <t>F0972</t>
  </si>
  <si>
    <t>F0973</t>
  </si>
  <si>
    <t>F0974</t>
  </si>
  <si>
    <t>F0975</t>
  </si>
  <si>
    <t>F0976</t>
  </si>
  <si>
    <t>F0977</t>
  </si>
  <si>
    <t>F0978</t>
  </si>
  <si>
    <t>F0979</t>
  </si>
  <si>
    <t>F0980</t>
  </si>
  <si>
    <t>F0981</t>
  </si>
  <si>
    <t>F0982</t>
  </si>
  <si>
    <t>F0983</t>
  </si>
  <si>
    <t>F0984</t>
  </si>
  <si>
    <t>F0985</t>
  </si>
  <si>
    <t>F0986</t>
  </si>
  <si>
    <t>F0987</t>
  </si>
  <si>
    <t>F0988</t>
  </si>
  <si>
    <t>F0989</t>
  </si>
  <si>
    <t>F0990</t>
  </si>
  <si>
    <t>F0991</t>
  </si>
  <si>
    <t>F0992</t>
  </si>
  <si>
    <t>F0993</t>
  </si>
  <si>
    <t>F0994</t>
  </si>
  <si>
    <t>F0995</t>
  </si>
  <si>
    <t>F0996</t>
  </si>
  <si>
    <t>F0997</t>
  </si>
  <si>
    <t>F0998</t>
  </si>
  <si>
    <t>F0999</t>
  </si>
  <si>
    <t>F1000</t>
  </si>
  <si>
    <t>1. *Flight Analysis:*</t>
  </si>
  <si>
    <t xml:space="preserve">   - *Total Number of Flights:*</t>
  </si>
  <si>
    <t xml:space="preserve">     - How many flights are operated by each airline?</t>
  </si>
  <si>
    <t xml:space="preserve">     - How many flights depart from each origin airport?</t>
  </si>
  <si>
    <t xml:space="preserve">     - How many flights arrive at each destination airport?</t>
  </si>
  <si>
    <t>2. *Delay Analysis:*</t>
  </si>
  <si>
    <t xml:space="preserve">   - *Total Delay Time:*</t>
  </si>
  <si>
    <t xml:space="preserve">     - What is the total delay time for each airline?</t>
  </si>
  <si>
    <t xml:space="preserve">     - Which flights have the highest delay times?</t>
  </si>
  <si>
    <t xml:space="preserve">     - What is the average delay time for each origin airport?</t>
  </si>
  <si>
    <t>3. *Revenue Analysis:*</t>
  </si>
  <si>
    <t xml:space="preserve">   - *Total Revenue:*</t>
  </si>
  <si>
    <t xml:space="preserve">     - What is the total revenue generated by each airline?</t>
  </si>
  <si>
    <t xml:space="preserve">     - How does the ticket price vary across different routes?</t>
  </si>
  <si>
    <t xml:space="preserve">     - What is the average ticket price for each destination airport?</t>
  </si>
  <si>
    <t>4. *Flight Duration Analysis:*</t>
  </si>
  <si>
    <t xml:space="preserve">   - *Flight Duration:*</t>
  </si>
  <si>
    <t xml:space="preserve">     - What is the average flight duration for each airline?</t>
  </si>
  <si>
    <t xml:space="preserve">     - Which routes have the longest and shortest flight durations?</t>
  </si>
  <si>
    <t xml:space="preserve">     - How does the flight duration vary across different origin airports?</t>
  </si>
  <si>
    <t>5. *Time Analysis:*</t>
  </si>
  <si>
    <t xml:space="preserve">   - *Departure and Arrival Times:*</t>
  </si>
  <si>
    <t xml:space="preserve">     - What are the peak departure and arrival times for flights?</t>
  </si>
  <si>
    <t xml:space="preserve">     - How does the departure time affect the delay time?</t>
  </si>
  <si>
    <t xml:space="preserve">     - What is the distribution of flights throughout the day?</t>
  </si>
  <si>
    <t>6. *Cost Analysis:*</t>
  </si>
  <si>
    <t xml:space="preserve">   - *Ticket Price:*</t>
  </si>
  <si>
    <t xml:space="preserve">     - What is the highest</t>
  </si>
  <si>
    <t xml:space="preserve"> lowest</t>
  </si>
  <si>
    <t xml:space="preserve"> and average ticket price for each airline?</t>
  </si>
  <si>
    <t xml:space="preserve">     - How does the ticket price correlate with flight duration and delay time?</t>
  </si>
  <si>
    <t xml:space="preserve">     - Which routes have the highest and lowest ticket prices?</t>
  </si>
  <si>
    <t>7. *Passenger Analysis:*</t>
  </si>
  <si>
    <t xml:space="preserve">   - *Passenger Load:*</t>
  </si>
  <si>
    <t xml:space="preserve">     - What is the average number of passengers per flight for each airline?</t>
  </si>
  <si>
    <t xml:space="preserve">     - How does the passenger load vary across different times of the day?</t>
  </si>
  <si>
    <t xml:space="preserve">     - What is the total number of passengers for each destination airport?</t>
  </si>
  <si>
    <t>8. *Operational Efficiency:*</t>
  </si>
  <si>
    <t xml:space="preserve">   - *Flight Efficiency:*</t>
  </si>
  <si>
    <t xml:space="preserve">     - Which airlines have the most and least efficient flight operations (based on delay and duration)?</t>
  </si>
  <si>
    <t xml:space="preserve">     - What is the average turnaround time (time between arrival and next departure) for each airline?</t>
  </si>
  <si>
    <t xml:space="preserve">     - How does the efficiency vary by origin and destination airports?</t>
  </si>
  <si>
    <t>TOTAL NO OF FLIGHTS</t>
  </si>
  <si>
    <t>Row Labels</t>
  </si>
  <si>
    <t>Grand Total</t>
  </si>
  <si>
    <t>Count of airline</t>
  </si>
  <si>
    <t>Count of originAirport</t>
  </si>
  <si>
    <t>Count of destinationAirport</t>
  </si>
  <si>
    <t>TOTAL DELAY TIME(MINS)</t>
  </si>
  <si>
    <t>Sum of delay</t>
  </si>
  <si>
    <t>Average of delay</t>
  </si>
  <si>
    <t>TOTAL REVENUE</t>
  </si>
  <si>
    <t>Sum of revenue</t>
  </si>
  <si>
    <t>Sum of ticketPrice</t>
  </si>
  <si>
    <t>Average of ticketPrice</t>
  </si>
  <si>
    <t>Flight duration(minutes)</t>
  </si>
  <si>
    <t>Sum of Flight duration(minutes)</t>
  </si>
  <si>
    <t>Average of Flight duration(minutes)</t>
  </si>
  <si>
    <t>ROUTE WITH LONGEST FLIGHT DURATIOIN</t>
  </si>
  <si>
    <t>Routes with highest flight duration</t>
  </si>
  <si>
    <t>Routes with lowest Flight duration</t>
  </si>
  <si>
    <t>Arrival hour</t>
  </si>
  <si>
    <t>Departure hour</t>
  </si>
  <si>
    <t>Peak Arrival time</t>
  </si>
  <si>
    <t>CORRELATION BETWEEN TICKET PRICE AND FLIGHT DURATION</t>
  </si>
  <si>
    <t>A correlation coefficient close to 0, such as 0.030194, suggests that there is a very weak positive linear relationship between ticket price and flight duration. This means that ticket prices are only slightly and weakly associated with flight durations.</t>
  </si>
  <si>
    <t>CORRELATION BETWEEN TICKET PRICE AND DELAY TIME</t>
  </si>
  <si>
    <t>Sum of passengers</t>
  </si>
  <si>
    <t>Average of passengers</t>
  </si>
  <si>
    <t>Average of delay (In Minutes)</t>
  </si>
  <si>
    <t>Turnaround Time</t>
  </si>
  <si>
    <t>Average of Turnaround Time</t>
  </si>
  <si>
    <t>Peak departureTime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</si>
</sst>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22" fontId="0" fillId="0" borderId="0" xfId="0" applyNumberFormat="1"/>
    <xf numFmtId="0" fontId="0" fillId="34" borderId="10" xfId="0" applyFont="1" applyFill="1" applyBorder="1"/>
    <xf numFmtId="0" fontId="0" fillId="34" borderId="11" xfId="0" applyFont="1" applyFill="1"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0" borderId="0" xfId="0" applyNumberFormat="1"/>
    <xf numFmtId="0" fontId="0" fillId="35" borderId="0" xfId="0" applyFill="1"/>
    <xf numFmtId="1" fontId="0" fillId="0" borderId="0" xfId="0" applyNumberFormat="1"/>
    <xf numFmtId="43" fontId="0" fillId="35" borderId="0" xfId="1" applyFont="1" applyFill="1"/>
    <xf numFmtId="0" fontId="0" fillId="0" borderId="0" xfId="0" applyAlignment="1">
      <alignment horizontal="left" indent="1"/>
    </xf>
    <xf numFmtId="0" fontId="16" fillId="0" borderId="21" xfId="0" applyFont="1" applyBorder="1" applyAlignment="1">
      <alignment horizontal="left"/>
    </xf>
    <xf numFmtId="0" fontId="16" fillId="0" borderId="21" xfId="0" applyNumberFormat="1" applyFont="1" applyBorder="1"/>
    <xf numFmtId="0" fontId="13" fillId="33" borderId="22" xfId="0" applyFont="1" applyFill="1" applyBorder="1"/>
    <xf numFmtId="0" fontId="13" fillId="33" borderId="23" xfId="0" applyFont="1" applyFill="1" applyBorder="1"/>
    <xf numFmtId="0" fontId="0" fillId="34" borderId="22" xfId="0" applyFont="1" applyFill="1" applyBorder="1"/>
    <xf numFmtId="22" fontId="0" fillId="34" borderId="22" xfId="0" applyNumberFormat="1" applyFont="1" applyFill="1" applyBorder="1"/>
    <xf numFmtId="0" fontId="0" fillId="34" borderId="23" xfId="0" applyFont="1" applyFill="1" applyBorder="1"/>
    <xf numFmtId="0" fontId="0" fillId="0" borderId="22" xfId="0" applyFont="1" applyBorder="1"/>
    <xf numFmtId="22" fontId="0" fillId="0" borderId="22" xfId="0" applyNumberFormat="1" applyFont="1" applyBorder="1"/>
    <xf numFmtId="0" fontId="0" fillId="0" borderId="23" xfId="0" applyFont="1" applyBorder="1"/>
    <xf numFmtId="0" fontId="13" fillId="33" borderId="0" xfId="0" applyFont="1" applyFill="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1" fontId="0" fillId="0" borderId="19" xfId="0" applyNumberFormat="1" applyBorder="1"/>
    <xf numFmtId="1" fontId="0" fillId="0" borderId="20" xfId="0" applyNumberFormat="1" applyBorder="1"/>
    <xf numFmtId="0" fontId="0" fillId="0" borderId="0" xfId="0" applyFont="1" applyBorder="1"/>
    <xf numFmtId="0" fontId="13" fillId="33" borderId="24" xfId="0" applyFont="1" applyFill="1" applyBorder="1"/>
    <xf numFmtId="1" fontId="0" fillId="0" borderId="0" xfId="0" applyNumberFormat="1" applyFont="1" applyBorder="1"/>
    <xf numFmtId="1" fontId="13" fillId="33" borderId="24" xfId="0" applyNumberFormat="1" applyFont="1" applyFill="1" applyBorder="1"/>
    <xf numFmtId="1" fontId="0" fillId="0" borderId="0" xfId="0" applyNumberFormat="1" applyAlignment="1">
      <alignment horizontal="left"/>
    </xf>
    <xf numFmtId="1" fontId="13" fillId="33" borderId="22" xfId="0" applyNumberFormat="1" applyFont="1" applyFill="1" applyBorder="1"/>
    <xf numFmtId="1" fontId="0" fillId="34" borderId="22" xfId="0" applyNumberFormat="1" applyFont="1" applyFill="1" applyBorder="1"/>
    <xf numFmtId="1" fontId="0" fillId="0" borderId="22" xfId="0" applyNumberFormat="1" applyFont="1" applyBorder="1"/>
    <xf numFmtId="0" fontId="0" fillId="0" borderId="0" xfId="0" applyFont="1"/>
    <xf numFmtId="22" fontId="0" fillId="34" borderId="10" xfId="0" applyNumberFormat="1" applyFont="1" applyFill="1" applyBorder="1"/>
    <xf numFmtId="1" fontId="0" fillId="34" borderId="10" xfId="0" applyNumberFormat="1" applyFont="1" applyFill="1" applyBorder="1"/>
    <xf numFmtId="0" fontId="0" fillId="36"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6">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 formatCode="0"/>
      <border diagonalUp="0" diagonalDown="0" outline="0">
        <left/>
        <right/>
        <top style="thin">
          <color theme="4" tint="0.39997558519241921"/>
        </top>
        <bottom/>
      </border>
    </dxf>
    <dxf>
      <numFmt numFmtId="1" formatCode="0"/>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numFmt numFmtId="27" formatCode="m/d/yyyy\ h:mm"/>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CC"/>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DELAY OF EACH AIRLINE</a:t>
            </a:r>
          </a:p>
        </c:rich>
      </c:tx>
      <c:layout>
        <c:manualLayout>
          <c:xMode val="edge"/>
          <c:yMode val="edge"/>
          <c:x val="0.26732081566727234"/>
          <c:y val="2.9723187479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1">
              <a:lumMod val="20000"/>
              <a:lumOff val="80000"/>
            </a:schemeClr>
          </a:solidFill>
          <a:ln>
            <a:noFill/>
          </a:ln>
          <a:effectLst/>
        </c:spPr>
      </c:pivotFmt>
    </c:pivotFmts>
    <c:plotArea>
      <c:layout>
        <c:manualLayout>
          <c:layoutTarget val="inner"/>
          <c:xMode val="edge"/>
          <c:yMode val="edge"/>
          <c:x val="0.13571111303394767"/>
          <c:y val="0.21798952134799943"/>
          <c:w val="0.73861426568254307"/>
          <c:h val="0.56612361421240254"/>
        </c:manualLayout>
      </c:layout>
      <c:barChart>
        <c:barDir val="col"/>
        <c:grouping val="clustered"/>
        <c:varyColors val="0"/>
        <c:ser>
          <c:idx val="0"/>
          <c:order val="0"/>
          <c:tx>
            <c:strRef>
              <c:f>Sheet3!$B$15</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4B1E-4580-8133-E0BA3849316B}"/>
              </c:ext>
            </c:extLst>
          </c:dPt>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2-4B1E-4580-8133-E0BA3849316B}"/>
              </c:ext>
            </c:extLst>
          </c:dPt>
          <c:cat>
            <c:strRef>
              <c:f>Sheet3!$A$16:$A$19</c:f>
              <c:strCache>
                <c:ptCount val="3"/>
                <c:pt idx="0">
                  <c:v>Airline A</c:v>
                </c:pt>
                <c:pt idx="1">
                  <c:v>Airline B</c:v>
                </c:pt>
                <c:pt idx="2">
                  <c:v>Airline C</c:v>
                </c:pt>
              </c:strCache>
            </c:strRef>
          </c:cat>
          <c:val>
            <c:numRef>
              <c:f>Sheet3!$B$16:$B$19</c:f>
              <c:numCache>
                <c:formatCode>General</c:formatCode>
                <c:ptCount val="3"/>
                <c:pt idx="0">
                  <c:v>4799</c:v>
                </c:pt>
                <c:pt idx="1">
                  <c:v>4724</c:v>
                </c:pt>
                <c:pt idx="2">
                  <c:v>4859</c:v>
                </c:pt>
              </c:numCache>
            </c:numRef>
          </c:val>
          <c:extLst>
            <c:ext xmlns:c16="http://schemas.microsoft.com/office/drawing/2014/chart" uri="{C3380CC4-5D6E-409C-BE32-E72D297353CC}">
              <c16:uniqueId val="{00000000-4B1E-4580-8133-E0BA3849316B}"/>
            </c:ext>
          </c:extLst>
        </c:ser>
        <c:dLbls>
          <c:showLegendKey val="0"/>
          <c:showVal val="0"/>
          <c:showCatName val="0"/>
          <c:showSerName val="0"/>
          <c:showPercent val="0"/>
          <c:showBubbleSize val="0"/>
        </c:dLbls>
        <c:gapWidth val="219"/>
        <c:overlap val="-27"/>
        <c:axId val="1639839007"/>
        <c:axId val="1639840927"/>
      </c:barChart>
      <c:catAx>
        <c:axId val="16398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40927"/>
        <c:crosses val="autoZero"/>
        <c:auto val="1"/>
        <c:lblAlgn val="ctr"/>
        <c:lblOffset val="100"/>
        <c:noMultiLvlLbl val="0"/>
      </c:catAx>
      <c:valAx>
        <c:axId val="16398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3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Project1.xlsx]Sheet3!PivotTable8</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HOW TICKET PRICES VARY ACROSS</a:t>
            </a:r>
            <a:r>
              <a:rPr lang="en-US" sz="1000" b="1" baseline="0"/>
              <a:t> DIFFERENT ROUTES</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71999041521089E-2"/>
          <c:y val="0.14851973684210526"/>
          <c:w val="0.87388100636873611"/>
          <c:h val="0.6167702721370355"/>
        </c:manualLayout>
      </c:layout>
      <c:barChart>
        <c:barDir val="col"/>
        <c:grouping val="stacked"/>
        <c:varyColors val="0"/>
        <c:ser>
          <c:idx val="0"/>
          <c:order val="0"/>
          <c:tx>
            <c:strRef>
              <c:f>Sheet3!$B$31</c:f>
              <c:strCache>
                <c:ptCount val="1"/>
                <c:pt idx="0">
                  <c:v>Total</c:v>
                </c:pt>
              </c:strCache>
            </c:strRef>
          </c:tx>
          <c:spPr>
            <a:solidFill>
              <a:schemeClr val="accent1"/>
            </a:solidFill>
            <a:ln>
              <a:noFill/>
            </a:ln>
            <a:effectLst/>
          </c:spPr>
          <c:invertIfNegative val="0"/>
          <c:cat>
            <c:multiLvlStrRef>
              <c:f>Sheet3!$A$32:$A$74</c:f>
              <c:multiLvlStrCache>
                <c:ptCount val="36"/>
                <c:lvl>
                  <c:pt idx="0">
                    <c:v>ATL</c:v>
                  </c:pt>
                  <c:pt idx="1">
                    <c:v>DFW</c:v>
                  </c:pt>
                  <c:pt idx="2">
                    <c:v>JFK</c:v>
                  </c:pt>
                  <c:pt idx="3">
                    <c:v>LAX</c:v>
                  </c:pt>
                  <c:pt idx="4">
                    <c:v>MIA</c:v>
                  </c:pt>
                  <c:pt idx="5">
                    <c:v>ORD</c:v>
                  </c:pt>
                  <c:pt idx="6">
                    <c:v>ATL</c:v>
                  </c:pt>
                  <c:pt idx="7">
                    <c:v>DFW</c:v>
                  </c:pt>
                  <c:pt idx="8">
                    <c:v>JFK</c:v>
                  </c:pt>
                  <c:pt idx="9">
                    <c:v>LAX</c:v>
                  </c:pt>
                  <c:pt idx="10">
                    <c:v>MIA</c:v>
                  </c:pt>
                  <c:pt idx="11">
                    <c:v>ORD</c:v>
                  </c:pt>
                  <c:pt idx="12">
                    <c:v>ATL</c:v>
                  </c:pt>
                  <c:pt idx="13">
                    <c:v>DFW</c:v>
                  </c:pt>
                  <c:pt idx="14">
                    <c:v>JFK</c:v>
                  </c:pt>
                  <c:pt idx="15">
                    <c:v>LAX</c:v>
                  </c:pt>
                  <c:pt idx="16">
                    <c:v>MIA</c:v>
                  </c:pt>
                  <c:pt idx="17">
                    <c:v>ORD</c:v>
                  </c:pt>
                  <c:pt idx="18">
                    <c:v>ATL</c:v>
                  </c:pt>
                  <c:pt idx="19">
                    <c:v>DFW</c:v>
                  </c:pt>
                  <c:pt idx="20">
                    <c:v>JFK</c:v>
                  </c:pt>
                  <c:pt idx="21">
                    <c:v>LAX</c:v>
                  </c:pt>
                  <c:pt idx="22">
                    <c:v>MIA</c:v>
                  </c:pt>
                  <c:pt idx="23">
                    <c:v>ORD</c:v>
                  </c:pt>
                  <c:pt idx="24">
                    <c:v>ATL</c:v>
                  </c:pt>
                  <c:pt idx="25">
                    <c:v>DFW</c:v>
                  </c:pt>
                  <c:pt idx="26">
                    <c:v>JFK</c:v>
                  </c:pt>
                  <c:pt idx="27">
                    <c:v>LAX</c:v>
                  </c:pt>
                  <c:pt idx="28">
                    <c:v>MIA</c:v>
                  </c:pt>
                  <c:pt idx="29">
                    <c:v>ORD</c:v>
                  </c:pt>
                  <c:pt idx="30">
                    <c:v>ATL</c:v>
                  </c:pt>
                  <c:pt idx="31">
                    <c:v>DFW</c:v>
                  </c:pt>
                  <c:pt idx="32">
                    <c:v>JFK</c:v>
                  </c:pt>
                  <c:pt idx="33">
                    <c:v>LAX</c:v>
                  </c:pt>
                  <c:pt idx="34">
                    <c:v>MIA</c:v>
                  </c:pt>
                  <c:pt idx="35">
                    <c:v>ORD</c:v>
                  </c:pt>
                </c:lvl>
                <c:lvl>
                  <c:pt idx="0">
                    <c:v>ATL</c:v>
                  </c:pt>
                  <c:pt idx="6">
                    <c:v>LAX</c:v>
                  </c:pt>
                  <c:pt idx="12">
                    <c:v>MIA</c:v>
                  </c:pt>
                  <c:pt idx="18">
                    <c:v>DFW</c:v>
                  </c:pt>
                  <c:pt idx="24">
                    <c:v>ORD</c:v>
                  </c:pt>
                  <c:pt idx="30">
                    <c:v>JFK</c:v>
                  </c:pt>
                </c:lvl>
              </c:multiLvlStrCache>
            </c:multiLvlStrRef>
          </c:cat>
          <c:val>
            <c:numRef>
              <c:f>Sheet3!$B$32:$B$74</c:f>
              <c:numCache>
                <c:formatCode>General</c:formatCode>
                <c:ptCount val="36"/>
                <c:pt idx="0">
                  <c:v>9470</c:v>
                </c:pt>
                <c:pt idx="1">
                  <c:v>12597</c:v>
                </c:pt>
                <c:pt idx="2">
                  <c:v>10066</c:v>
                </c:pt>
                <c:pt idx="3">
                  <c:v>7357</c:v>
                </c:pt>
                <c:pt idx="4">
                  <c:v>7661</c:v>
                </c:pt>
                <c:pt idx="5">
                  <c:v>10244</c:v>
                </c:pt>
                <c:pt idx="6">
                  <c:v>10700</c:v>
                </c:pt>
                <c:pt idx="7">
                  <c:v>10154</c:v>
                </c:pt>
                <c:pt idx="8">
                  <c:v>7839</c:v>
                </c:pt>
                <c:pt idx="9">
                  <c:v>7144</c:v>
                </c:pt>
                <c:pt idx="10">
                  <c:v>6291</c:v>
                </c:pt>
                <c:pt idx="11">
                  <c:v>11458</c:v>
                </c:pt>
                <c:pt idx="12">
                  <c:v>7780</c:v>
                </c:pt>
                <c:pt idx="13">
                  <c:v>10064</c:v>
                </c:pt>
                <c:pt idx="14">
                  <c:v>10166</c:v>
                </c:pt>
                <c:pt idx="15">
                  <c:v>7531</c:v>
                </c:pt>
                <c:pt idx="16">
                  <c:v>7664</c:v>
                </c:pt>
                <c:pt idx="17">
                  <c:v>7730</c:v>
                </c:pt>
                <c:pt idx="18">
                  <c:v>11228</c:v>
                </c:pt>
                <c:pt idx="19">
                  <c:v>6331</c:v>
                </c:pt>
                <c:pt idx="20">
                  <c:v>5721</c:v>
                </c:pt>
                <c:pt idx="21">
                  <c:v>5934</c:v>
                </c:pt>
                <c:pt idx="22">
                  <c:v>12240</c:v>
                </c:pt>
                <c:pt idx="23">
                  <c:v>8125</c:v>
                </c:pt>
                <c:pt idx="24">
                  <c:v>6735</c:v>
                </c:pt>
                <c:pt idx="25">
                  <c:v>8682</c:v>
                </c:pt>
                <c:pt idx="26">
                  <c:v>10173</c:v>
                </c:pt>
                <c:pt idx="27">
                  <c:v>7391</c:v>
                </c:pt>
                <c:pt idx="28">
                  <c:v>7201</c:v>
                </c:pt>
                <c:pt idx="29">
                  <c:v>7738</c:v>
                </c:pt>
                <c:pt idx="30">
                  <c:v>5415</c:v>
                </c:pt>
                <c:pt idx="31">
                  <c:v>8372</c:v>
                </c:pt>
                <c:pt idx="32">
                  <c:v>9698</c:v>
                </c:pt>
                <c:pt idx="33">
                  <c:v>6926</c:v>
                </c:pt>
                <c:pt idx="34">
                  <c:v>10529</c:v>
                </c:pt>
                <c:pt idx="35">
                  <c:v>6825</c:v>
                </c:pt>
              </c:numCache>
            </c:numRef>
          </c:val>
          <c:extLst>
            <c:ext xmlns:c16="http://schemas.microsoft.com/office/drawing/2014/chart" uri="{C3380CC4-5D6E-409C-BE32-E72D297353CC}">
              <c16:uniqueId val="{00000000-8ADF-48ED-B320-891F52DB3A2B}"/>
            </c:ext>
          </c:extLst>
        </c:ser>
        <c:dLbls>
          <c:showLegendKey val="0"/>
          <c:showVal val="0"/>
          <c:showCatName val="0"/>
          <c:showSerName val="0"/>
          <c:showPercent val="0"/>
          <c:showBubbleSize val="0"/>
        </c:dLbls>
        <c:gapWidth val="150"/>
        <c:overlap val="100"/>
        <c:axId val="1830138287"/>
        <c:axId val="1830138767"/>
      </c:barChart>
      <c:catAx>
        <c:axId val="1830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38767"/>
        <c:crosses val="autoZero"/>
        <c:auto val="1"/>
        <c:lblAlgn val="ctr"/>
        <c:lblOffset val="100"/>
        <c:noMultiLvlLbl val="0"/>
      </c:catAx>
      <c:valAx>
        <c:axId val="183013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REVENUE BY</a:t>
            </a:r>
            <a:r>
              <a:rPr lang="en-US" sz="1000" b="1" baseline="0"/>
              <a:t> AIRLINES</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1">
              <a:lumMod val="20000"/>
              <a:lumOff val="80000"/>
            </a:schemeClr>
          </a:solidFill>
          <a:ln w="19050">
            <a:solidFill>
              <a:schemeClr val="lt1"/>
            </a:solidFill>
          </a:ln>
          <a:effectLst/>
        </c:spPr>
      </c:pivotFmt>
    </c:pivotFmts>
    <c:plotArea>
      <c:layout/>
      <c:doughnutChart>
        <c:varyColors val="1"/>
        <c:ser>
          <c:idx val="0"/>
          <c:order val="0"/>
          <c:tx>
            <c:strRef>
              <c:f>Sheet3!$B$23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E1-4183-9F25-C64846029440}"/>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27E1-4183-9F25-C64846029440}"/>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27E1-4183-9F25-C64846029440}"/>
              </c:ext>
            </c:extLst>
          </c:dPt>
          <c:cat>
            <c:strRef>
              <c:f>Sheet3!$A$24:$A$27</c:f>
              <c:strCache>
                <c:ptCount val="3"/>
                <c:pt idx="0">
                  <c:v>Airline A</c:v>
                </c:pt>
                <c:pt idx="1">
                  <c:v>Airline B</c:v>
                </c:pt>
                <c:pt idx="2">
                  <c:v>Airline C</c:v>
                </c:pt>
              </c:strCache>
            </c:strRef>
          </c:cat>
          <c:val>
            <c:numRef>
              <c:f>Sheet3!$B$24:$B$27</c:f>
              <c:numCache>
                <c:formatCode>General</c:formatCode>
                <c:ptCount val="3"/>
                <c:pt idx="0">
                  <c:v>12690094</c:v>
                </c:pt>
                <c:pt idx="1">
                  <c:v>12466576</c:v>
                </c:pt>
                <c:pt idx="2">
                  <c:v>12661543</c:v>
                </c:pt>
              </c:numCache>
            </c:numRef>
          </c:val>
          <c:extLst>
            <c:ext xmlns:c16="http://schemas.microsoft.com/office/drawing/2014/chart" uri="{C3380CC4-5D6E-409C-BE32-E72D297353CC}">
              <c16:uniqueId val="{00000006-27E1-4183-9F25-C6484602944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Project1.xlsx]Sheet3!PivotTable15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PEAK ARRIVAL AND DEPARTURE TIME</a:t>
            </a:r>
          </a:p>
        </c:rich>
      </c:tx>
      <c:layout>
        <c:manualLayout>
          <c:xMode val="edge"/>
          <c:yMode val="edge"/>
          <c:x val="0.19561134110813469"/>
          <c:y val="4.90196078431372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25000"/>
                <a:lumOff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33836395450572E-2"/>
          <c:y val="9.7222222222222224E-2"/>
          <c:w val="0.86869965996518472"/>
          <c:h val="0.64263007565230823"/>
        </c:manualLayout>
      </c:layout>
      <c:lineChart>
        <c:grouping val="stacked"/>
        <c:varyColors val="0"/>
        <c:ser>
          <c:idx val="0"/>
          <c:order val="0"/>
          <c:tx>
            <c:strRef>
              <c:f>Sheet3!$F$55</c:f>
              <c:strCache>
                <c:ptCount val="1"/>
                <c:pt idx="0">
                  <c:v>Peak Arrival time</c:v>
                </c:pt>
              </c:strCache>
            </c:strRef>
          </c:tx>
          <c:spPr>
            <a:ln w="28575" cap="rnd">
              <a:solidFill>
                <a:schemeClr val="tx2">
                  <a:lumMod val="90000"/>
                  <a:lumOff val="10000"/>
                </a:schemeClr>
              </a:solidFill>
              <a:round/>
            </a:ln>
            <a:effectLst/>
          </c:spPr>
          <c:marker>
            <c:symbol val="none"/>
          </c:marker>
          <c:cat>
            <c:strRef>
              <c:f>Sheet3!$E$56:$E$80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Sheet3!$F$56:$F$80</c:f>
              <c:numCache>
                <c:formatCode>0</c:formatCode>
                <c:ptCount val="24"/>
                <c:pt idx="0">
                  <c:v>34</c:v>
                </c:pt>
                <c:pt idx="1">
                  <c:v>45</c:v>
                </c:pt>
                <c:pt idx="2">
                  <c:v>47</c:v>
                </c:pt>
                <c:pt idx="3">
                  <c:v>39</c:v>
                </c:pt>
                <c:pt idx="4">
                  <c:v>40</c:v>
                </c:pt>
                <c:pt idx="5">
                  <c:v>40</c:v>
                </c:pt>
                <c:pt idx="6">
                  <c:v>42</c:v>
                </c:pt>
                <c:pt idx="7">
                  <c:v>42</c:v>
                </c:pt>
                <c:pt idx="8">
                  <c:v>42</c:v>
                </c:pt>
                <c:pt idx="9">
                  <c:v>50</c:v>
                </c:pt>
                <c:pt idx="10">
                  <c:v>43</c:v>
                </c:pt>
                <c:pt idx="11">
                  <c:v>39</c:v>
                </c:pt>
                <c:pt idx="12">
                  <c:v>42</c:v>
                </c:pt>
                <c:pt idx="13">
                  <c:v>36</c:v>
                </c:pt>
                <c:pt idx="14">
                  <c:v>35</c:v>
                </c:pt>
                <c:pt idx="15">
                  <c:v>48</c:v>
                </c:pt>
                <c:pt idx="16">
                  <c:v>38</c:v>
                </c:pt>
                <c:pt idx="17">
                  <c:v>45</c:v>
                </c:pt>
                <c:pt idx="18">
                  <c:v>46</c:v>
                </c:pt>
                <c:pt idx="19">
                  <c:v>48</c:v>
                </c:pt>
                <c:pt idx="20">
                  <c:v>39</c:v>
                </c:pt>
                <c:pt idx="21">
                  <c:v>34</c:v>
                </c:pt>
                <c:pt idx="22">
                  <c:v>47</c:v>
                </c:pt>
                <c:pt idx="23">
                  <c:v>39</c:v>
                </c:pt>
              </c:numCache>
            </c:numRef>
          </c:val>
          <c:smooth val="0"/>
          <c:extLst>
            <c:ext xmlns:c16="http://schemas.microsoft.com/office/drawing/2014/chart" uri="{C3380CC4-5D6E-409C-BE32-E72D297353CC}">
              <c16:uniqueId val="{00000000-496C-498E-8CBC-571E6850D7C1}"/>
            </c:ext>
          </c:extLst>
        </c:ser>
        <c:ser>
          <c:idx val="1"/>
          <c:order val="1"/>
          <c:tx>
            <c:strRef>
              <c:f>Sheet3!$G$55</c:f>
              <c:strCache>
                <c:ptCount val="1"/>
                <c:pt idx="0">
                  <c:v>Peak departureTime</c:v>
                </c:pt>
              </c:strCache>
            </c:strRef>
          </c:tx>
          <c:spPr>
            <a:ln w="28575" cap="rnd">
              <a:solidFill>
                <a:schemeClr val="tx2">
                  <a:lumMod val="25000"/>
                  <a:lumOff val="75000"/>
                </a:schemeClr>
              </a:solidFill>
              <a:round/>
            </a:ln>
            <a:effectLst/>
          </c:spPr>
          <c:marker>
            <c:symbol val="none"/>
          </c:marker>
          <c:cat>
            <c:strRef>
              <c:f>Sheet3!$E$56:$E$80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Sheet3!$G$56:$G$80</c:f>
              <c:numCache>
                <c:formatCode>0</c:formatCode>
                <c:ptCount val="24"/>
                <c:pt idx="0">
                  <c:v>34</c:v>
                </c:pt>
                <c:pt idx="1">
                  <c:v>45</c:v>
                </c:pt>
                <c:pt idx="2">
                  <c:v>47</c:v>
                </c:pt>
                <c:pt idx="3">
                  <c:v>39</c:v>
                </c:pt>
                <c:pt idx="4">
                  <c:v>40</c:v>
                </c:pt>
                <c:pt idx="5">
                  <c:v>40</c:v>
                </c:pt>
                <c:pt idx="6">
                  <c:v>42</c:v>
                </c:pt>
                <c:pt idx="7">
                  <c:v>42</c:v>
                </c:pt>
                <c:pt idx="8">
                  <c:v>42</c:v>
                </c:pt>
                <c:pt idx="9">
                  <c:v>50</c:v>
                </c:pt>
                <c:pt idx="10">
                  <c:v>43</c:v>
                </c:pt>
                <c:pt idx="11">
                  <c:v>39</c:v>
                </c:pt>
                <c:pt idx="12">
                  <c:v>42</c:v>
                </c:pt>
                <c:pt idx="13">
                  <c:v>36</c:v>
                </c:pt>
                <c:pt idx="14">
                  <c:v>35</c:v>
                </c:pt>
                <c:pt idx="15">
                  <c:v>48</c:v>
                </c:pt>
                <c:pt idx="16">
                  <c:v>38</c:v>
                </c:pt>
                <c:pt idx="17">
                  <c:v>45</c:v>
                </c:pt>
                <c:pt idx="18">
                  <c:v>46</c:v>
                </c:pt>
                <c:pt idx="19">
                  <c:v>48</c:v>
                </c:pt>
                <c:pt idx="20">
                  <c:v>39</c:v>
                </c:pt>
                <c:pt idx="21">
                  <c:v>34</c:v>
                </c:pt>
                <c:pt idx="22">
                  <c:v>47</c:v>
                </c:pt>
                <c:pt idx="23">
                  <c:v>39</c:v>
                </c:pt>
              </c:numCache>
            </c:numRef>
          </c:val>
          <c:smooth val="0"/>
          <c:extLst>
            <c:ext xmlns:c16="http://schemas.microsoft.com/office/drawing/2014/chart" uri="{C3380CC4-5D6E-409C-BE32-E72D297353CC}">
              <c16:uniqueId val="{00000001-496C-498E-8CBC-571E6850D7C1}"/>
            </c:ext>
          </c:extLst>
        </c:ser>
        <c:dLbls>
          <c:showLegendKey val="0"/>
          <c:showVal val="0"/>
          <c:showCatName val="0"/>
          <c:showSerName val="0"/>
          <c:showPercent val="0"/>
          <c:showBubbleSize val="0"/>
        </c:dLbls>
        <c:smooth val="0"/>
        <c:axId val="1027493728"/>
        <c:axId val="1027490368"/>
      </c:lineChart>
      <c:catAx>
        <c:axId val="102749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0368"/>
        <c:crosses val="autoZero"/>
        <c:auto val="1"/>
        <c:lblAlgn val="ctr"/>
        <c:lblOffset val="100"/>
        <c:noMultiLvlLbl val="0"/>
      </c:catAx>
      <c:valAx>
        <c:axId val="102749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3728"/>
        <c:crosses val="autoZero"/>
        <c:crossBetween val="between"/>
      </c:valAx>
      <c:spPr>
        <a:noFill/>
        <a:ln>
          <a:noFill/>
        </a:ln>
        <a:effectLst/>
      </c:spPr>
    </c:plotArea>
    <c:legend>
      <c:legendPos val="r"/>
      <c:layout>
        <c:manualLayout>
          <c:xMode val="edge"/>
          <c:yMode val="edge"/>
          <c:x val="0.29549792100729683"/>
          <c:y val="0.85389300602130602"/>
          <c:w val="0.64427510349866057"/>
          <c:h val="0.13528215223097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AVERAGE PASSENGERS PER AIRLINE</a:t>
            </a:r>
          </a:p>
        </c:rich>
      </c:tx>
      <c:layout>
        <c:manualLayout>
          <c:xMode val="edge"/>
          <c:yMode val="edge"/>
          <c:x val="0.13417364479855828"/>
          <c:y val="5.7183702644746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tx2">
              <a:lumMod val="25000"/>
              <a:lumOff val="75000"/>
            </a:schemeClr>
          </a:solidFill>
          <a:ln w="19050">
            <a:solidFill>
              <a:schemeClr val="lt1"/>
            </a:solidFill>
          </a:ln>
          <a:effectLst/>
        </c:spPr>
      </c:pivotFmt>
      <c:pivotFmt>
        <c:idx val="8"/>
        <c:spPr>
          <a:solidFill>
            <a:srgbClr val="FFFF00"/>
          </a:solidFill>
          <a:ln w="19050">
            <a:solidFill>
              <a:schemeClr val="lt1"/>
            </a:solidFill>
          </a:ln>
          <a:effectLst/>
        </c:spPr>
      </c:pivotFmt>
    </c:pivotFmts>
    <c:plotArea>
      <c:layout/>
      <c:pieChart>
        <c:varyColors val="1"/>
        <c:ser>
          <c:idx val="0"/>
          <c:order val="0"/>
          <c:tx>
            <c:strRef>
              <c:f>Sheet3!$S$12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3-4386-9BF5-A7BCC3558E01}"/>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8203-4386-9BF5-A7BCC3558E01}"/>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8203-4386-9BF5-A7BCC3558E01}"/>
              </c:ext>
            </c:extLst>
          </c:dPt>
          <c:cat>
            <c:strRef>
              <c:f>Sheet3!$R$13:$R$16</c:f>
              <c:strCache>
                <c:ptCount val="3"/>
                <c:pt idx="0">
                  <c:v>Airline A</c:v>
                </c:pt>
                <c:pt idx="1">
                  <c:v>Airline B</c:v>
                </c:pt>
                <c:pt idx="2">
                  <c:v>Airline C</c:v>
                </c:pt>
              </c:strCache>
            </c:strRef>
          </c:cat>
          <c:val>
            <c:numRef>
              <c:f>Sheet3!$S$13:$S$16</c:f>
              <c:numCache>
                <c:formatCode>0</c:formatCode>
                <c:ptCount val="3"/>
                <c:pt idx="0">
                  <c:v>123.94362017804154</c:v>
                </c:pt>
                <c:pt idx="1">
                  <c:v>121.51940298507462</c:v>
                </c:pt>
                <c:pt idx="2">
                  <c:v>124.07012195121951</c:v>
                </c:pt>
              </c:numCache>
            </c:numRef>
          </c:val>
          <c:extLst>
            <c:ext xmlns:c16="http://schemas.microsoft.com/office/drawing/2014/chart" uri="{C3380CC4-5D6E-409C-BE32-E72D297353CC}">
              <c16:uniqueId val="{00000006-8203-4386-9BF5-A7BCC3558E0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3.3641924541535674E-3"/>
          <c:y val="0.81572720672246191"/>
          <c:w val="0.94597367612509586"/>
          <c:h val="0.16997686761635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Project1.xlsx]Sheet3!PivotTable26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AVERAGE TURNAROUND TIME FOR EACH AIRLINE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rgbClr val="FFFF00"/>
          </a:solidFill>
          <a:ln w="25400">
            <a:solidFill>
              <a:schemeClr val="lt1"/>
            </a:solidFill>
          </a:ln>
          <a:effectLst/>
          <a:sp3d contourW="25400">
            <a:contourClr>
              <a:schemeClr val="lt1"/>
            </a:contourClr>
          </a:sp3d>
        </c:spPr>
      </c:pivotFmt>
      <c:pivotFmt>
        <c:idx val="8"/>
        <c:spPr>
          <a:solidFill>
            <a:schemeClr val="accent1">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Sheet3!$L$37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074-4EFC-99C9-797AA5E5998F}"/>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74-4EFC-99C9-797AA5E5998F}"/>
              </c:ext>
            </c:extLst>
          </c:dPt>
          <c:dPt>
            <c:idx val="2"/>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074-4EFC-99C9-797AA5E5998F}"/>
              </c:ext>
            </c:extLst>
          </c:dPt>
          <c:cat>
            <c:strRef>
              <c:f>Sheet3!$K$38:$K$41</c:f>
              <c:strCache>
                <c:ptCount val="3"/>
                <c:pt idx="0">
                  <c:v>Airline A</c:v>
                </c:pt>
                <c:pt idx="1">
                  <c:v>Airline B</c:v>
                </c:pt>
                <c:pt idx="2">
                  <c:v>Airline C</c:v>
                </c:pt>
              </c:strCache>
            </c:strRef>
          </c:cat>
          <c:val>
            <c:numRef>
              <c:f>Sheet3!$L$38:$L$41</c:f>
              <c:numCache>
                <c:formatCode>0</c:formatCode>
                <c:ptCount val="3"/>
                <c:pt idx="0">
                  <c:v>353.03571428552721</c:v>
                </c:pt>
                <c:pt idx="1">
                  <c:v>360.00000000006276</c:v>
                </c:pt>
                <c:pt idx="2">
                  <c:v>365.68807339448472</c:v>
                </c:pt>
              </c:numCache>
            </c:numRef>
          </c:val>
          <c:extLst>
            <c:ext xmlns:c16="http://schemas.microsoft.com/office/drawing/2014/chart" uri="{C3380CC4-5D6E-409C-BE32-E72D297353CC}">
              <c16:uniqueId val="{00000006-C074-4EFC-99C9-797AA5E5998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48157761361925894"/>
          <c:y val="0.84138987498259243"/>
          <c:w val="0.50268464379387001"/>
          <c:h val="0.15610293596675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[flights_data Project1.xlsx]Sheet3!PivotTable24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AVERAGE DELAY PER</a:t>
            </a:r>
            <a:r>
              <a:rPr lang="en-US" sz="1000" b="1" baseline="0"/>
              <a:t> AIRLINE(In Minutes)</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1">
              <a:lumMod val="20000"/>
              <a:lumOff val="80000"/>
            </a:schemeClr>
          </a:solidFill>
          <a:ln>
            <a:noFill/>
          </a:ln>
          <a:effectLst/>
        </c:spPr>
      </c:pivotFmt>
    </c:pivotFmts>
    <c:plotArea>
      <c:layout/>
      <c:barChart>
        <c:barDir val="bar"/>
        <c:grouping val="clustered"/>
        <c:varyColors val="0"/>
        <c:ser>
          <c:idx val="0"/>
          <c:order val="0"/>
          <c:tx>
            <c:strRef>
              <c:f>Sheet3!$I$37</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2-03BC-4BFF-A8FC-69095F56540D}"/>
              </c:ext>
            </c:extLst>
          </c:dPt>
          <c:dPt>
            <c:idx val="1"/>
            <c:invertIfNegative val="0"/>
            <c:bubble3D val="0"/>
            <c:spPr>
              <a:solidFill>
                <a:srgbClr val="FFFF00"/>
              </a:solidFill>
              <a:ln>
                <a:noFill/>
              </a:ln>
              <a:effectLst/>
            </c:spPr>
            <c:extLst>
              <c:ext xmlns:c16="http://schemas.microsoft.com/office/drawing/2014/chart" uri="{C3380CC4-5D6E-409C-BE32-E72D297353CC}">
                <c16:uniqueId val="{00000001-03BC-4BFF-A8FC-69095F56540D}"/>
              </c:ext>
            </c:extLst>
          </c:dPt>
          <c:cat>
            <c:strRef>
              <c:f>Sheet3!$H$38:$H$41</c:f>
              <c:strCache>
                <c:ptCount val="3"/>
                <c:pt idx="0">
                  <c:v>Airline A</c:v>
                </c:pt>
                <c:pt idx="1">
                  <c:v>Airline B</c:v>
                </c:pt>
                <c:pt idx="2">
                  <c:v>Airline C</c:v>
                </c:pt>
              </c:strCache>
            </c:strRef>
          </c:cat>
          <c:val>
            <c:numRef>
              <c:f>Sheet3!$I$38:$I$41</c:f>
              <c:numCache>
                <c:formatCode>0</c:formatCode>
                <c:ptCount val="3"/>
                <c:pt idx="0">
                  <c:v>14.240356083086054</c:v>
                </c:pt>
                <c:pt idx="1">
                  <c:v>14.101492537313433</c:v>
                </c:pt>
                <c:pt idx="2">
                  <c:v>14.814024390243903</c:v>
                </c:pt>
              </c:numCache>
            </c:numRef>
          </c:val>
          <c:extLst>
            <c:ext xmlns:c16="http://schemas.microsoft.com/office/drawing/2014/chart" uri="{C3380CC4-5D6E-409C-BE32-E72D297353CC}">
              <c16:uniqueId val="{00000000-03BC-4BFF-A8FC-69095F56540D}"/>
            </c:ext>
          </c:extLst>
        </c:ser>
        <c:dLbls>
          <c:showLegendKey val="0"/>
          <c:showVal val="0"/>
          <c:showCatName val="0"/>
          <c:showSerName val="0"/>
          <c:showPercent val="0"/>
          <c:showBubbleSize val="0"/>
        </c:dLbls>
        <c:gapWidth val="182"/>
        <c:axId val="711362576"/>
        <c:axId val="711363056"/>
      </c:barChart>
      <c:catAx>
        <c:axId val="71136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63056"/>
        <c:crosses val="autoZero"/>
        <c:auto val="1"/>
        <c:lblAlgn val="ctr"/>
        <c:lblOffset val="100"/>
        <c:noMultiLvlLbl val="0"/>
      </c:catAx>
      <c:valAx>
        <c:axId val="711363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6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38100</xdr:rowOff>
    </xdr:from>
    <xdr:ext cx="9374414" cy="569836"/>
    <xdr:sp macro="" textlink="">
      <xdr:nvSpPr>
        <xdr:cNvPr id="3" name="TextBox 2">
          <a:extLst>
            <a:ext uri="{FF2B5EF4-FFF2-40B4-BE49-F238E27FC236}">
              <a16:creationId xmlns:a16="http://schemas.microsoft.com/office/drawing/2014/main" id="{48FF1F98-50C2-C558-A02E-E4D270AE674A}"/>
            </a:ext>
          </a:extLst>
        </xdr:cNvPr>
        <xdr:cNvSpPr txBox="1"/>
      </xdr:nvSpPr>
      <xdr:spPr>
        <a:xfrm>
          <a:off x="38100" y="38100"/>
          <a:ext cx="9374414" cy="569836"/>
        </a:xfrm>
        <a:prstGeom prst="rect">
          <a:avLst/>
        </a:prstGeom>
        <a:solidFill>
          <a:schemeClr val="tx2">
            <a:lumMod val="90000"/>
            <a:lumOff val="1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2000">
              <a:solidFill>
                <a:schemeClr val="bg1"/>
              </a:solidFill>
            </a:rPr>
            <a:t>FLIGHT OPERATIONS EFFICIENCY DASHBOARD</a:t>
          </a:r>
        </a:p>
        <a:p>
          <a:pPr algn="r"/>
          <a:r>
            <a:rPr lang="en-US" sz="1050" i="1">
              <a:solidFill>
                <a:schemeClr val="bg1"/>
              </a:solidFill>
            </a:rPr>
            <a:t>Analyzing Delays, Turnaround Times, and Route Performance</a:t>
          </a:r>
        </a:p>
      </xdr:txBody>
    </xdr:sp>
    <xdr:clientData/>
  </xdr:oneCellAnchor>
  <xdr:twoCellAnchor editAs="oneCell">
    <xdr:from>
      <xdr:col>0</xdr:col>
      <xdr:colOff>320039</xdr:colOff>
      <xdr:row>0</xdr:row>
      <xdr:rowOff>0</xdr:rowOff>
    </xdr:from>
    <xdr:to>
      <xdr:col>7</xdr:col>
      <xdr:colOff>174170</xdr:colOff>
      <xdr:row>3</xdr:row>
      <xdr:rowOff>45720</xdr:rowOff>
    </xdr:to>
    <xdr:pic>
      <xdr:nvPicPr>
        <xdr:cNvPr id="5" name="Picture 4">
          <a:extLst>
            <a:ext uri="{FF2B5EF4-FFF2-40B4-BE49-F238E27FC236}">
              <a16:creationId xmlns:a16="http://schemas.microsoft.com/office/drawing/2014/main" id="{3F4C1302-7631-CD29-3280-477313D090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39" y="0"/>
          <a:ext cx="4121331" cy="590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xdr:colOff>
      <xdr:row>3</xdr:row>
      <xdr:rowOff>91441</xdr:rowOff>
    </xdr:from>
    <xdr:to>
      <xdr:col>2</xdr:col>
      <xdr:colOff>160020</xdr:colOff>
      <xdr:row>7</xdr:row>
      <xdr:rowOff>175260</xdr:rowOff>
    </xdr:to>
    <mc:AlternateContent xmlns:mc="http://schemas.openxmlformats.org/markup-compatibility/2006" xmlns:a14="http://schemas.microsoft.com/office/drawing/2010/main">
      <mc:Choice Requires="a14">
        <xdr:graphicFrame macro="">
          <xdr:nvGraphicFramePr>
            <xdr:cNvPr id="6" name="airline">
              <a:extLst>
                <a:ext uri="{FF2B5EF4-FFF2-40B4-BE49-F238E27FC236}">
                  <a16:creationId xmlns:a16="http://schemas.microsoft.com/office/drawing/2014/main" id="{1A32D181-6290-4301-914D-FD1191ACD534}"/>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mlns="">
        <xdr:sp macro="" textlink="">
          <xdr:nvSpPr>
            <xdr:cNvPr id="0" name=""/>
            <xdr:cNvSpPr>
              <a:spLocks noTextEdit="1"/>
            </xdr:cNvSpPr>
          </xdr:nvSpPr>
          <xdr:spPr>
            <a:xfrm>
              <a:off x="53340" y="635727"/>
              <a:ext cx="1325880" cy="809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8</xdr:row>
      <xdr:rowOff>15241</xdr:rowOff>
    </xdr:from>
    <xdr:to>
      <xdr:col>2</xdr:col>
      <xdr:colOff>167640</xdr:colOff>
      <xdr:row>16</xdr:row>
      <xdr:rowOff>167640</xdr:rowOff>
    </xdr:to>
    <mc:AlternateContent xmlns:mc="http://schemas.openxmlformats.org/markup-compatibility/2006" xmlns:a14="http://schemas.microsoft.com/office/drawing/2010/main">
      <mc:Choice Requires="a14">
        <xdr:graphicFrame macro="">
          <xdr:nvGraphicFramePr>
            <xdr:cNvPr id="7" name="originAirport">
              <a:extLst>
                <a:ext uri="{FF2B5EF4-FFF2-40B4-BE49-F238E27FC236}">
                  <a16:creationId xmlns:a16="http://schemas.microsoft.com/office/drawing/2014/main" id="{5BD61708-4BF6-412A-833D-095F58AF8C28}"/>
                </a:ext>
              </a:extLst>
            </xdr:cNvPr>
            <xdr:cNvGraphicFramePr/>
          </xdr:nvGraphicFramePr>
          <xdr:xfrm>
            <a:off x="0" y="0"/>
            <a:ext cx="0" cy="0"/>
          </xdr:xfrm>
          <a:graphic>
            <a:graphicData uri="http://schemas.microsoft.com/office/drawing/2010/slicer">
              <sle:slicer xmlns:sle="http://schemas.microsoft.com/office/drawing/2010/slicer" name="originAirport"/>
            </a:graphicData>
          </a:graphic>
        </xdr:graphicFrame>
      </mc:Choice>
      <mc:Fallback xmlns="">
        <xdr:sp macro="" textlink="">
          <xdr:nvSpPr>
            <xdr:cNvPr id="0" name=""/>
            <xdr:cNvSpPr>
              <a:spLocks noTextEdit="1"/>
            </xdr:cNvSpPr>
          </xdr:nvSpPr>
          <xdr:spPr>
            <a:xfrm>
              <a:off x="60960" y="1466670"/>
              <a:ext cx="1325880" cy="1603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17</xdr:row>
      <xdr:rowOff>45720</xdr:rowOff>
    </xdr:from>
    <xdr:to>
      <xdr:col>2</xdr:col>
      <xdr:colOff>198120</xdr:colOff>
      <xdr:row>25</xdr:row>
      <xdr:rowOff>137159</xdr:rowOff>
    </xdr:to>
    <mc:AlternateContent xmlns:mc="http://schemas.openxmlformats.org/markup-compatibility/2006" xmlns:a14="http://schemas.microsoft.com/office/drawing/2010/main">
      <mc:Choice Requires="a14">
        <xdr:graphicFrame macro="">
          <xdr:nvGraphicFramePr>
            <xdr:cNvPr id="8" name="destinationAirport">
              <a:extLst>
                <a:ext uri="{FF2B5EF4-FFF2-40B4-BE49-F238E27FC236}">
                  <a16:creationId xmlns:a16="http://schemas.microsoft.com/office/drawing/2014/main" id="{4817E0F6-6022-479A-A40D-7C0FD1350A62}"/>
                </a:ext>
              </a:extLst>
            </xdr:cNvPr>
            <xdr:cNvGraphicFramePr/>
          </xdr:nvGraphicFramePr>
          <xdr:xfrm>
            <a:off x="0" y="0"/>
            <a:ext cx="0" cy="0"/>
          </xdr:xfrm>
          <a:graphic>
            <a:graphicData uri="http://schemas.microsoft.com/office/drawing/2010/slicer">
              <sle:slicer xmlns:sle="http://schemas.microsoft.com/office/drawing/2010/slicer" name="destinationAirport"/>
            </a:graphicData>
          </a:graphic>
        </xdr:graphicFrame>
      </mc:Choice>
      <mc:Fallback xmlns="">
        <xdr:sp macro="" textlink="">
          <xdr:nvSpPr>
            <xdr:cNvPr id="0" name=""/>
            <xdr:cNvSpPr>
              <a:spLocks noTextEdit="1"/>
            </xdr:cNvSpPr>
          </xdr:nvSpPr>
          <xdr:spPr>
            <a:xfrm>
              <a:off x="53340" y="3130006"/>
              <a:ext cx="1363980" cy="1542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213360</xdr:colOff>
      <xdr:row>3</xdr:row>
      <xdr:rowOff>99060</xdr:rowOff>
    </xdr:from>
    <xdr:to>
      <xdr:col>8</xdr:col>
      <xdr:colOff>22860</xdr:colOff>
      <xdr:row>14</xdr:row>
      <xdr:rowOff>83820</xdr:rowOff>
    </xdr:to>
    <xdr:graphicFrame macro="">
      <xdr:nvGraphicFramePr>
        <xdr:cNvPr id="9" name="Chart 8">
          <a:extLst>
            <a:ext uri="{FF2B5EF4-FFF2-40B4-BE49-F238E27FC236}">
              <a16:creationId xmlns:a16="http://schemas.microsoft.com/office/drawing/2014/main" id="{75728FC7-A8A1-48A1-8E38-FA396A747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246744</xdr:colOff>
      <xdr:row>14</xdr:row>
      <xdr:rowOff>130629</xdr:rowOff>
    </xdr:from>
    <xdr:to>
      <xdr:col>12</xdr:col>
      <xdr:colOff>411480</xdr:colOff>
      <xdr:row>25</xdr:row>
      <xdr:rowOff>137160</xdr:rowOff>
    </xdr:to>
    <xdr:graphicFrame macro="">
      <xdr:nvGraphicFramePr>
        <xdr:cNvPr id="10" name="Chart 9">
          <a:extLst>
            <a:ext uri="{FF2B5EF4-FFF2-40B4-BE49-F238E27FC236}">
              <a16:creationId xmlns:a16="http://schemas.microsoft.com/office/drawing/2014/main" id="{9FF91A06-4F73-467C-8B9E-03F303571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xdr:colOff>
      <xdr:row>3</xdr:row>
      <xdr:rowOff>106680</xdr:rowOff>
    </xdr:from>
    <xdr:to>
      <xdr:col>12</xdr:col>
      <xdr:colOff>381000</xdr:colOff>
      <xdr:row>14</xdr:row>
      <xdr:rowOff>68580</xdr:rowOff>
    </xdr:to>
    <xdr:graphicFrame macro="">
      <xdr:nvGraphicFramePr>
        <xdr:cNvPr id="11" name="Chart 10">
          <a:extLst>
            <a:ext uri="{FF2B5EF4-FFF2-40B4-BE49-F238E27FC236}">
              <a16:creationId xmlns:a16="http://schemas.microsoft.com/office/drawing/2014/main" id="{F5BA9DF7-FA32-494A-997E-A9F7C7935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297543</xdr:colOff>
      <xdr:row>0</xdr:row>
      <xdr:rowOff>31206</xdr:rowOff>
    </xdr:from>
    <xdr:to>
      <xdr:col>22</xdr:col>
      <xdr:colOff>35559</xdr:colOff>
      <xdr:row>14</xdr:row>
      <xdr:rowOff>61686</xdr:rowOff>
    </xdr:to>
    <xdr:graphicFrame macro="">
      <xdr:nvGraphicFramePr>
        <xdr:cNvPr id="12" name="Chart 11">
          <a:extLst>
            <a:ext uri="{FF2B5EF4-FFF2-40B4-BE49-F238E27FC236}">
              <a16:creationId xmlns:a16="http://schemas.microsoft.com/office/drawing/2014/main" id="{A3423D4B-1B82-4F9E-8913-12D26C0DD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428171</xdr:colOff>
      <xdr:row>3</xdr:row>
      <xdr:rowOff>43543</xdr:rowOff>
    </xdr:from>
    <xdr:to>
      <xdr:col>15</xdr:col>
      <xdr:colOff>268514</xdr:colOff>
      <xdr:row>14</xdr:row>
      <xdr:rowOff>58057</xdr:rowOff>
    </xdr:to>
    <xdr:graphicFrame macro="">
      <xdr:nvGraphicFramePr>
        <xdr:cNvPr id="14" name="Chart 13">
          <a:extLst>
            <a:ext uri="{FF2B5EF4-FFF2-40B4-BE49-F238E27FC236}">
              <a16:creationId xmlns:a16="http://schemas.microsoft.com/office/drawing/2014/main" id="{0BF13AF4-3E33-4407-9FA9-669174EEE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442685</xdr:colOff>
      <xdr:row>14</xdr:row>
      <xdr:rowOff>87085</xdr:rowOff>
    </xdr:from>
    <xdr:to>
      <xdr:col>17</xdr:col>
      <xdr:colOff>145143</xdr:colOff>
      <xdr:row>25</xdr:row>
      <xdr:rowOff>137886</xdr:rowOff>
    </xdr:to>
    <xdr:graphicFrame macro="">
      <xdr:nvGraphicFramePr>
        <xdr:cNvPr id="15" name="Chart 14">
          <a:extLst>
            <a:ext uri="{FF2B5EF4-FFF2-40B4-BE49-F238E27FC236}">
              <a16:creationId xmlns:a16="http://schemas.microsoft.com/office/drawing/2014/main" id="{688AC336-DC16-44D5-94B9-06670C74C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188687</xdr:colOff>
      <xdr:row>14</xdr:row>
      <xdr:rowOff>101601</xdr:rowOff>
    </xdr:from>
    <xdr:to>
      <xdr:col>22</xdr:col>
      <xdr:colOff>36287</xdr:colOff>
      <xdr:row>25</xdr:row>
      <xdr:rowOff>145143</xdr:rowOff>
    </xdr:to>
    <xdr:graphicFrame macro="">
      <xdr:nvGraphicFramePr>
        <xdr:cNvPr id="16" name="Chart 15">
          <a:extLst>
            <a:ext uri="{FF2B5EF4-FFF2-40B4-BE49-F238E27FC236}">
              <a16:creationId xmlns:a16="http://schemas.microsoft.com/office/drawing/2014/main" id="{3F46024B-F8FA-4964-B96B-19562AA96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 refreshedDate="45524.04808310185" createdVersion="8" refreshedVersion="8" minRefreshableVersion="3" recordCount="1000" xr:uid="{CE2C7562-C377-4125-808A-EA13FF748D0B}">
  <cacheSource type="worksheet">
    <worksheetSource ref="A1:M1001" sheet="flights_data"/>
  </cacheSource>
  <cacheFields count="13">
    <cacheField name="flightID" numFmtId="0">
      <sharedItems/>
    </cacheField>
    <cacheField name="airline" numFmtId="0">
      <sharedItems count="3">
        <s v="Airline C"/>
        <s v="Airline A"/>
        <s v="Airline B"/>
      </sharedItems>
    </cacheField>
    <cacheField name="originAirport" numFmtId="0">
      <sharedItems count="6">
        <s v="LAX"/>
        <s v="DFW"/>
        <s v="ORD"/>
        <s v="JFK"/>
        <s v="ATL"/>
        <s v="MIA"/>
      </sharedItems>
    </cacheField>
    <cacheField name="destinationAirport" numFmtId="0">
      <sharedItems count="6">
        <s v="ATL"/>
        <s v="JFK"/>
        <s v="ORD"/>
        <s v="DFW"/>
        <s v="LAX"/>
        <s v="MIA"/>
      </sharedItems>
    </cacheField>
    <cacheField name="departureTime" numFmtId="22">
      <sharedItems containsSemiMixedTypes="0" containsNonDate="0" containsDate="1" containsString="0" minDate="2023-01-01T00:00:00" maxDate="2023-02-11T15:00:00"/>
    </cacheField>
    <cacheField name="arrivalTime" numFmtId="22">
      <sharedItems containsSemiMixedTypes="0" containsNonDate="0" containsDate="1" containsString="0" minDate="2023-01-01T03:00:00" maxDate="2023-02-11T19:00:00"/>
    </cacheField>
    <cacheField name="actualDepartureTime" numFmtId="22">
      <sharedItems containsSemiMixedTypes="0" containsNonDate="0" containsDate="1" containsString="0" minDate="2023-01-01T00:22:00" maxDate="2023-02-11T15:07:00"/>
    </cacheField>
    <cacheField name="actualArrivalTime" numFmtId="22">
      <sharedItems containsSemiMixedTypes="0" containsNonDate="0" containsDate="1" containsString="0" minDate="2023-01-01T03:00:00" maxDate="2023-02-11T19:09:00"/>
    </cacheField>
    <cacheField name="delay" numFmtId="0">
      <sharedItems containsSemiMixedTypes="0" containsString="0" containsNumber="1" containsInteger="1" minValue="0" maxValue="29"/>
    </cacheField>
    <cacheField name="ticketPrice" numFmtId="0">
      <sharedItems containsSemiMixedTypes="0" containsString="0" containsNumber="1" containsInteger="1" minValue="100" maxValue="499"/>
    </cacheField>
    <cacheField name="passengers" numFmtId="0">
      <sharedItems containsSemiMixedTypes="0" containsString="0" containsNumber="1" containsInteger="1" minValue="50" maxValue="199"/>
    </cacheField>
    <cacheField name="revenue" numFmtId="0">
      <sharedItems containsSemiMixedTypes="0" containsString="0" containsNumber="1" containsInteger="1" minValue="5700" maxValue="96330"/>
    </cacheField>
    <cacheField name="Flight duration(minutes)" numFmtId="1">
      <sharedItems containsSemiMixedTypes="0" containsString="0" containsNumber="1" minValue="59.99999999650754" maxValue="300.0000000034924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 refreshedDate="45524.393821990743" createdVersion="8" refreshedVersion="8" minRefreshableVersion="3" recordCount="1000" xr:uid="{E1614198-8A13-4AEA-9296-2CEAEFBB6145}">
  <cacheSource type="worksheet">
    <worksheetSource ref="A1:L1001" sheet="flights_data"/>
  </cacheSource>
  <cacheFields count="12">
    <cacheField name="flightID" numFmtId="0">
      <sharedItems/>
    </cacheField>
    <cacheField name="airline" numFmtId="0">
      <sharedItems count="3">
        <s v="Airline C"/>
        <s v="Airline A"/>
        <s v="Airline B"/>
      </sharedItems>
    </cacheField>
    <cacheField name="originAirport" numFmtId="0">
      <sharedItems count="6">
        <s v="LAX"/>
        <s v="DFW"/>
        <s v="ORD"/>
        <s v="JFK"/>
        <s v="ATL"/>
        <s v="MIA"/>
      </sharedItems>
    </cacheField>
    <cacheField name="destinationAirport" numFmtId="0">
      <sharedItems count="6">
        <s v="ATL"/>
        <s v="JFK"/>
        <s v="ORD"/>
        <s v="DFW"/>
        <s v="LAX"/>
        <s v="MIA"/>
      </sharedItems>
    </cacheField>
    <cacheField name="departureTime" numFmtId="22">
      <sharedItems containsSemiMixedTypes="0" containsNonDate="0" containsDate="1" containsString="0" minDate="2023-01-01T00:00:00" maxDate="2023-02-11T15:00:00"/>
    </cacheField>
    <cacheField name="arrivalTime" numFmtId="22">
      <sharedItems containsSemiMixedTypes="0" containsNonDate="0" containsDate="1" containsString="0" minDate="2023-01-01T03:00:00" maxDate="2023-02-11T19:00:00"/>
    </cacheField>
    <cacheField name="actualDepartureTime" numFmtId="22">
      <sharedItems containsSemiMixedTypes="0" containsNonDate="0" containsDate="1" containsString="0" minDate="2023-01-01T00:22:00" maxDate="2023-02-11T15:07:00"/>
    </cacheField>
    <cacheField name="actualArrivalTime" numFmtId="22">
      <sharedItems containsSemiMixedTypes="0" containsNonDate="0" containsDate="1" containsString="0" minDate="2023-01-01T03:00:00" maxDate="2023-02-11T19:09:00"/>
    </cacheField>
    <cacheField name="delay" numFmtId="1">
      <sharedItems containsSemiMixedTypes="0" containsString="0" containsNumber="1" containsInteger="1" minValue="0" maxValue="29"/>
    </cacheField>
    <cacheField name="ticketPrice" numFmtId="0">
      <sharedItems containsSemiMixedTypes="0" containsString="0" containsNumber="1" containsInteger="1" minValue="100" maxValue="499"/>
    </cacheField>
    <cacheField name="passengers" numFmtId="0">
      <sharedItems containsSemiMixedTypes="0" containsString="0" containsNumber="1" containsInteger="1" minValue="50" maxValue="199"/>
    </cacheField>
    <cacheField name="revenue" numFmtId="0">
      <sharedItems containsSemiMixedTypes="0" containsString="0" containsNumber="1" containsInteger="1" minValue="5700" maxValue="96330"/>
    </cacheField>
  </cacheFields>
  <extLst>
    <ext xmlns:x14="http://schemas.microsoft.com/office/spreadsheetml/2009/9/main" uri="{725AE2AE-9491-48be-B2B4-4EB974FC3084}">
      <x14:pivotCacheDefinition pivotCacheId="17156267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 refreshedDate="45524.416396412038" createdVersion="8" refreshedVersion="8" minRefreshableVersion="3" recordCount="1000" xr:uid="{A50D1894-CF8D-45CF-B30E-771B980D7A1D}">
  <cacheSource type="worksheet">
    <worksheetSource ref="A1:O1001" sheet="flights_data"/>
  </cacheSource>
  <cacheFields count="15">
    <cacheField name="flightID" numFmtId="0">
      <sharedItems/>
    </cacheField>
    <cacheField name="airline" numFmtId="0">
      <sharedItems count="3">
        <s v="Airline A"/>
        <s v="Airline B"/>
        <s v="Airline C"/>
      </sharedItems>
    </cacheField>
    <cacheField name="originAirport" numFmtId="0">
      <sharedItems count="6">
        <s v="LAX"/>
        <s v="MIA"/>
        <s v="DFW"/>
        <s v="ORD"/>
        <s v="ATL"/>
        <s v="JFK"/>
      </sharedItems>
    </cacheField>
    <cacheField name="destinationAirport" numFmtId="0">
      <sharedItems count="6">
        <s v="ORD"/>
        <s v="JFK"/>
        <s v="LAX"/>
        <s v="MIA"/>
        <s v="DFW"/>
        <s v="ATL"/>
      </sharedItems>
    </cacheField>
    <cacheField name="departureTime" numFmtId="22">
      <sharedItems containsSemiMixedTypes="0" containsNonDate="0" containsDate="1" containsString="0" minDate="2023-01-01T00:00:00" maxDate="2023-02-12T00:00:00"/>
    </cacheField>
    <cacheField name="arrivalTime" numFmtId="22">
      <sharedItems containsSemiMixedTypes="0" containsNonDate="0" containsDate="1" containsString="0" minDate="2023-01-01T03:00:00" maxDate="2023-02-11T19:00:00"/>
    </cacheField>
    <cacheField name="actualDepartureTime" numFmtId="22">
      <sharedItems containsSemiMixedTypes="0" containsNonDate="0" containsDate="1" containsString="0" minDate="2023-01-01T00:22:00" maxDate="2023-02-11T15:07:00"/>
    </cacheField>
    <cacheField name="actualArrivalTime" numFmtId="22">
      <sharedItems containsSemiMixedTypes="0" containsNonDate="0" containsDate="1" containsString="0" minDate="2023-01-01T03:00:00" maxDate="2023-02-11T19:09:00"/>
    </cacheField>
    <cacheField name="delay" numFmtId="1">
      <sharedItems containsSemiMixedTypes="0" containsString="0" containsNumber="1" containsInteger="1" minValue="0" maxValue="29"/>
    </cacheField>
    <cacheField name="ticketPrice" numFmtId="0">
      <sharedItems containsSemiMixedTypes="0" containsString="0" containsNumber="1" containsInteger="1" minValue="100" maxValue="499"/>
    </cacheField>
    <cacheField name="passengers" numFmtId="0">
      <sharedItems containsSemiMixedTypes="0" containsString="0" containsNumber="1" containsInteger="1" minValue="50" maxValue="199"/>
    </cacheField>
    <cacheField name="revenue" numFmtId="0">
      <sharedItems containsSemiMixedTypes="0" containsString="0" containsNumber="1" containsInteger="1" minValue="5700" maxValue="96330"/>
    </cacheField>
    <cacheField name="Flight duration(minutes)" numFmtId="1">
      <sharedItems containsSemiMixedTypes="0" containsString="0" containsNumber="1" minValue="59.99999999650754" maxValue="300.00000000349246"/>
    </cacheField>
    <cacheField name="Arrival hour" numFmtId="1">
      <sharedItems containsSemiMixedTypes="0" containsString="0" containsNumber="1" containsInteger="1" minValue="0" maxValue="23" count="24">
        <n v="3"/>
        <n v="11"/>
        <n v="9"/>
        <n v="12"/>
        <n v="15"/>
        <n v="17"/>
        <n v="1"/>
        <n v="4"/>
        <n v="5"/>
        <n v="14"/>
        <n v="21"/>
        <n v="20"/>
        <n v="0"/>
        <n v="23"/>
        <n v="6"/>
        <n v="22"/>
        <n v="7"/>
        <n v="8"/>
        <n v="10"/>
        <n v="13"/>
        <n v="19"/>
        <n v="16"/>
        <n v="18"/>
        <n v="2"/>
      </sharedItems>
    </cacheField>
    <cacheField name="Departure hour" numFmtId="0">
      <sharedItems containsSemiMixedTypes="0" containsString="0" containsNumber="1" containsInteger="1" minValue="0" maxValue="23" count="24">
        <n v="0"/>
        <n v="2"/>
        <n v="6"/>
        <n v="8"/>
        <n v="9"/>
        <n v="10"/>
        <n v="15"/>
        <n v="20"/>
        <n v="22"/>
        <n v="23"/>
        <n v="4"/>
        <n v="12"/>
        <n v="14"/>
        <n v="17"/>
        <n v="19"/>
        <n v="21"/>
        <n v="1"/>
        <n v="16"/>
        <n v="3"/>
        <n v="5"/>
        <n v="13"/>
        <n v="11"/>
        <n v="18"/>
        <n v="7"/>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 refreshedDate="45524.41666516204" createdVersion="8" refreshedVersion="8" minRefreshableVersion="3" recordCount="1000" xr:uid="{8BC6CA13-2176-45DE-AFC8-0111591AA826}">
  <cacheSource type="worksheet">
    <worksheetSource ref="A1:P1001" sheet="flights_data"/>
  </cacheSource>
  <cacheFields count="16">
    <cacheField name="flightID" numFmtId="0">
      <sharedItems/>
    </cacheField>
    <cacheField name="airline" numFmtId="0">
      <sharedItems count="3">
        <s v="Airline A"/>
        <s v="Airline B"/>
        <s v="Airline C"/>
      </sharedItems>
    </cacheField>
    <cacheField name="originAirport" numFmtId="0">
      <sharedItems/>
    </cacheField>
    <cacheField name="destinationAirport" numFmtId="0">
      <sharedItems/>
    </cacheField>
    <cacheField name="departureTime" numFmtId="22">
      <sharedItems containsSemiMixedTypes="0" containsNonDate="0" containsDate="1" containsString="0" minDate="2023-01-01T00:00:00" maxDate="2023-02-12T00:00:00"/>
    </cacheField>
    <cacheField name="arrivalTime" numFmtId="22">
      <sharedItems containsSemiMixedTypes="0" containsNonDate="0" containsDate="1" containsString="0" minDate="2023-01-01T03:00:00" maxDate="2023-02-11T19:00:00"/>
    </cacheField>
    <cacheField name="actualDepartureTime" numFmtId="22">
      <sharedItems containsSemiMixedTypes="0" containsNonDate="0" containsDate="1" containsString="0" minDate="2023-01-01T00:22:00" maxDate="2023-02-11T15:07:00"/>
    </cacheField>
    <cacheField name="actualArrivalTime" numFmtId="22">
      <sharedItems containsSemiMixedTypes="0" containsNonDate="0" containsDate="1" containsString="0" minDate="2023-01-01T03:00:00" maxDate="2023-02-11T19:09:00"/>
    </cacheField>
    <cacheField name="delay" numFmtId="1">
      <sharedItems containsSemiMixedTypes="0" containsString="0" containsNumber="1" containsInteger="1" minValue="0" maxValue="29"/>
    </cacheField>
    <cacheField name="ticketPrice" numFmtId="0">
      <sharedItems containsSemiMixedTypes="0" containsString="0" containsNumber="1" containsInteger="1" minValue="100" maxValue="499"/>
    </cacheField>
    <cacheField name="passengers" numFmtId="0">
      <sharedItems containsSemiMixedTypes="0" containsString="0" containsNumber="1" containsInteger="1" minValue="50" maxValue="199"/>
    </cacheField>
    <cacheField name="revenue" numFmtId="0">
      <sharedItems containsSemiMixedTypes="0" containsString="0" containsNumber="1" containsInteger="1" minValue="5700" maxValue="96330"/>
    </cacheField>
    <cacheField name="Flight duration(minutes)" numFmtId="1">
      <sharedItems containsSemiMixedTypes="0" containsString="0" containsNumber="1" minValue="59.99999999650754" maxValue="300.00000000349246"/>
    </cacheField>
    <cacheField name="Arrival hour" numFmtId="1">
      <sharedItems containsSemiMixedTypes="0" containsString="0" containsNumber="1" containsInteger="1" minValue="0" maxValue="23"/>
    </cacheField>
    <cacheField name="Departure hour" numFmtId="0">
      <sharedItems containsSemiMixedTypes="0" containsString="0" containsNumber="1" containsInteger="1" minValue="0" maxValue="23"/>
    </cacheField>
    <cacheField name="Turnaround Time" numFmtId="0">
      <sharedItems containsMixedTypes="1" containsNumber="1" minValue="119.99999999301508" maxValue="1499.99999999650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0097"/>
    <x v="0"/>
    <x v="0"/>
    <x v="0"/>
    <d v="2023-01-05T00:00:00"/>
    <d v="2023-01-05T03:00:00"/>
    <d v="2023-01-05T00:28:00"/>
    <d v="2023-01-05T03:29:00"/>
    <n v="29"/>
    <n v="254"/>
    <n v="155"/>
    <n v="39370"/>
    <n v="180"/>
  </r>
  <r>
    <s v="F0127"/>
    <x v="1"/>
    <x v="0"/>
    <x v="1"/>
    <d v="2023-01-06T06:00:00"/>
    <d v="2023-01-06T07:00:00"/>
    <d v="2023-01-06T06:22:00"/>
    <d v="2023-01-06T07:29:00"/>
    <n v="29"/>
    <n v="159"/>
    <n v="110"/>
    <n v="17490"/>
    <n v="59.99999999650754"/>
  </r>
  <r>
    <s v="F0145"/>
    <x v="0"/>
    <x v="1"/>
    <x v="2"/>
    <d v="2023-01-07T00:00:00"/>
    <d v="2023-01-07T02:00:00"/>
    <d v="2023-01-07T00:15:00"/>
    <d v="2023-01-07T02:29:00"/>
    <n v="29"/>
    <n v="321"/>
    <n v="153"/>
    <n v="49113"/>
    <n v="120.00000000349246"/>
  </r>
  <r>
    <s v="F0181"/>
    <x v="1"/>
    <x v="0"/>
    <x v="0"/>
    <d v="2023-01-08T12:00:00"/>
    <d v="2023-01-08T16:00:00"/>
    <d v="2023-01-08T12:04:00"/>
    <d v="2023-01-08T16:29:00"/>
    <n v="29"/>
    <n v="461"/>
    <n v="174"/>
    <n v="80214"/>
    <n v="239.99999999650754"/>
  </r>
  <r>
    <s v="F0185"/>
    <x v="2"/>
    <x v="2"/>
    <x v="1"/>
    <d v="2023-01-08T16:00:00"/>
    <d v="2023-01-08T18:00:00"/>
    <d v="2023-01-08T16:21:00"/>
    <d v="2023-01-08T18:29:00"/>
    <n v="29"/>
    <n v="407"/>
    <n v="153"/>
    <n v="62271"/>
    <n v="120.00000000349246"/>
  </r>
  <r>
    <s v="F0239"/>
    <x v="1"/>
    <x v="1"/>
    <x v="3"/>
    <d v="2023-01-10T22:00:00"/>
    <d v="2023-01-11T02:00:00"/>
    <d v="2023-01-10T22:22:00"/>
    <d v="2023-01-11T02:29:00"/>
    <n v="29"/>
    <n v="290"/>
    <n v="84"/>
    <n v="24360"/>
    <n v="240.00000000698492"/>
  </r>
  <r>
    <s v="F0275"/>
    <x v="1"/>
    <x v="0"/>
    <x v="0"/>
    <d v="2023-01-12T10:00:00"/>
    <d v="2023-01-12T13:00:00"/>
    <d v="2023-01-12T10:17:00"/>
    <d v="2023-01-12T13:29:00"/>
    <n v="29"/>
    <n v="158"/>
    <n v="108"/>
    <n v="17064"/>
    <n v="180"/>
  </r>
  <r>
    <s v="F0311"/>
    <x v="0"/>
    <x v="3"/>
    <x v="4"/>
    <d v="2023-01-13T22:00:00"/>
    <d v="2023-01-14T02:00:00"/>
    <d v="2023-01-13T22:07:00"/>
    <d v="2023-01-14T02:29:00"/>
    <n v="29"/>
    <n v="463"/>
    <n v="115"/>
    <n v="53245"/>
    <n v="240.00000000698492"/>
  </r>
  <r>
    <s v="F0319"/>
    <x v="1"/>
    <x v="2"/>
    <x v="1"/>
    <d v="2023-01-14T06:00:00"/>
    <d v="2023-01-14T07:00:00"/>
    <d v="2023-01-14T06:09:00"/>
    <d v="2023-01-14T07:29:00"/>
    <n v="29"/>
    <n v="256"/>
    <n v="80"/>
    <n v="20480"/>
    <n v="59.99999999650754"/>
  </r>
  <r>
    <s v="F0322"/>
    <x v="2"/>
    <x v="1"/>
    <x v="3"/>
    <d v="2023-01-14T09:00:00"/>
    <d v="2023-01-14T12:00:00"/>
    <d v="2023-01-14T09:17:00"/>
    <d v="2023-01-14T12:29:00"/>
    <n v="29"/>
    <n v="188"/>
    <n v="97"/>
    <n v="18236"/>
    <n v="180"/>
  </r>
  <r>
    <s v="F0330"/>
    <x v="0"/>
    <x v="1"/>
    <x v="2"/>
    <d v="2023-01-14T17:00:00"/>
    <d v="2023-01-14T18:00:00"/>
    <d v="2023-01-14T17:24:00"/>
    <d v="2023-01-14T18:29:00"/>
    <n v="29"/>
    <n v="246"/>
    <n v="64"/>
    <n v="15744"/>
    <n v="59.99999999650754"/>
  </r>
  <r>
    <s v="F0354"/>
    <x v="2"/>
    <x v="2"/>
    <x v="4"/>
    <d v="2023-01-15T17:00:00"/>
    <d v="2023-01-15T20:00:00"/>
    <d v="2023-01-15T17:07:00"/>
    <d v="2023-01-15T20:29:00"/>
    <n v="29"/>
    <n v="475"/>
    <n v="159"/>
    <n v="75525"/>
    <n v="180"/>
  </r>
  <r>
    <s v="F0367"/>
    <x v="0"/>
    <x v="1"/>
    <x v="1"/>
    <d v="2023-01-16T06:00:00"/>
    <d v="2023-01-16T07:00:00"/>
    <d v="2023-01-16T06:00:00"/>
    <d v="2023-01-16T07:29:00"/>
    <n v="29"/>
    <n v="383"/>
    <n v="117"/>
    <n v="44811"/>
    <n v="59.99999999650754"/>
  </r>
  <r>
    <s v="F0426"/>
    <x v="2"/>
    <x v="1"/>
    <x v="5"/>
    <d v="2023-01-18T17:00:00"/>
    <d v="2023-01-18T20:00:00"/>
    <d v="2023-01-18T17:29:00"/>
    <d v="2023-01-18T20:29:00"/>
    <n v="29"/>
    <n v="343"/>
    <n v="107"/>
    <n v="36701"/>
    <n v="180"/>
  </r>
  <r>
    <s v="F0445"/>
    <x v="1"/>
    <x v="4"/>
    <x v="4"/>
    <d v="2023-01-19T12:00:00"/>
    <d v="2023-01-19T15:00:00"/>
    <d v="2023-01-19T12:06:00"/>
    <d v="2023-01-19T15:29:00"/>
    <n v="29"/>
    <n v="435"/>
    <n v="197"/>
    <n v="85695"/>
    <n v="180"/>
  </r>
  <r>
    <s v="F0528"/>
    <x v="0"/>
    <x v="2"/>
    <x v="1"/>
    <d v="2023-01-22T23:00:00"/>
    <d v="2023-01-23T01:00:00"/>
    <d v="2023-01-22T23:02:00"/>
    <d v="2023-01-23T01:29:00"/>
    <n v="29"/>
    <n v="117"/>
    <n v="146"/>
    <n v="17082"/>
    <n v="119.99999999301508"/>
  </r>
  <r>
    <s v="F0529"/>
    <x v="2"/>
    <x v="2"/>
    <x v="2"/>
    <d v="2023-01-23T00:00:00"/>
    <d v="2023-01-23T05:00:00"/>
    <d v="2023-01-23T00:25:00"/>
    <d v="2023-01-23T05:29:00"/>
    <n v="29"/>
    <n v="245"/>
    <n v="68"/>
    <n v="16660"/>
    <n v="300.00000000349246"/>
  </r>
  <r>
    <s v="F0534"/>
    <x v="0"/>
    <x v="4"/>
    <x v="0"/>
    <d v="2023-01-23T05:00:00"/>
    <d v="2023-01-23T08:00:00"/>
    <d v="2023-01-23T05:12:00"/>
    <d v="2023-01-23T08:29:00"/>
    <n v="29"/>
    <n v="487"/>
    <n v="116"/>
    <n v="56492"/>
    <n v="180"/>
  </r>
  <r>
    <s v="F0536"/>
    <x v="1"/>
    <x v="3"/>
    <x v="1"/>
    <d v="2023-01-23T07:00:00"/>
    <d v="2023-01-23T08:00:00"/>
    <d v="2023-01-23T07:09:00"/>
    <d v="2023-01-23T08:29:00"/>
    <n v="29"/>
    <n v="100"/>
    <n v="167"/>
    <n v="16700"/>
    <n v="60.000000006984919"/>
  </r>
  <r>
    <s v="F0605"/>
    <x v="2"/>
    <x v="0"/>
    <x v="5"/>
    <d v="2023-01-26T04:00:00"/>
    <d v="2023-01-26T05:00:00"/>
    <d v="2023-01-26T04:28:00"/>
    <d v="2023-01-26T05:29:00"/>
    <n v="29"/>
    <n v="277"/>
    <n v="181"/>
    <n v="50137"/>
    <n v="60.000000006984919"/>
  </r>
  <r>
    <s v="F0626"/>
    <x v="2"/>
    <x v="5"/>
    <x v="1"/>
    <d v="2023-01-27T01:00:00"/>
    <d v="2023-01-27T04:00:00"/>
    <d v="2023-01-27T01:13:00"/>
    <d v="2023-01-27T04:29:00"/>
    <n v="29"/>
    <n v="407"/>
    <n v="186"/>
    <n v="75702"/>
    <n v="180"/>
  </r>
  <r>
    <s v="F0653"/>
    <x v="1"/>
    <x v="3"/>
    <x v="1"/>
    <d v="2023-01-28T04:00:00"/>
    <d v="2023-01-28T05:00:00"/>
    <d v="2023-01-28T04:02:00"/>
    <d v="2023-01-28T05:29:00"/>
    <n v="29"/>
    <n v="115"/>
    <n v="61"/>
    <n v="7015"/>
    <n v="60.000000006984919"/>
  </r>
  <r>
    <s v="F0685"/>
    <x v="1"/>
    <x v="1"/>
    <x v="3"/>
    <d v="2023-01-29T12:00:00"/>
    <d v="2023-01-29T13:00:00"/>
    <d v="2023-01-29T12:21:00"/>
    <d v="2023-01-29T13:29:00"/>
    <n v="29"/>
    <n v="367"/>
    <n v="63"/>
    <n v="23121"/>
    <n v="59.99999999650754"/>
  </r>
  <r>
    <s v="F0709"/>
    <x v="1"/>
    <x v="5"/>
    <x v="4"/>
    <d v="2023-01-30T12:00:00"/>
    <d v="2023-01-30T15:00:00"/>
    <d v="2023-01-30T12:09:00"/>
    <d v="2023-01-30T15:29:00"/>
    <n v="29"/>
    <n v="386"/>
    <n v="88"/>
    <n v="33968"/>
    <n v="180"/>
  </r>
  <r>
    <s v="F0711"/>
    <x v="0"/>
    <x v="1"/>
    <x v="0"/>
    <d v="2023-01-30T14:00:00"/>
    <d v="2023-01-30T18:00:00"/>
    <d v="2023-01-30T14:28:00"/>
    <d v="2023-01-30T18:29:00"/>
    <n v="29"/>
    <n v="110"/>
    <n v="69"/>
    <n v="7590"/>
    <n v="239.99999999650754"/>
  </r>
  <r>
    <s v="F0727"/>
    <x v="0"/>
    <x v="2"/>
    <x v="5"/>
    <d v="2023-01-31T06:00:00"/>
    <d v="2023-01-31T11:00:00"/>
    <d v="2023-01-31T06:13:00"/>
    <d v="2023-01-31T11:29:00"/>
    <n v="29"/>
    <n v="373"/>
    <n v="108"/>
    <n v="40284"/>
    <n v="300.00000000349246"/>
  </r>
  <r>
    <s v="F0735"/>
    <x v="1"/>
    <x v="5"/>
    <x v="1"/>
    <d v="2023-01-31T14:00:00"/>
    <d v="2023-01-31T18:00:00"/>
    <d v="2023-01-31T14:14:00"/>
    <d v="2023-01-31T18:29:00"/>
    <n v="29"/>
    <n v="444"/>
    <n v="168"/>
    <n v="74592"/>
    <n v="239.99999999650754"/>
  </r>
  <r>
    <s v="F0785"/>
    <x v="0"/>
    <x v="5"/>
    <x v="0"/>
    <d v="2023-02-02T16:00:00"/>
    <d v="2023-02-02T18:00:00"/>
    <d v="2023-02-02T16:28:00"/>
    <d v="2023-02-02T18:29:00"/>
    <n v="29"/>
    <n v="190"/>
    <n v="128"/>
    <n v="24320"/>
    <n v="120.00000000349246"/>
  </r>
  <r>
    <s v="F0816"/>
    <x v="1"/>
    <x v="5"/>
    <x v="1"/>
    <d v="2023-02-03T23:00:00"/>
    <d v="2023-02-04T00:00:00"/>
    <d v="2023-02-03T23:00:00"/>
    <d v="2023-02-04T00:29:00"/>
    <n v="29"/>
    <n v="388"/>
    <n v="92"/>
    <n v="35696"/>
    <n v="59.99999999650754"/>
  </r>
  <r>
    <s v="F0830"/>
    <x v="1"/>
    <x v="0"/>
    <x v="1"/>
    <d v="2023-02-04T13:00:00"/>
    <d v="2023-02-04T17:00:00"/>
    <d v="2023-02-04T13:28:00"/>
    <d v="2023-02-04T17:29:00"/>
    <n v="29"/>
    <n v="454"/>
    <n v="165"/>
    <n v="74910"/>
    <n v="240.00000000698492"/>
  </r>
  <r>
    <s v="F0836"/>
    <x v="2"/>
    <x v="2"/>
    <x v="4"/>
    <d v="2023-02-04T19:00:00"/>
    <d v="2023-02-05T00:00:00"/>
    <d v="2023-02-04T19:01:00"/>
    <d v="2023-02-05T00:29:00"/>
    <n v="29"/>
    <n v="264"/>
    <n v="119"/>
    <n v="31416"/>
    <n v="300.00000000349246"/>
  </r>
  <r>
    <s v="F0846"/>
    <x v="1"/>
    <x v="2"/>
    <x v="1"/>
    <d v="2023-02-05T05:00:00"/>
    <d v="2023-02-05T07:00:00"/>
    <d v="2023-02-05T05:29:00"/>
    <d v="2023-02-05T07:29:00"/>
    <n v="29"/>
    <n v="466"/>
    <n v="97"/>
    <n v="45202"/>
    <n v="119.99999999301508"/>
  </r>
  <r>
    <s v="F0853"/>
    <x v="1"/>
    <x v="1"/>
    <x v="0"/>
    <d v="2023-02-05T12:00:00"/>
    <d v="2023-02-05T13:00:00"/>
    <d v="2023-02-05T12:24:00"/>
    <d v="2023-02-05T13:29:00"/>
    <n v="29"/>
    <n v="254"/>
    <n v="71"/>
    <n v="18034"/>
    <n v="59.99999999650754"/>
  </r>
  <r>
    <s v="F0866"/>
    <x v="2"/>
    <x v="3"/>
    <x v="4"/>
    <d v="2023-02-06T01:00:00"/>
    <d v="2023-02-06T04:00:00"/>
    <d v="2023-02-06T01:26:00"/>
    <d v="2023-02-06T04:29:00"/>
    <n v="29"/>
    <n v="105"/>
    <n v="103"/>
    <n v="10815"/>
    <n v="180"/>
  </r>
  <r>
    <s v="F0873"/>
    <x v="1"/>
    <x v="3"/>
    <x v="3"/>
    <d v="2023-02-06T08:00:00"/>
    <d v="2023-02-06T12:00:00"/>
    <d v="2023-02-06T08:29:00"/>
    <d v="2023-02-06T12:29:00"/>
    <n v="29"/>
    <n v="258"/>
    <n v="80"/>
    <n v="20640"/>
    <n v="239.99999999650754"/>
  </r>
  <r>
    <s v="F0890"/>
    <x v="2"/>
    <x v="1"/>
    <x v="5"/>
    <d v="2023-02-07T01:00:00"/>
    <d v="2023-02-07T05:00:00"/>
    <d v="2023-02-07T01:29:00"/>
    <d v="2023-02-07T05:29:00"/>
    <n v="29"/>
    <n v="491"/>
    <n v="99"/>
    <n v="48609"/>
    <n v="240.00000000698492"/>
  </r>
  <r>
    <s v="F0990"/>
    <x v="2"/>
    <x v="4"/>
    <x v="0"/>
    <d v="2023-02-11T05:00:00"/>
    <d v="2023-02-11T08:00:00"/>
    <d v="2023-02-11T05:26:00"/>
    <d v="2023-02-11T08:29:00"/>
    <n v="29"/>
    <n v="448"/>
    <n v="54"/>
    <n v="24192"/>
    <n v="180"/>
  </r>
  <r>
    <s v="F0032"/>
    <x v="0"/>
    <x v="0"/>
    <x v="3"/>
    <d v="2023-01-02T07:00:00"/>
    <d v="2023-01-02T11:00:00"/>
    <d v="2023-01-02T07:29:00"/>
    <d v="2023-01-02T11:28:00"/>
    <n v="28"/>
    <n v="416"/>
    <n v="142"/>
    <n v="59072"/>
    <n v="240.00000000698492"/>
  </r>
  <r>
    <s v="F0036"/>
    <x v="2"/>
    <x v="0"/>
    <x v="1"/>
    <d v="2023-01-02T11:00:00"/>
    <d v="2023-01-02T16:00:00"/>
    <d v="2023-01-02T11:05:00"/>
    <d v="2023-01-02T16:28:00"/>
    <n v="28"/>
    <n v="493"/>
    <n v="160"/>
    <n v="78880"/>
    <n v="299.99999999301508"/>
  </r>
  <r>
    <s v="F0038"/>
    <x v="0"/>
    <x v="5"/>
    <x v="3"/>
    <d v="2023-01-02T13:00:00"/>
    <d v="2023-01-02T15:00:00"/>
    <d v="2023-01-02T13:11:00"/>
    <d v="2023-01-02T15:28:00"/>
    <n v="28"/>
    <n v="187"/>
    <n v="131"/>
    <n v="24497"/>
    <n v="120.00000000349246"/>
  </r>
  <r>
    <s v="F0071"/>
    <x v="1"/>
    <x v="3"/>
    <x v="3"/>
    <d v="2023-01-03T22:00:00"/>
    <d v="2023-01-04T01:00:00"/>
    <d v="2023-01-03T22:07:00"/>
    <d v="2023-01-04T01:28:00"/>
    <n v="28"/>
    <n v="188"/>
    <n v="179"/>
    <n v="33652"/>
    <n v="180"/>
  </r>
  <r>
    <s v="F0117"/>
    <x v="1"/>
    <x v="1"/>
    <x v="4"/>
    <d v="2023-01-05T20:00:00"/>
    <d v="2023-01-06T00:00:00"/>
    <d v="2023-01-05T20:27:00"/>
    <d v="2023-01-06T00:28:00"/>
    <n v="28"/>
    <n v="233"/>
    <n v="115"/>
    <n v="26795"/>
    <n v="239.99999999650754"/>
  </r>
  <r>
    <s v="F0133"/>
    <x v="0"/>
    <x v="2"/>
    <x v="2"/>
    <d v="2023-01-06T12:00:00"/>
    <d v="2023-01-06T16:00:00"/>
    <d v="2023-01-06T12:13:00"/>
    <d v="2023-01-06T16:28:00"/>
    <n v="28"/>
    <n v="177"/>
    <n v="71"/>
    <n v="12567"/>
    <n v="239.99999999650754"/>
  </r>
  <r>
    <s v="F0161"/>
    <x v="1"/>
    <x v="3"/>
    <x v="5"/>
    <d v="2023-01-07T16:00:00"/>
    <d v="2023-01-07T20:00:00"/>
    <d v="2023-01-07T16:17:00"/>
    <d v="2023-01-07T20:28:00"/>
    <n v="28"/>
    <n v="209"/>
    <n v="149"/>
    <n v="31141"/>
    <n v="240.00000000698492"/>
  </r>
  <r>
    <s v="F0204"/>
    <x v="1"/>
    <x v="5"/>
    <x v="5"/>
    <d v="2023-01-09T11:00:00"/>
    <d v="2023-01-09T15:00:00"/>
    <d v="2023-01-09T11:24:00"/>
    <d v="2023-01-09T15:28:00"/>
    <n v="28"/>
    <n v="477"/>
    <n v="83"/>
    <n v="39591"/>
    <n v="239.99999999650754"/>
  </r>
  <r>
    <s v="F0226"/>
    <x v="2"/>
    <x v="4"/>
    <x v="0"/>
    <d v="2023-01-10T09:00:00"/>
    <d v="2023-01-10T10:00:00"/>
    <d v="2023-01-10T09:15:00"/>
    <d v="2023-01-10T10:28:00"/>
    <n v="28"/>
    <n v="133"/>
    <n v="115"/>
    <n v="15295"/>
    <n v="59.99999999650754"/>
  </r>
  <r>
    <s v="F0257"/>
    <x v="2"/>
    <x v="5"/>
    <x v="4"/>
    <d v="2023-01-11T16:00:00"/>
    <d v="2023-01-11T20:00:00"/>
    <d v="2023-01-11T16:01:00"/>
    <d v="2023-01-11T20:28:00"/>
    <n v="28"/>
    <n v="259"/>
    <n v="59"/>
    <n v="15281"/>
    <n v="240.00000000698492"/>
  </r>
  <r>
    <s v="F0261"/>
    <x v="1"/>
    <x v="1"/>
    <x v="5"/>
    <d v="2023-01-11T20:00:00"/>
    <d v="2023-01-12T01:00:00"/>
    <d v="2023-01-11T20:15:00"/>
    <d v="2023-01-12T01:28:00"/>
    <n v="28"/>
    <n v="446"/>
    <n v="74"/>
    <n v="33004"/>
    <n v="299.99999999301508"/>
  </r>
  <r>
    <s v="F0341"/>
    <x v="2"/>
    <x v="1"/>
    <x v="4"/>
    <d v="2023-01-15T04:00:00"/>
    <d v="2023-01-15T06:00:00"/>
    <d v="2023-01-15T04:04:00"/>
    <d v="2023-01-15T06:28:00"/>
    <n v="28"/>
    <n v="499"/>
    <n v="103"/>
    <n v="51397"/>
    <n v="120.00000000349246"/>
  </r>
  <r>
    <s v="F0345"/>
    <x v="2"/>
    <x v="0"/>
    <x v="4"/>
    <d v="2023-01-15T08:00:00"/>
    <d v="2023-01-15T11:00:00"/>
    <d v="2023-01-15T08:15:00"/>
    <d v="2023-01-15T11:28:00"/>
    <n v="28"/>
    <n v="417"/>
    <n v="164"/>
    <n v="68388"/>
    <n v="180"/>
  </r>
  <r>
    <s v="F0362"/>
    <x v="1"/>
    <x v="1"/>
    <x v="3"/>
    <d v="2023-01-16T01:00:00"/>
    <d v="2023-01-16T06:00:00"/>
    <d v="2023-01-16T01:09:00"/>
    <d v="2023-01-16T06:28:00"/>
    <n v="28"/>
    <n v="219"/>
    <n v="81"/>
    <n v="17739"/>
    <n v="300.00000000349246"/>
  </r>
  <r>
    <s v="F0391"/>
    <x v="1"/>
    <x v="3"/>
    <x v="3"/>
    <d v="2023-01-17T06:00:00"/>
    <d v="2023-01-17T11:00:00"/>
    <d v="2023-01-17T06:12:00"/>
    <d v="2023-01-17T11:28:00"/>
    <n v="28"/>
    <n v="290"/>
    <n v="91"/>
    <n v="26390"/>
    <n v="300.00000000349246"/>
  </r>
  <r>
    <s v="F0393"/>
    <x v="2"/>
    <x v="1"/>
    <x v="0"/>
    <d v="2023-01-17T08:00:00"/>
    <d v="2023-01-17T09:00:00"/>
    <d v="2023-01-17T08:15:00"/>
    <d v="2023-01-17T09:28:00"/>
    <n v="28"/>
    <n v="429"/>
    <n v="151"/>
    <n v="64779"/>
    <n v="59.99999999650754"/>
  </r>
  <r>
    <s v="F0402"/>
    <x v="1"/>
    <x v="3"/>
    <x v="5"/>
    <d v="2023-01-17T17:00:00"/>
    <d v="2023-01-17T21:00:00"/>
    <d v="2023-01-17T17:25:00"/>
    <d v="2023-01-17T21:28:00"/>
    <n v="28"/>
    <n v="248"/>
    <n v="113"/>
    <n v="28024"/>
    <n v="239.99999999650754"/>
  </r>
  <r>
    <s v="F0405"/>
    <x v="1"/>
    <x v="1"/>
    <x v="1"/>
    <d v="2023-01-17T20:00:00"/>
    <d v="2023-01-17T23:00:00"/>
    <d v="2023-01-17T20:29:00"/>
    <d v="2023-01-17T23:28:00"/>
    <n v="28"/>
    <n v="446"/>
    <n v="112"/>
    <n v="49952"/>
    <n v="180"/>
  </r>
  <r>
    <s v="F0418"/>
    <x v="0"/>
    <x v="0"/>
    <x v="4"/>
    <d v="2023-01-18T09:00:00"/>
    <d v="2023-01-18T10:00:00"/>
    <d v="2023-01-18T09:22:00"/>
    <d v="2023-01-18T10:28:00"/>
    <n v="28"/>
    <n v="287"/>
    <n v="165"/>
    <n v="47355"/>
    <n v="59.99999999650754"/>
  </r>
  <r>
    <s v="F0447"/>
    <x v="0"/>
    <x v="2"/>
    <x v="4"/>
    <d v="2023-01-19T14:00:00"/>
    <d v="2023-01-19T15:00:00"/>
    <d v="2023-01-19T14:12:00"/>
    <d v="2023-01-19T15:28:00"/>
    <n v="28"/>
    <n v="109"/>
    <n v="190"/>
    <n v="20710"/>
    <n v="59.99999999650754"/>
  </r>
  <r>
    <s v="F0504"/>
    <x v="0"/>
    <x v="3"/>
    <x v="1"/>
    <d v="2023-01-21T23:00:00"/>
    <d v="2023-01-22T01:00:00"/>
    <d v="2023-01-21T23:16:00"/>
    <d v="2023-01-22T01:28:00"/>
    <n v="28"/>
    <n v="141"/>
    <n v="150"/>
    <n v="21150"/>
    <n v="119.99999999301508"/>
  </r>
  <r>
    <s v="F0509"/>
    <x v="2"/>
    <x v="5"/>
    <x v="0"/>
    <d v="2023-01-22T04:00:00"/>
    <d v="2023-01-22T07:00:00"/>
    <d v="2023-01-22T04:16:00"/>
    <d v="2023-01-22T07:28:00"/>
    <n v="28"/>
    <n v="245"/>
    <n v="150"/>
    <n v="36750"/>
    <n v="180"/>
  </r>
  <r>
    <s v="F0512"/>
    <x v="2"/>
    <x v="4"/>
    <x v="3"/>
    <d v="2023-01-22T07:00:00"/>
    <d v="2023-01-22T09:00:00"/>
    <d v="2023-01-22T07:16:00"/>
    <d v="2023-01-22T09:28:00"/>
    <n v="28"/>
    <n v="189"/>
    <n v="116"/>
    <n v="21924"/>
    <n v="120.00000000349246"/>
  </r>
  <r>
    <s v="F0523"/>
    <x v="0"/>
    <x v="2"/>
    <x v="1"/>
    <d v="2023-01-22T18:00:00"/>
    <d v="2023-01-22T19:00:00"/>
    <d v="2023-01-22T18:27:00"/>
    <d v="2023-01-22T19:28:00"/>
    <n v="28"/>
    <n v="465"/>
    <n v="106"/>
    <n v="49290"/>
    <n v="59.99999999650754"/>
  </r>
  <r>
    <s v="F0654"/>
    <x v="2"/>
    <x v="3"/>
    <x v="5"/>
    <d v="2023-01-28T05:00:00"/>
    <d v="2023-01-28T08:00:00"/>
    <d v="2023-01-28T05:10:00"/>
    <d v="2023-01-28T08:28:00"/>
    <n v="28"/>
    <n v="421"/>
    <n v="168"/>
    <n v="70728"/>
    <n v="180"/>
  </r>
  <r>
    <s v="F0660"/>
    <x v="2"/>
    <x v="1"/>
    <x v="5"/>
    <d v="2023-01-28T11:00:00"/>
    <d v="2023-01-28T16:00:00"/>
    <d v="2023-01-28T11:05:00"/>
    <d v="2023-01-28T16:28:00"/>
    <n v="28"/>
    <n v="276"/>
    <n v="155"/>
    <n v="42780"/>
    <n v="299.99999999301508"/>
  </r>
  <r>
    <s v="F0689"/>
    <x v="0"/>
    <x v="3"/>
    <x v="5"/>
    <d v="2023-01-29T16:00:00"/>
    <d v="2023-01-29T18:00:00"/>
    <d v="2023-01-29T16:10:00"/>
    <d v="2023-01-29T18:28:00"/>
    <n v="28"/>
    <n v="352"/>
    <n v="81"/>
    <n v="28512"/>
    <n v="120.00000000349246"/>
  </r>
  <r>
    <s v="F0751"/>
    <x v="1"/>
    <x v="0"/>
    <x v="3"/>
    <d v="2023-02-01T06:00:00"/>
    <d v="2023-02-01T08:00:00"/>
    <d v="2023-02-01T06:05:00"/>
    <d v="2023-02-01T08:28:00"/>
    <n v="28"/>
    <n v="190"/>
    <n v="67"/>
    <n v="12730"/>
    <n v="120.00000000349246"/>
  </r>
  <r>
    <s v="F0770"/>
    <x v="2"/>
    <x v="4"/>
    <x v="2"/>
    <d v="2023-02-02T01:00:00"/>
    <d v="2023-02-02T05:00:00"/>
    <d v="2023-02-02T01:16:00"/>
    <d v="2023-02-02T05:28:00"/>
    <n v="28"/>
    <n v="449"/>
    <n v="114"/>
    <n v="51186"/>
    <n v="240.00000000698492"/>
  </r>
  <r>
    <s v="F0771"/>
    <x v="2"/>
    <x v="5"/>
    <x v="4"/>
    <d v="2023-02-02T02:00:00"/>
    <d v="2023-02-02T04:00:00"/>
    <d v="2023-02-02T02:04:00"/>
    <d v="2023-02-02T04:28:00"/>
    <n v="28"/>
    <n v="287"/>
    <n v="65"/>
    <n v="18655"/>
    <n v="119.99999999301508"/>
  </r>
  <r>
    <s v="F0772"/>
    <x v="0"/>
    <x v="5"/>
    <x v="3"/>
    <d v="2023-02-02T03:00:00"/>
    <d v="2023-02-02T06:00:00"/>
    <d v="2023-02-02T03:04:00"/>
    <d v="2023-02-02T06:28:00"/>
    <n v="28"/>
    <n v="335"/>
    <n v="143"/>
    <n v="47905"/>
    <n v="180"/>
  </r>
  <r>
    <s v="F0773"/>
    <x v="2"/>
    <x v="2"/>
    <x v="5"/>
    <d v="2023-02-02T04:00:00"/>
    <d v="2023-02-02T05:00:00"/>
    <d v="2023-02-02T04:03:00"/>
    <d v="2023-02-02T05:28:00"/>
    <n v="28"/>
    <n v="208"/>
    <n v="153"/>
    <n v="31824"/>
    <n v="60.000000006984919"/>
  </r>
  <r>
    <s v="F0797"/>
    <x v="2"/>
    <x v="5"/>
    <x v="0"/>
    <d v="2023-02-03T04:00:00"/>
    <d v="2023-02-03T06:00:00"/>
    <d v="2023-02-03T04:24:00"/>
    <d v="2023-02-03T06:28:00"/>
    <n v="28"/>
    <n v="130"/>
    <n v="161"/>
    <n v="20930"/>
    <n v="120.00000000349246"/>
  </r>
  <r>
    <s v="F0807"/>
    <x v="2"/>
    <x v="4"/>
    <x v="5"/>
    <d v="2023-02-03T14:00:00"/>
    <d v="2023-02-03T16:00:00"/>
    <d v="2023-02-03T14:01:00"/>
    <d v="2023-02-03T16:28:00"/>
    <n v="28"/>
    <n v="272"/>
    <n v="143"/>
    <n v="38896"/>
    <n v="119.99999999301508"/>
  </r>
  <r>
    <s v="F0812"/>
    <x v="2"/>
    <x v="3"/>
    <x v="4"/>
    <d v="2023-02-03T19:00:00"/>
    <d v="2023-02-03T22:00:00"/>
    <d v="2023-02-03T19:09:00"/>
    <d v="2023-02-03T22:28:00"/>
    <n v="28"/>
    <n v="348"/>
    <n v="108"/>
    <n v="37584"/>
    <n v="180"/>
  </r>
  <r>
    <s v="F0833"/>
    <x v="2"/>
    <x v="3"/>
    <x v="4"/>
    <d v="2023-02-04T16:00:00"/>
    <d v="2023-02-04T19:00:00"/>
    <d v="2023-02-04T16:07:00"/>
    <d v="2023-02-04T19:28:00"/>
    <n v="28"/>
    <n v="255"/>
    <n v="103"/>
    <n v="26265"/>
    <n v="180"/>
  </r>
  <r>
    <s v="F0896"/>
    <x v="2"/>
    <x v="2"/>
    <x v="4"/>
    <d v="2023-02-07T07:00:00"/>
    <d v="2023-02-07T12:00:00"/>
    <d v="2023-02-07T07:20:00"/>
    <d v="2023-02-07T12:28:00"/>
    <n v="28"/>
    <n v="279"/>
    <n v="158"/>
    <n v="44082"/>
    <n v="300.00000000349246"/>
  </r>
  <r>
    <s v="F0903"/>
    <x v="2"/>
    <x v="3"/>
    <x v="1"/>
    <d v="2023-02-07T14:00:00"/>
    <d v="2023-02-07T17:00:00"/>
    <d v="2023-02-07T14:04:00"/>
    <d v="2023-02-07T17:28:00"/>
    <n v="28"/>
    <n v="371"/>
    <n v="58"/>
    <n v="21518"/>
    <n v="180"/>
  </r>
  <r>
    <s v="F0004"/>
    <x v="2"/>
    <x v="0"/>
    <x v="4"/>
    <d v="2023-01-01T03:00:00"/>
    <d v="2023-01-01T07:00:00"/>
    <d v="2023-01-01T03:18:00"/>
    <d v="2023-01-01T07:27:00"/>
    <n v="27"/>
    <n v="214"/>
    <n v="109"/>
    <n v="23326"/>
    <n v="239.99999999650754"/>
  </r>
  <r>
    <s v="F0013"/>
    <x v="2"/>
    <x v="4"/>
    <x v="1"/>
    <d v="2023-01-01T12:00:00"/>
    <d v="2023-01-01T16:00:00"/>
    <d v="2023-01-01T12:09:00"/>
    <d v="2023-01-01T16:27:00"/>
    <n v="27"/>
    <n v="300"/>
    <n v="137"/>
    <n v="41100"/>
    <n v="239.99999999650754"/>
  </r>
  <r>
    <s v="F0095"/>
    <x v="0"/>
    <x v="5"/>
    <x v="4"/>
    <d v="2023-01-04T22:00:00"/>
    <d v="2023-01-05T02:00:00"/>
    <d v="2023-01-04T22:23:00"/>
    <d v="2023-01-05T02:27:00"/>
    <n v="27"/>
    <n v="380"/>
    <n v="92"/>
    <n v="34960"/>
    <n v="240.00000000698492"/>
  </r>
  <r>
    <s v="F0102"/>
    <x v="2"/>
    <x v="0"/>
    <x v="3"/>
    <d v="2023-01-05T05:00:00"/>
    <d v="2023-01-05T07:00:00"/>
    <d v="2023-01-05T05:00:00"/>
    <d v="2023-01-05T07:27:00"/>
    <n v="27"/>
    <n v="283"/>
    <n v="124"/>
    <n v="35092"/>
    <n v="119.99999999301508"/>
  </r>
  <r>
    <s v="F0124"/>
    <x v="1"/>
    <x v="4"/>
    <x v="3"/>
    <d v="2023-01-06T03:00:00"/>
    <d v="2023-01-06T04:00:00"/>
    <d v="2023-01-06T03:12:00"/>
    <d v="2023-01-06T04:27:00"/>
    <n v="27"/>
    <n v="419"/>
    <n v="140"/>
    <n v="58660"/>
    <n v="59.99999999650754"/>
  </r>
  <r>
    <s v="F0125"/>
    <x v="0"/>
    <x v="3"/>
    <x v="5"/>
    <d v="2023-01-06T04:00:00"/>
    <d v="2023-01-06T05:00:00"/>
    <d v="2023-01-06T04:20:00"/>
    <d v="2023-01-06T05:27:00"/>
    <n v="27"/>
    <n v="404"/>
    <n v="127"/>
    <n v="51308"/>
    <n v="60.000000006984919"/>
  </r>
  <r>
    <s v="F0147"/>
    <x v="1"/>
    <x v="5"/>
    <x v="3"/>
    <d v="2023-01-07T02:00:00"/>
    <d v="2023-01-07T04:00:00"/>
    <d v="2023-01-07T02:16:00"/>
    <d v="2023-01-07T04:27:00"/>
    <n v="27"/>
    <n v="472"/>
    <n v="165"/>
    <n v="77880"/>
    <n v="119.99999999301508"/>
  </r>
  <r>
    <s v="F0151"/>
    <x v="0"/>
    <x v="4"/>
    <x v="5"/>
    <d v="2023-01-07T06:00:00"/>
    <d v="2023-01-07T08:00:00"/>
    <d v="2023-01-07T06:25:00"/>
    <d v="2023-01-07T08:27:00"/>
    <n v="27"/>
    <n v="455"/>
    <n v="64"/>
    <n v="29120"/>
    <n v="120.00000000349246"/>
  </r>
  <r>
    <s v="F0218"/>
    <x v="1"/>
    <x v="2"/>
    <x v="3"/>
    <d v="2023-01-10T01:00:00"/>
    <d v="2023-01-10T03:00:00"/>
    <d v="2023-01-10T01:02:00"/>
    <d v="2023-01-10T03:27:00"/>
    <n v="27"/>
    <n v="478"/>
    <n v="162"/>
    <n v="77436"/>
    <n v="120.00000000349246"/>
  </r>
  <r>
    <s v="F0280"/>
    <x v="1"/>
    <x v="4"/>
    <x v="0"/>
    <d v="2023-01-12T15:00:00"/>
    <d v="2023-01-12T16:00:00"/>
    <d v="2023-01-12T15:14:00"/>
    <d v="2023-01-12T16:27:00"/>
    <n v="27"/>
    <n v="438"/>
    <n v="91"/>
    <n v="39858"/>
    <n v="59.99999999650754"/>
  </r>
  <r>
    <s v="F0301"/>
    <x v="2"/>
    <x v="5"/>
    <x v="3"/>
    <d v="2023-01-13T12:00:00"/>
    <d v="2023-01-13T13:00:00"/>
    <d v="2023-01-13T12:26:00"/>
    <d v="2023-01-13T13:27:00"/>
    <n v="27"/>
    <n v="204"/>
    <n v="123"/>
    <n v="25092"/>
    <n v="59.99999999650754"/>
  </r>
  <r>
    <s v="F0347"/>
    <x v="1"/>
    <x v="5"/>
    <x v="3"/>
    <d v="2023-01-15T10:00:00"/>
    <d v="2023-01-15T15:00:00"/>
    <d v="2023-01-15T10:22:00"/>
    <d v="2023-01-15T15:27:00"/>
    <n v="27"/>
    <n v="211"/>
    <n v="53"/>
    <n v="11183"/>
    <n v="300.00000000349246"/>
  </r>
  <r>
    <s v="F0359"/>
    <x v="2"/>
    <x v="3"/>
    <x v="4"/>
    <d v="2023-01-15T22:00:00"/>
    <d v="2023-01-15T23:00:00"/>
    <d v="2023-01-15T22:07:00"/>
    <d v="2023-01-15T23:27:00"/>
    <n v="27"/>
    <n v="110"/>
    <n v="96"/>
    <n v="10560"/>
    <n v="60.000000006984919"/>
  </r>
  <r>
    <s v="F0366"/>
    <x v="0"/>
    <x v="2"/>
    <x v="2"/>
    <d v="2023-01-16T05:00:00"/>
    <d v="2023-01-16T09:00:00"/>
    <d v="2023-01-16T05:20:00"/>
    <d v="2023-01-16T09:27:00"/>
    <n v="27"/>
    <n v="297"/>
    <n v="192"/>
    <n v="57024"/>
    <n v="239.99999999650754"/>
  </r>
  <r>
    <s v="F0466"/>
    <x v="1"/>
    <x v="3"/>
    <x v="5"/>
    <d v="2023-01-20T09:00:00"/>
    <d v="2023-01-20T10:00:00"/>
    <d v="2023-01-20T09:24:00"/>
    <d v="2023-01-20T10:27:00"/>
    <n v="27"/>
    <n v="458"/>
    <n v="53"/>
    <n v="24274"/>
    <n v="59.99999999650754"/>
  </r>
  <r>
    <s v="F0482"/>
    <x v="1"/>
    <x v="2"/>
    <x v="0"/>
    <d v="2023-01-21T01:00:00"/>
    <d v="2023-01-21T03:00:00"/>
    <d v="2023-01-21T01:29:00"/>
    <d v="2023-01-21T03:27:00"/>
    <n v="27"/>
    <n v="116"/>
    <n v="61"/>
    <n v="7076"/>
    <n v="120.00000000349246"/>
  </r>
  <r>
    <s v="F0562"/>
    <x v="0"/>
    <x v="3"/>
    <x v="1"/>
    <d v="2023-01-24T09:00:00"/>
    <d v="2023-01-24T13:00:00"/>
    <d v="2023-01-24T09:09:00"/>
    <d v="2023-01-24T13:27:00"/>
    <n v="27"/>
    <n v="169"/>
    <n v="130"/>
    <n v="21970"/>
    <n v="239.99999999650754"/>
  </r>
  <r>
    <s v="F0572"/>
    <x v="2"/>
    <x v="3"/>
    <x v="3"/>
    <d v="2023-01-24T19:00:00"/>
    <d v="2023-01-24T21:00:00"/>
    <d v="2023-01-24T19:18:00"/>
    <d v="2023-01-24T21:27:00"/>
    <n v="27"/>
    <n v="129"/>
    <n v="85"/>
    <n v="10965"/>
    <n v="120.00000000349246"/>
  </r>
  <r>
    <s v="F0618"/>
    <x v="2"/>
    <x v="1"/>
    <x v="1"/>
    <d v="2023-01-26T17:00:00"/>
    <d v="2023-01-26T21:00:00"/>
    <d v="2023-01-26T17:08:00"/>
    <d v="2023-01-26T21:27:00"/>
    <n v="27"/>
    <n v="459"/>
    <n v="80"/>
    <n v="36720"/>
    <n v="239.99999999650754"/>
  </r>
  <r>
    <s v="F0634"/>
    <x v="0"/>
    <x v="3"/>
    <x v="0"/>
    <d v="2023-01-27T09:00:00"/>
    <d v="2023-01-27T12:00:00"/>
    <d v="2023-01-27T09:14:00"/>
    <d v="2023-01-27T12:27:00"/>
    <n v="27"/>
    <n v="113"/>
    <n v="123"/>
    <n v="13899"/>
    <n v="180"/>
  </r>
  <r>
    <s v="F0648"/>
    <x v="0"/>
    <x v="1"/>
    <x v="0"/>
    <d v="2023-01-27T23:00:00"/>
    <d v="2023-01-28T02:00:00"/>
    <d v="2023-01-27T23:08:00"/>
    <d v="2023-01-28T02:27:00"/>
    <n v="27"/>
    <n v="401"/>
    <n v="140"/>
    <n v="56140"/>
    <n v="180"/>
  </r>
  <r>
    <s v="F0703"/>
    <x v="2"/>
    <x v="4"/>
    <x v="0"/>
    <d v="2023-01-30T06:00:00"/>
    <d v="2023-01-30T10:00:00"/>
    <d v="2023-01-30T06:14:00"/>
    <d v="2023-01-30T10:27:00"/>
    <n v="27"/>
    <n v="315"/>
    <n v="101"/>
    <n v="31815"/>
    <n v="239.99999999650754"/>
  </r>
  <r>
    <s v="F0731"/>
    <x v="1"/>
    <x v="2"/>
    <x v="4"/>
    <d v="2023-01-31T10:00:00"/>
    <d v="2023-01-31T11:00:00"/>
    <d v="2023-01-31T10:28:00"/>
    <d v="2023-01-31T11:27:00"/>
    <n v="27"/>
    <n v="113"/>
    <n v="108"/>
    <n v="12204"/>
    <n v="60.000000006984919"/>
  </r>
  <r>
    <s v="F0739"/>
    <x v="2"/>
    <x v="3"/>
    <x v="0"/>
    <d v="2023-01-31T18:00:00"/>
    <d v="2023-01-31T20:00:00"/>
    <d v="2023-01-31T18:08:00"/>
    <d v="2023-01-31T20:27:00"/>
    <n v="27"/>
    <n v="132"/>
    <n v="80"/>
    <n v="10560"/>
    <n v="120.00000000349246"/>
  </r>
  <r>
    <s v="F0757"/>
    <x v="1"/>
    <x v="5"/>
    <x v="1"/>
    <d v="2023-02-01T12:00:00"/>
    <d v="2023-02-01T16:00:00"/>
    <d v="2023-02-01T12:11:00"/>
    <d v="2023-02-01T16:27:00"/>
    <n v="27"/>
    <n v="364"/>
    <n v="91"/>
    <n v="33124"/>
    <n v="239.99999999650754"/>
  </r>
  <r>
    <s v="F0848"/>
    <x v="2"/>
    <x v="2"/>
    <x v="2"/>
    <d v="2023-02-05T07:00:00"/>
    <d v="2023-02-05T12:00:00"/>
    <d v="2023-02-05T07:23:00"/>
    <d v="2023-02-05T12:27:00"/>
    <n v="27"/>
    <n v="315"/>
    <n v="111"/>
    <n v="34965"/>
    <n v="300.00000000349246"/>
  </r>
  <r>
    <s v="F0869"/>
    <x v="0"/>
    <x v="1"/>
    <x v="5"/>
    <d v="2023-02-06T04:00:00"/>
    <d v="2023-02-06T09:00:00"/>
    <d v="2023-02-06T04:07:00"/>
    <d v="2023-02-06T09:27:00"/>
    <n v="27"/>
    <n v="205"/>
    <n v="102"/>
    <n v="20910"/>
    <n v="300.00000000349246"/>
  </r>
  <r>
    <s v="F0925"/>
    <x v="2"/>
    <x v="3"/>
    <x v="5"/>
    <d v="2023-02-08T12:00:00"/>
    <d v="2023-02-08T15:00:00"/>
    <d v="2023-02-08T12:00:00"/>
    <d v="2023-02-08T15:27:00"/>
    <n v="27"/>
    <n v="353"/>
    <n v="104"/>
    <n v="36712"/>
    <n v="180"/>
  </r>
  <r>
    <s v="F0928"/>
    <x v="0"/>
    <x v="1"/>
    <x v="0"/>
    <d v="2023-02-08T15:00:00"/>
    <d v="2023-02-08T20:00:00"/>
    <d v="2023-02-08T15:24:00"/>
    <d v="2023-02-08T20:27:00"/>
    <n v="27"/>
    <n v="342"/>
    <n v="137"/>
    <n v="46854"/>
    <n v="300.00000000349246"/>
  </r>
  <r>
    <s v="F0939"/>
    <x v="2"/>
    <x v="4"/>
    <x v="3"/>
    <d v="2023-02-09T02:00:00"/>
    <d v="2023-02-09T05:00:00"/>
    <d v="2023-02-09T02:13:00"/>
    <d v="2023-02-09T05:27:00"/>
    <n v="27"/>
    <n v="130"/>
    <n v="197"/>
    <n v="25610"/>
    <n v="180"/>
  </r>
  <r>
    <s v="F0011"/>
    <x v="1"/>
    <x v="2"/>
    <x v="5"/>
    <d v="2023-01-01T10:00:00"/>
    <d v="2023-01-01T15:00:00"/>
    <d v="2023-01-01T10:26:00"/>
    <d v="2023-01-01T15:26:00"/>
    <n v="26"/>
    <n v="117"/>
    <n v="138"/>
    <n v="16146"/>
    <n v="300.00000000349246"/>
  </r>
  <r>
    <s v="F0055"/>
    <x v="0"/>
    <x v="0"/>
    <x v="2"/>
    <d v="2023-01-03T06:00:00"/>
    <d v="2023-01-03T11:00:00"/>
    <d v="2023-01-03T06:16:00"/>
    <d v="2023-01-03T11:26:00"/>
    <n v="26"/>
    <n v="388"/>
    <n v="79"/>
    <n v="30652"/>
    <n v="300.00000000349246"/>
  </r>
  <r>
    <s v="F0064"/>
    <x v="0"/>
    <x v="1"/>
    <x v="2"/>
    <d v="2023-01-03T15:00:00"/>
    <d v="2023-01-03T18:00:00"/>
    <d v="2023-01-03T15:08:00"/>
    <d v="2023-01-03T18:26:00"/>
    <n v="26"/>
    <n v="442"/>
    <n v="119"/>
    <n v="52598"/>
    <n v="180"/>
  </r>
  <r>
    <s v="F0066"/>
    <x v="0"/>
    <x v="4"/>
    <x v="3"/>
    <d v="2023-01-03T17:00:00"/>
    <d v="2023-01-03T22:00:00"/>
    <d v="2023-01-03T17:06:00"/>
    <d v="2023-01-03T22:26:00"/>
    <n v="26"/>
    <n v="491"/>
    <n v="155"/>
    <n v="76105"/>
    <n v="299.99999999301508"/>
  </r>
  <r>
    <s v="F0086"/>
    <x v="1"/>
    <x v="1"/>
    <x v="0"/>
    <d v="2023-01-04T13:00:00"/>
    <d v="2023-01-04T15:00:00"/>
    <d v="2023-01-04T13:13:00"/>
    <d v="2023-01-04T15:26:00"/>
    <n v="26"/>
    <n v="333"/>
    <n v="125"/>
    <n v="41625"/>
    <n v="120.00000000349246"/>
  </r>
  <r>
    <s v="F0113"/>
    <x v="0"/>
    <x v="5"/>
    <x v="1"/>
    <d v="2023-01-05T16:00:00"/>
    <d v="2023-01-05T20:00:00"/>
    <d v="2023-01-05T16:28:00"/>
    <d v="2023-01-05T20:26:00"/>
    <n v="26"/>
    <n v="240"/>
    <n v="195"/>
    <n v="46800"/>
    <n v="240.00000000698492"/>
  </r>
  <r>
    <s v="F0115"/>
    <x v="0"/>
    <x v="4"/>
    <x v="0"/>
    <d v="2023-01-05T18:00:00"/>
    <d v="2023-01-05T21:00:00"/>
    <d v="2023-01-05T18:27:00"/>
    <d v="2023-01-05T21:26:00"/>
    <n v="26"/>
    <n v="355"/>
    <n v="61"/>
    <n v="21655"/>
    <n v="180"/>
  </r>
  <r>
    <s v="F0128"/>
    <x v="0"/>
    <x v="2"/>
    <x v="2"/>
    <d v="2023-01-06T07:00:00"/>
    <d v="2023-01-06T10:00:00"/>
    <d v="2023-01-06T07:12:00"/>
    <d v="2023-01-06T10:26:00"/>
    <n v="26"/>
    <n v="216"/>
    <n v="197"/>
    <n v="42552"/>
    <n v="180"/>
  </r>
  <r>
    <s v="F0139"/>
    <x v="2"/>
    <x v="2"/>
    <x v="5"/>
    <d v="2023-01-06T18:00:00"/>
    <d v="2023-01-06T23:00:00"/>
    <d v="2023-01-06T18:06:00"/>
    <d v="2023-01-06T23:26:00"/>
    <n v="26"/>
    <n v="184"/>
    <n v="149"/>
    <n v="27416"/>
    <n v="300.00000000349246"/>
  </r>
  <r>
    <s v="F0152"/>
    <x v="0"/>
    <x v="5"/>
    <x v="3"/>
    <d v="2023-01-07T07:00:00"/>
    <d v="2023-01-07T08:00:00"/>
    <d v="2023-01-07T07:00:00"/>
    <d v="2023-01-07T08:26:00"/>
    <n v="26"/>
    <n v="180"/>
    <n v="87"/>
    <n v="15660"/>
    <n v="60.000000006984919"/>
  </r>
  <r>
    <s v="F0164"/>
    <x v="2"/>
    <x v="3"/>
    <x v="0"/>
    <d v="2023-01-07T19:00:00"/>
    <d v="2023-01-07T22:00:00"/>
    <d v="2023-01-07T19:13:00"/>
    <d v="2023-01-07T22:26:00"/>
    <n v="26"/>
    <n v="101"/>
    <n v="107"/>
    <n v="10807"/>
    <n v="180"/>
  </r>
  <r>
    <s v="F0184"/>
    <x v="0"/>
    <x v="3"/>
    <x v="2"/>
    <d v="2023-01-08T15:00:00"/>
    <d v="2023-01-08T19:00:00"/>
    <d v="2023-01-08T15:15:00"/>
    <d v="2023-01-08T19:26:00"/>
    <n v="26"/>
    <n v="311"/>
    <n v="168"/>
    <n v="52248"/>
    <n v="239.99999999650754"/>
  </r>
  <r>
    <s v="F0205"/>
    <x v="0"/>
    <x v="2"/>
    <x v="1"/>
    <d v="2023-01-09T12:00:00"/>
    <d v="2023-01-09T15:00:00"/>
    <d v="2023-01-09T12:17:00"/>
    <d v="2023-01-09T15:26:00"/>
    <n v="26"/>
    <n v="481"/>
    <n v="52"/>
    <n v="25012"/>
    <n v="180"/>
  </r>
  <r>
    <s v="F0317"/>
    <x v="0"/>
    <x v="0"/>
    <x v="2"/>
    <d v="2023-01-14T04:00:00"/>
    <d v="2023-01-14T08:00:00"/>
    <d v="2023-01-14T04:29:00"/>
    <d v="2023-01-14T08:26:00"/>
    <n v="26"/>
    <n v="465"/>
    <n v="187"/>
    <n v="86955"/>
    <n v="240.00000000698492"/>
  </r>
  <r>
    <s v="F0350"/>
    <x v="0"/>
    <x v="5"/>
    <x v="1"/>
    <d v="2023-01-15T13:00:00"/>
    <d v="2023-01-15T18:00:00"/>
    <d v="2023-01-15T13:20:00"/>
    <d v="2023-01-15T18:26:00"/>
    <n v="26"/>
    <n v="268"/>
    <n v="82"/>
    <n v="21976"/>
    <n v="300.00000000349246"/>
  </r>
  <r>
    <s v="F0351"/>
    <x v="1"/>
    <x v="5"/>
    <x v="2"/>
    <d v="2023-01-15T14:00:00"/>
    <d v="2023-01-15T15:00:00"/>
    <d v="2023-01-15T14:20:00"/>
    <d v="2023-01-15T15:26:00"/>
    <n v="26"/>
    <n v="172"/>
    <n v="183"/>
    <n v="31476"/>
    <n v="59.99999999650754"/>
  </r>
  <r>
    <s v="F0356"/>
    <x v="2"/>
    <x v="5"/>
    <x v="5"/>
    <d v="2023-01-15T19:00:00"/>
    <d v="2023-01-15T20:00:00"/>
    <d v="2023-01-15T19:23:00"/>
    <d v="2023-01-15T20:26:00"/>
    <n v="26"/>
    <n v="486"/>
    <n v="83"/>
    <n v="40338"/>
    <n v="60.000000006984919"/>
  </r>
  <r>
    <s v="F0368"/>
    <x v="2"/>
    <x v="4"/>
    <x v="3"/>
    <d v="2023-01-16T07:00:00"/>
    <d v="2023-01-16T10:00:00"/>
    <d v="2023-01-16T07:01:00"/>
    <d v="2023-01-16T10:26:00"/>
    <n v="26"/>
    <n v="318"/>
    <n v="156"/>
    <n v="49608"/>
    <n v="180"/>
  </r>
  <r>
    <s v="F0392"/>
    <x v="0"/>
    <x v="1"/>
    <x v="0"/>
    <d v="2023-01-17T07:00:00"/>
    <d v="2023-01-17T09:00:00"/>
    <d v="2023-01-17T07:06:00"/>
    <d v="2023-01-17T09:26:00"/>
    <n v="26"/>
    <n v="364"/>
    <n v="135"/>
    <n v="49140"/>
    <n v="120.00000000349246"/>
  </r>
  <r>
    <s v="F0412"/>
    <x v="2"/>
    <x v="4"/>
    <x v="5"/>
    <d v="2023-01-18T03:00:00"/>
    <d v="2023-01-18T04:00:00"/>
    <d v="2023-01-18T03:10:00"/>
    <d v="2023-01-18T04:26:00"/>
    <n v="26"/>
    <n v="440"/>
    <n v="69"/>
    <n v="30360"/>
    <n v="59.99999999650754"/>
  </r>
  <r>
    <s v="F0425"/>
    <x v="1"/>
    <x v="3"/>
    <x v="4"/>
    <d v="2023-01-18T16:00:00"/>
    <d v="2023-01-18T19:00:00"/>
    <d v="2023-01-18T16:22:00"/>
    <d v="2023-01-18T19:26:00"/>
    <n v="26"/>
    <n v="384"/>
    <n v="129"/>
    <n v="49536"/>
    <n v="180"/>
  </r>
  <r>
    <s v="F0494"/>
    <x v="1"/>
    <x v="3"/>
    <x v="4"/>
    <d v="2023-01-21T13:00:00"/>
    <d v="2023-01-21T15:00:00"/>
    <d v="2023-01-21T13:01:00"/>
    <d v="2023-01-21T15:26:00"/>
    <n v="26"/>
    <n v="352"/>
    <n v="172"/>
    <n v="60544"/>
    <n v="120.00000000349246"/>
  </r>
  <r>
    <s v="F0609"/>
    <x v="1"/>
    <x v="1"/>
    <x v="2"/>
    <d v="2023-01-26T08:00:00"/>
    <d v="2023-01-26T09:00:00"/>
    <d v="2023-01-26T08:16:00"/>
    <d v="2023-01-26T09:26:00"/>
    <n v="26"/>
    <n v="340"/>
    <n v="93"/>
    <n v="31620"/>
    <n v="59.99999999650754"/>
  </r>
  <r>
    <s v="F0638"/>
    <x v="2"/>
    <x v="2"/>
    <x v="3"/>
    <d v="2023-01-27T13:00:00"/>
    <d v="2023-01-27T17:00:00"/>
    <d v="2023-01-27T13:11:00"/>
    <d v="2023-01-27T17:26:00"/>
    <n v="26"/>
    <n v="108"/>
    <n v="108"/>
    <n v="11664"/>
    <n v="240.00000000698492"/>
  </r>
  <r>
    <s v="F0674"/>
    <x v="0"/>
    <x v="2"/>
    <x v="0"/>
    <d v="2023-01-29T01:00:00"/>
    <d v="2023-01-29T03:00:00"/>
    <d v="2023-01-29T01:17:00"/>
    <d v="2023-01-29T03:26:00"/>
    <n v="26"/>
    <n v="283"/>
    <n v="113"/>
    <n v="31979"/>
    <n v="120.00000000349246"/>
  </r>
  <r>
    <s v="F0688"/>
    <x v="2"/>
    <x v="2"/>
    <x v="3"/>
    <d v="2023-01-29T15:00:00"/>
    <d v="2023-01-29T18:00:00"/>
    <d v="2023-01-29T15:28:00"/>
    <d v="2023-01-29T18:26:00"/>
    <n v="26"/>
    <n v="305"/>
    <n v="148"/>
    <n v="45140"/>
    <n v="180"/>
  </r>
  <r>
    <s v="F0745"/>
    <x v="1"/>
    <x v="2"/>
    <x v="0"/>
    <d v="2023-02-01T00:00:00"/>
    <d v="2023-02-01T01:00:00"/>
    <d v="2023-02-01T00:24:00"/>
    <d v="2023-02-01T01:26:00"/>
    <n v="26"/>
    <n v="124"/>
    <n v="189"/>
    <n v="23436"/>
    <n v="59.99999999650754"/>
  </r>
  <r>
    <s v="F0787"/>
    <x v="0"/>
    <x v="0"/>
    <x v="1"/>
    <d v="2023-02-02T18:00:00"/>
    <d v="2023-02-02T19:00:00"/>
    <d v="2023-02-02T18:23:00"/>
    <d v="2023-02-02T19:26:00"/>
    <n v="26"/>
    <n v="357"/>
    <n v="99"/>
    <n v="35343"/>
    <n v="59.99999999650754"/>
  </r>
  <r>
    <s v="F0823"/>
    <x v="2"/>
    <x v="2"/>
    <x v="2"/>
    <d v="2023-02-04T06:00:00"/>
    <d v="2023-02-04T08:00:00"/>
    <d v="2023-02-04T06:01:00"/>
    <d v="2023-02-04T08:26:00"/>
    <n v="26"/>
    <n v="245"/>
    <n v="90"/>
    <n v="22050"/>
    <n v="120.00000000349246"/>
  </r>
  <r>
    <s v="F0835"/>
    <x v="0"/>
    <x v="2"/>
    <x v="1"/>
    <d v="2023-02-04T18:00:00"/>
    <d v="2023-02-04T20:00:00"/>
    <d v="2023-02-04T18:07:00"/>
    <d v="2023-02-04T20:26:00"/>
    <n v="26"/>
    <n v="159"/>
    <n v="199"/>
    <n v="31641"/>
    <n v="120.00000000349246"/>
  </r>
  <r>
    <s v="F0839"/>
    <x v="2"/>
    <x v="1"/>
    <x v="5"/>
    <d v="2023-02-04T22:00:00"/>
    <d v="2023-02-05T01:00:00"/>
    <d v="2023-02-04T22:27:00"/>
    <d v="2023-02-05T01:26:00"/>
    <n v="26"/>
    <n v="495"/>
    <n v="57"/>
    <n v="28215"/>
    <n v="180"/>
  </r>
  <r>
    <s v="F0841"/>
    <x v="1"/>
    <x v="3"/>
    <x v="1"/>
    <d v="2023-02-05T00:00:00"/>
    <d v="2023-02-05T03:00:00"/>
    <d v="2023-02-05T00:13:00"/>
    <d v="2023-02-05T03:26:00"/>
    <n v="26"/>
    <n v="172"/>
    <n v="52"/>
    <n v="8944"/>
    <n v="180"/>
  </r>
  <r>
    <s v="F0855"/>
    <x v="2"/>
    <x v="3"/>
    <x v="3"/>
    <d v="2023-02-05T14:00:00"/>
    <d v="2023-02-05T17:00:00"/>
    <d v="2023-02-05T14:22:00"/>
    <d v="2023-02-05T17:26:00"/>
    <n v="26"/>
    <n v="109"/>
    <n v="57"/>
    <n v="6213"/>
    <n v="180"/>
  </r>
  <r>
    <s v="F0920"/>
    <x v="0"/>
    <x v="1"/>
    <x v="1"/>
    <d v="2023-02-08T07:00:00"/>
    <d v="2023-02-08T09:00:00"/>
    <d v="2023-02-08T07:14:00"/>
    <d v="2023-02-08T09:26:00"/>
    <n v="26"/>
    <n v="214"/>
    <n v="183"/>
    <n v="39162"/>
    <n v="120.00000000349246"/>
  </r>
  <r>
    <s v="F0963"/>
    <x v="1"/>
    <x v="0"/>
    <x v="2"/>
    <d v="2023-02-10T02:00:00"/>
    <d v="2023-02-10T07:00:00"/>
    <d v="2023-02-10T02:04:00"/>
    <d v="2023-02-10T07:26:00"/>
    <n v="26"/>
    <n v="286"/>
    <n v="164"/>
    <n v="46904"/>
    <n v="299.99999999301508"/>
  </r>
  <r>
    <s v="F1000"/>
    <x v="0"/>
    <x v="4"/>
    <x v="5"/>
    <d v="2023-02-11T15:00:00"/>
    <d v="2023-02-11T18:00:00"/>
    <d v="2023-02-11T15:07:00"/>
    <d v="2023-02-11T18:26:00"/>
    <n v="26"/>
    <n v="424"/>
    <n v="53"/>
    <n v="22472"/>
    <n v="180"/>
  </r>
  <r>
    <s v="F0041"/>
    <x v="0"/>
    <x v="4"/>
    <x v="0"/>
    <d v="2023-01-02T16:00:00"/>
    <d v="2023-01-02T20:00:00"/>
    <d v="2023-01-02T16:10:00"/>
    <d v="2023-01-02T20:25:00"/>
    <n v="25"/>
    <n v="118"/>
    <n v="124"/>
    <n v="14632"/>
    <n v="240.00000000698492"/>
  </r>
  <r>
    <s v="F0043"/>
    <x v="0"/>
    <x v="2"/>
    <x v="2"/>
    <d v="2023-01-02T18:00:00"/>
    <d v="2023-01-02T22:00:00"/>
    <d v="2023-01-02T18:04:00"/>
    <d v="2023-01-02T22:25:00"/>
    <n v="25"/>
    <n v="331"/>
    <n v="77"/>
    <n v="25487"/>
    <n v="239.99999999650754"/>
  </r>
  <r>
    <s v="F0063"/>
    <x v="0"/>
    <x v="3"/>
    <x v="1"/>
    <d v="2023-01-03T14:00:00"/>
    <d v="2023-01-03T19:00:00"/>
    <d v="2023-01-03T14:00:00"/>
    <d v="2023-01-03T19:25:00"/>
    <n v="25"/>
    <n v="376"/>
    <n v="192"/>
    <n v="72192"/>
    <n v="299.99999999301508"/>
  </r>
  <r>
    <s v="F0084"/>
    <x v="2"/>
    <x v="3"/>
    <x v="5"/>
    <d v="2023-01-04T11:00:00"/>
    <d v="2023-01-04T13:00:00"/>
    <d v="2023-01-04T11:25:00"/>
    <d v="2023-01-04T13:25:00"/>
    <n v="25"/>
    <n v="309"/>
    <n v="109"/>
    <n v="33681"/>
    <n v="119.99999999301508"/>
  </r>
  <r>
    <s v="F0100"/>
    <x v="0"/>
    <x v="3"/>
    <x v="1"/>
    <d v="2023-01-05T03:00:00"/>
    <d v="2023-01-05T06:00:00"/>
    <d v="2023-01-05T03:20:00"/>
    <d v="2023-01-05T06:25:00"/>
    <n v="25"/>
    <n v="461"/>
    <n v="57"/>
    <n v="26277"/>
    <n v="180"/>
  </r>
  <r>
    <s v="F0120"/>
    <x v="0"/>
    <x v="1"/>
    <x v="1"/>
    <d v="2023-01-05T23:00:00"/>
    <d v="2023-01-06T03:00:00"/>
    <d v="2023-01-05T23:24:00"/>
    <d v="2023-01-06T03:25:00"/>
    <n v="25"/>
    <n v="391"/>
    <n v="158"/>
    <n v="61778"/>
    <n v="239.99999999650754"/>
  </r>
  <r>
    <s v="F0144"/>
    <x v="0"/>
    <x v="1"/>
    <x v="4"/>
    <d v="2023-01-06T23:00:00"/>
    <d v="2023-01-07T03:00:00"/>
    <d v="2023-01-06T23:06:00"/>
    <d v="2023-01-07T03:25:00"/>
    <n v="25"/>
    <n v="297"/>
    <n v="146"/>
    <n v="43362"/>
    <n v="239.99999999650754"/>
  </r>
  <r>
    <s v="F0166"/>
    <x v="1"/>
    <x v="0"/>
    <x v="3"/>
    <d v="2023-01-07T21:00:00"/>
    <d v="2023-01-07T22:00:00"/>
    <d v="2023-01-07T21:17:00"/>
    <d v="2023-01-07T22:25:00"/>
    <n v="25"/>
    <n v="449"/>
    <n v="60"/>
    <n v="26940"/>
    <n v="59.99999999650754"/>
  </r>
  <r>
    <s v="F0208"/>
    <x v="2"/>
    <x v="2"/>
    <x v="3"/>
    <d v="2023-01-09T15:00:00"/>
    <d v="2023-01-09T16:00:00"/>
    <d v="2023-01-09T15:01:00"/>
    <d v="2023-01-09T16:25:00"/>
    <n v="25"/>
    <n v="322"/>
    <n v="180"/>
    <n v="57960"/>
    <n v="59.99999999650754"/>
  </r>
  <r>
    <s v="F0294"/>
    <x v="2"/>
    <x v="4"/>
    <x v="2"/>
    <d v="2023-01-13T05:00:00"/>
    <d v="2023-01-13T09:00:00"/>
    <d v="2023-01-13T05:05:00"/>
    <d v="2023-01-13T09:25:00"/>
    <n v="25"/>
    <n v="238"/>
    <n v="182"/>
    <n v="43316"/>
    <n v="239.99999999650754"/>
  </r>
  <r>
    <s v="F0302"/>
    <x v="1"/>
    <x v="2"/>
    <x v="1"/>
    <d v="2023-01-13T13:00:00"/>
    <d v="2023-01-13T17:00:00"/>
    <d v="2023-01-13T13:24:00"/>
    <d v="2023-01-13T17:25:00"/>
    <n v="25"/>
    <n v="304"/>
    <n v="139"/>
    <n v="42256"/>
    <n v="240.00000000698492"/>
  </r>
  <r>
    <s v="F0313"/>
    <x v="1"/>
    <x v="1"/>
    <x v="1"/>
    <d v="2023-01-14T00:00:00"/>
    <d v="2023-01-14T01:00:00"/>
    <d v="2023-01-14T00:17:00"/>
    <d v="2023-01-14T01:25:00"/>
    <n v="25"/>
    <n v="257"/>
    <n v="92"/>
    <n v="23644"/>
    <n v="59.99999999650754"/>
  </r>
  <r>
    <s v="F0353"/>
    <x v="2"/>
    <x v="2"/>
    <x v="1"/>
    <d v="2023-01-15T16:00:00"/>
    <d v="2023-01-15T17:00:00"/>
    <d v="2023-01-15T16:28:00"/>
    <d v="2023-01-15T17:25:00"/>
    <n v="25"/>
    <n v="228"/>
    <n v="193"/>
    <n v="44004"/>
    <n v="60.000000006984919"/>
  </r>
  <r>
    <s v="F0432"/>
    <x v="2"/>
    <x v="0"/>
    <x v="0"/>
    <d v="2023-01-18T23:00:00"/>
    <d v="2023-01-19T02:00:00"/>
    <d v="2023-01-18T23:15:00"/>
    <d v="2023-01-19T02:25:00"/>
    <n v="25"/>
    <n v="486"/>
    <n v="106"/>
    <n v="51516"/>
    <n v="180"/>
  </r>
  <r>
    <s v="F0434"/>
    <x v="1"/>
    <x v="0"/>
    <x v="5"/>
    <d v="2023-01-19T01:00:00"/>
    <d v="2023-01-19T04:00:00"/>
    <d v="2023-01-19T01:22:00"/>
    <d v="2023-01-19T04:25:00"/>
    <n v="25"/>
    <n v="209"/>
    <n v="160"/>
    <n v="33440"/>
    <n v="180"/>
  </r>
  <r>
    <s v="F0465"/>
    <x v="1"/>
    <x v="5"/>
    <x v="5"/>
    <d v="2023-01-20T08:00:00"/>
    <d v="2023-01-20T10:00:00"/>
    <d v="2023-01-20T08:16:00"/>
    <d v="2023-01-20T10:25:00"/>
    <n v="25"/>
    <n v="258"/>
    <n v="103"/>
    <n v="26574"/>
    <n v="119.99999999301508"/>
  </r>
  <r>
    <s v="F0507"/>
    <x v="2"/>
    <x v="5"/>
    <x v="5"/>
    <d v="2023-01-22T02:00:00"/>
    <d v="2023-01-22T06:00:00"/>
    <d v="2023-01-22T02:17:00"/>
    <d v="2023-01-22T06:25:00"/>
    <n v="25"/>
    <n v="338"/>
    <n v="84"/>
    <n v="28392"/>
    <n v="239.99999999650754"/>
  </r>
  <r>
    <s v="F0510"/>
    <x v="0"/>
    <x v="2"/>
    <x v="3"/>
    <d v="2023-01-22T05:00:00"/>
    <d v="2023-01-22T10:00:00"/>
    <d v="2023-01-22T05:16:00"/>
    <d v="2023-01-22T10:25:00"/>
    <n v="25"/>
    <n v="211"/>
    <n v="92"/>
    <n v="19412"/>
    <n v="299.99999999301508"/>
  </r>
  <r>
    <s v="F0519"/>
    <x v="2"/>
    <x v="5"/>
    <x v="5"/>
    <d v="2023-01-22T14:00:00"/>
    <d v="2023-01-22T15:00:00"/>
    <d v="2023-01-22T14:06:00"/>
    <d v="2023-01-22T15:25:00"/>
    <n v="25"/>
    <n v="402"/>
    <n v="136"/>
    <n v="54672"/>
    <n v="59.99999999650754"/>
  </r>
  <r>
    <s v="F0547"/>
    <x v="0"/>
    <x v="5"/>
    <x v="2"/>
    <d v="2023-01-23T18:00:00"/>
    <d v="2023-01-23T21:00:00"/>
    <d v="2023-01-23T18:15:00"/>
    <d v="2023-01-23T21:25:00"/>
    <n v="25"/>
    <n v="245"/>
    <n v="61"/>
    <n v="14945"/>
    <n v="180"/>
  </r>
  <r>
    <s v="F0548"/>
    <x v="2"/>
    <x v="4"/>
    <x v="5"/>
    <d v="2023-01-23T19:00:00"/>
    <d v="2023-01-23T21:00:00"/>
    <d v="2023-01-23T19:26:00"/>
    <d v="2023-01-23T21:25:00"/>
    <n v="25"/>
    <n v="321"/>
    <n v="152"/>
    <n v="48792"/>
    <n v="120.00000000349246"/>
  </r>
  <r>
    <s v="F0566"/>
    <x v="0"/>
    <x v="0"/>
    <x v="0"/>
    <d v="2023-01-24T13:00:00"/>
    <d v="2023-01-24T18:00:00"/>
    <d v="2023-01-24T13:09:00"/>
    <d v="2023-01-24T18:25:00"/>
    <n v="25"/>
    <n v="471"/>
    <n v="181"/>
    <n v="85251"/>
    <n v="300.00000000349246"/>
  </r>
  <r>
    <s v="F0621"/>
    <x v="2"/>
    <x v="5"/>
    <x v="5"/>
    <d v="2023-01-26T20:00:00"/>
    <d v="2023-01-26T21:00:00"/>
    <d v="2023-01-26T20:06:00"/>
    <d v="2023-01-26T21:25:00"/>
    <n v="25"/>
    <n v="455"/>
    <n v="181"/>
    <n v="82355"/>
    <n v="59.99999999650754"/>
  </r>
  <r>
    <s v="F0622"/>
    <x v="0"/>
    <x v="3"/>
    <x v="3"/>
    <d v="2023-01-26T21:00:00"/>
    <d v="2023-01-26T23:00:00"/>
    <d v="2023-01-26T21:26:00"/>
    <d v="2023-01-26T23:25:00"/>
    <n v="25"/>
    <n v="480"/>
    <n v="187"/>
    <n v="89760"/>
    <n v="120.00000000349246"/>
  </r>
  <r>
    <s v="F0679"/>
    <x v="2"/>
    <x v="2"/>
    <x v="3"/>
    <d v="2023-01-29T06:00:00"/>
    <d v="2023-01-29T08:00:00"/>
    <d v="2023-01-29T06:27:00"/>
    <d v="2023-01-29T08:25:00"/>
    <n v="25"/>
    <n v="479"/>
    <n v="143"/>
    <n v="68497"/>
    <n v="120.00000000349246"/>
  </r>
  <r>
    <s v="F0706"/>
    <x v="0"/>
    <x v="3"/>
    <x v="0"/>
    <d v="2023-01-30T09:00:00"/>
    <d v="2023-01-30T11:00:00"/>
    <d v="2023-01-30T09:01:00"/>
    <d v="2023-01-30T11:25:00"/>
    <n v="25"/>
    <n v="455"/>
    <n v="191"/>
    <n v="86905"/>
    <n v="120.00000000349246"/>
  </r>
  <r>
    <s v="F0715"/>
    <x v="1"/>
    <x v="5"/>
    <x v="0"/>
    <d v="2023-01-30T18:00:00"/>
    <d v="2023-01-30T19:00:00"/>
    <d v="2023-01-30T18:26:00"/>
    <d v="2023-01-30T19:25:00"/>
    <n v="25"/>
    <n v="210"/>
    <n v="60"/>
    <n v="12600"/>
    <n v="59.99999999650754"/>
  </r>
  <r>
    <s v="F0717"/>
    <x v="0"/>
    <x v="0"/>
    <x v="0"/>
    <d v="2023-01-30T20:00:00"/>
    <d v="2023-01-30T22:00:00"/>
    <d v="2023-01-30T20:19:00"/>
    <d v="2023-01-30T22:25:00"/>
    <n v="25"/>
    <n v="246"/>
    <n v="197"/>
    <n v="48462"/>
    <n v="119.99999999301508"/>
  </r>
  <r>
    <s v="F0740"/>
    <x v="0"/>
    <x v="0"/>
    <x v="0"/>
    <d v="2023-01-31T19:00:00"/>
    <d v="2023-01-31T20:00:00"/>
    <d v="2023-01-31T19:11:00"/>
    <d v="2023-01-31T20:25:00"/>
    <n v="25"/>
    <n v="497"/>
    <n v="80"/>
    <n v="39760"/>
    <n v="60.000000006984919"/>
  </r>
  <r>
    <s v="F0775"/>
    <x v="0"/>
    <x v="5"/>
    <x v="4"/>
    <d v="2023-02-02T06:00:00"/>
    <d v="2023-02-02T10:00:00"/>
    <d v="2023-02-02T06:27:00"/>
    <d v="2023-02-02T10:25:00"/>
    <n v="25"/>
    <n v="113"/>
    <n v="176"/>
    <n v="19888"/>
    <n v="239.99999999650754"/>
  </r>
  <r>
    <s v="F0788"/>
    <x v="2"/>
    <x v="3"/>
    <x v="0"/>
    <d v="2023-02-02T19:00:00"/>
    <d v="2023-02-02T23:00:00"/>
    <d v="2023-02-02T19:27:00"/>
    <d v="2023-02-02T23:25:00"/>
    <n v="25"/>
    <n v="439"/>
    <n v="78"/>
    <n v="34242"/>
    <n v="240.00000000698492"/>
  </r>
  <r>
    <s v="F0793"/>
    <x v="1"/>
    <x v="5"/>
    <x v="0"/>
    <d v="2023-02-03T00:00:00"/>
    <d v="2023-02-03T03:00:00"/>
    <d v="2023-02-03T00:01:00"/>
    <d v="2023-02-03T03:25:00"/>
    <n v="25"/>
    <n v="316"/>
    <n v="106"/>
    <n v="33496"/>
    <n v="180"/>
  </r>
  <r>
    <s v="F0854"/>
    <x v="1"/>
    <x v="0"/>
    <x v="4"/>
    <d v="2023-02-05T13:00:00"/>
    <d v="2023-02-05T18:00:00"/>
    <d v="2023-02-05T13:11:00"/>
    <d v="2023-02-05T18:25:00"/>
    <n v="25"/>
    <n v="328"/>
    <n v="95"/>
    <n v="31160"/>
    <n v="300.00000000349246"/>
  </r>
  <r>
    <s v="F0860"/>
    <x v="0"/>
    <x v="4"/>
    <x v="3"/>
    <d v="2023-02-05T19:00:00"/>
    <d v="2023-02-05T23:00:00"/>
    <d v="2023-02-05T19:08:00"/>
    <d v="2023-02-05T23:25:00"/>
    <n v="25"/>
    <n v="212"/>
    <n v="163"/>
    <n v="34556"/>
    <n v="240.00000000698492"/>
  </r>
  <r>
    <s v="F0876"/>
    <x v="0"/>
    <x v="1"/>
    <x v="4"/>
    <d v="2023-02-06T11:00:00"/>
    <d v="2023-02-06T15:00:00"/>
    <d v="2023-02-06T11:16:00"/>
    <d v="2023-02-06T15:25:00"/>
    <n v="25"/>
    <n v="291"/>
    <n v="84"/>
    <n v="24444"/>
    <n v="239.99999999650754"/>
  </r>
  <r>
    <s v="F0918"/>
    <x v="1"/>
    <x v="4"/>
    <x v="4"/>
    <d v="2023-02-08T05:00:00"/>
    <d v="2023-02-08T10:00:00"/>
    <d v="2023-02-08T05:27:00"/>
    <d v="2023-02-08T10:25:00"/>
    <n v="25"/>
    <n v="162"/>
    <n v="144"/>
    <n v="23328"/>
    <n v="299.99999999301508"/>
  </r>
  <r>
    <s v="F0940"/>
    <x v="1"/>
    <x v="1"/>
    <x v="0"/>
    <d v="2023-02-09T03:00:00"/>
    <d v="2023-02-09T04:00:00"/>
    <d v="2023-02-09T03:26:00"/>
    <d v="2023-02-09T04:25:00"/>
    <n v="25"/>
    <n v="454"/>
    <n v="129"/>
    <n v="58566"/>
    <n v="59.99999999650754"/>
  </r>
  <r>
    <s v="F0957"/>
    <x v="2"/>
    <x v="2"/>
    <x v="1"/>
    <d v="2023-02-09T20:00:00"/>
    <d v="2023-02-10T01:00:00"/>
    <d v="2023-02-09T20:03:00"/>
    <d v="2023-02-10T01:25:00"/>
    <n v="25"/>
    <n v="405"/>
    <n v="66"/>
    <n v="26730"/>
    <n v="299.99999999301508"/>
  </r>
  <r>
    <s v="F0959"/>
    <x v="0"/>
    <x v="5"/>
    <x v="1"/>
    <d v="2023-02-09T22:00:00"/>
    <d v="2023-02-10T01:00:00"/>
    <d v="2023-02-09T22:28:00"/>
    <d v="2023-02-10T01:25:00"/>
    <n v="25"/>
    <n v="314"/>
    <n v="95"/>
    <n v="29830"/>
    <n v="180"/>
  </r>
  <r>
    <s v="F0972"/>
    <x v="0"/>
    <x v="2"/>
    <x v="3"/>
    <d v="2023-02-10T11:00:00"/>
    <d v="2023-02-10T15:00:00"/>
    <d v="2023-02-10T11:13:00"/>
    <d v="2023-02-10T15:25:00"/>
    <n v="25"/>
    <n v="362"/>
    <n v="106"/>
    <n v="38372"/>
    <n v="239.99999999650754"/>
  </r>
  <r>
    <s v="F0981"/>
    <x v="2"/>
    <x v="4"/>
    <x v="4"/>
    <d v="2023-02-10T20:00:00"/>
    <d v="2023-02-10T21:00:00"/>
    <d v="2023-02-10T20:02:00"/>
    <d v="2023-02-10T21:25:00"/>
    <n v="25"/>
    <n v="279"/>
    <n v="146"/>
    <n v="40734"/>
    <n v="59.99999999650754"/>
  </r>
  <r>
    <s v="F0005"/>
    <x v="2"/>
    <x v="1"/>
    <x v="5"/>
    <d v="2023-01-01T04:00:00"/>
    <d v="2023-01-01T08:00:00"/>
    <d v="2023-01-01T04:28:00"/>
    <d v="2023-01-01T08:24:00"/>
    <n v="24"/>
    <n v="329"/>
    <n v="102"/>
    <n v="33558"/>
    <n v="240.00000000698492"/>
  </r>
  <r>
    <s v="F0020"/>
    <x v="2"/>
    <x v="0"/>
    <x v="4"/>
    <d v="2023-01-01T19:00:00"/>
    <d v="2023-01-01T22:00:00"/>
    <d v="2023-01-01T19:06:00"/>
    <d v="2023-01-01T22:24:00"/>
    <n v="24"/>
    <n v="230"/>
    <n v="144"/>
    <n v="33120"/>
    <n v="180"/>
  </r>
  <r>
    <s v="F0029"/>
    <x v="1"/>
    <x v="5"/>
    <x v="3"/>
    <d v="2023-01-02T04:00:00"/>
    <d v="2023-01-02T05:00:00"/>
    <d v="2023-01-02T04:00:00"/>
    <d v="2023-01-02T05:24:00"/>
    <n v="24"/>
    <n v="391"/>
    <n v="122"/>
    <n v="47702"/>
    <n v="60.000000006984919"/>
  </r>
  <r>
    <s v="F0126"/>
    <x v="0"/>
    <x v="3"/>
    <x v="0"/>
    <d v="2023-01-06T05:00:00"/>
    <d v="2023-01-06T08:00:00"/>
    <d v="2023-01-06T05:07:00"/>
    <d v="2023-01-06T08:24:00"/>
    <n v="24"/>
    <n v="310"/>
    <n v="75"/>
    <n v="23250"/>
    <n v="180"/>
  </r>
  <r>
    <s v="F0219"/>
    <x v="0"/>
    <x v="1"/>
    <x v="4"/>
    <d v="2023-01-10T02:00:00"/>
    <d v="2023-01-10T07:00:00"/>
    <d v="2023-01-10T02:21:00"/>
    <d v="2023-01-10T07:24:00"/>
    <n v="24"/>
    <n v="389"/>
    <n v="199"/>
    <n v="77411"/>
    <n v="299.99999999301508"/>
  </r>
  <r>
    <s v="F0228"/>
    <x v="2"/>
    <x v="3"/>
    <x v="3"/>
    <d v="2023-01-10T11:00:00"/>
    <d v="2023-01-10T12:00:00"/>
    <d v="2023-01-10T11:04:00"/>
    <d v="2023-01-10T12:24:00"/>
    <n v="24"/>
    <n v="189"/>
    <n v="188"/>
    <n v="35532"/>
    <n v="59.99999999650754"/>
  </r>
  <r>
    <s v="F0286"/>
    <x v="0"/>
    <x v="5"/>
    <x v="1"/>
    <d v="2023-01-12T21:00:00"/>
    <d v="2023-01-12T23:00:00"/>
    <d v="2023-01-12T21:20:00"/>
    <d v="2023-01-12T23:24:00"/>
    <n v="24"/>
    <n v="465"/>
    <n v="113"/>
    <n v="52545"/>
    <n v="120.00000000349246"/>
  </r>
  <r>
    <s v="F0329"/>
    <x v="1"/>
    <x v="4"/>
    <x v="0"/>
    <d v="2023-01-14T16:00:00"/>
    <d v="2023-01-14T17:00:00"/>
    <d v="2023-01-14T16:00:00"/>
    <d v="2023-01-14T17:24:00"/>
    <n v="24"/>
    <n v="434"/>
    <n v="57"/>
    <n v="24738"/>
    <n v="60.000000006984919"/>
  </r>
  <r>
    <s v="F0339"/>
    <x v="1"/>
    <x v="2"/>
    <x v="5"/>
    <d v="2023-01-15T02:00:00"/>
    <d v="2023-01-15T06:00:00"/>
    <d v="2023-01-15T02:26:00"/>
    <d v="2023-01-15T06:24:00"/>
    <n v="24"/>
    <n v="150"/>
    <n v="154"/>
    <n v="23100"/>
    <n v="239.99999999650754"/>
  </r>
  <r>
    <s v="F0346"/>
    <x v="1"/>
    <x v="1"/>
    <x v="0"/>
    <d v="2023-01-15T09:00:00"/>
    <d v="2023-01-15T11:00:00"/>
    <d v="2023-01-15T09:05:00"/>
    <d v="2023-01-15T11:24:00"/>
    <n v="24"/>
    <n v="492"/>
    <n v="136"/>
    <n v="66912"/>
    <n v="120.00000000349246"/>
  </r>
  <r>
    <s v="F0415"/>
    <x v="2"/>
    <x v="5"/>
    <x v="0"/>
    <d v="2023-01-18T06:00:00"/>
    <d v="2023-01-18T10:00:00"/>
    <d v="2023-01-18T06:07:00"/>
    <d v="2023-01-18T10:24:00"/>
    <n v="24"/>
    <n v="120"/>
    <n v="173"/>
    <n v="20760"/>
    <n v="239.99999999650754"/>
  </r>
  <r>
    <s v="F0416"/>
    <x v="2"/>
    <x v="0"/>
    <x v="3"/>
    <d v="2023-01-18T07:00:00"/>
    <d v="2023-01-18T12:00:00"/>
    <d v="2023-01-18T07:26:00"/>
    <d v="2023-01-18T12:24:00"/>
    <n v="24"/>
    <n v="209"/>
    <n v="179"/>
    <n v="37411"/>
    <n v="300.00000000349246"/>
  </r>
  <r>
    <s v="F0441"/>
    <x v="0"/>
    <x v="1"/>
    <x v="5"/>
    <d v="2023-01-19T08:00:00"/>
    <d v="2023-01-19T12:00:00"/>
    <d v="2023-01-19T08:04:00"/>
    <d v="2023-01-19T12:24:00"/>
    <n v="24"/>
    <n v="218"/>
    <n v="90"/>
    <n v="19620"/>
    <n v="239.99999999650754"/>
  </r>
  <r>
    <s v="F0518"/>
    <x v="1"/>
    <x v="5"/>
    <x v="0"/>
    <d v="2023-01-22T13:00:00"/>
    <d v="2023-01-22T15:00:00"/>
    <d v="2023-01-22T13:25:00"/>
    <d v="2023-01-22T15:24:00"/>
    <n v="24"/>
    <n v="247"/>
    <n v="56"/>
    <n v="13832"/>
    <n v="120.00000000349246"/>
  </r>
  <r>
    <s v="F0525"/>
    <x v="2"/>
    <x v="1"/>
    <x v="0"/>
    <d v="2023-01-22T20:00:00"/>
    <d v="2023-01-22T22:00:00"/>
    <d v="2023-01-22T20:17:00"/>
    <d v="2023-01-22T22:24:00"/>
    <n v="24"/>
    <n v="360"/>
    <n v="174"/>
    <n v="62640"/>
    <n v="119.99999999301508"/>
  </r>
  <r>
    <s v="F0546"/>
    <x v="1"/>
    <x v="2"/>
    <x v="2"/>
    <d v="2023-01-23T17:00:00"/>
    <d v="2023-01-23T18:00:00"/>
    <d v="2023-01-23T17:05:00"/>
    <d v="2023-01-23T18:24:00"/>
    <n v="24"/>
    <n v="298"/>
    <n v="85"/>
    <n v="25330"/>
    <n v="59.99999999650754"/>
  </r>
  <r>
    <s v="F0575"/>
    <x v="1"/>
    <x v="3"/>
    <x v="4"/>
    <d v="2023-01-24T22:00:00"/>
    <d v="2023-01-25T03:00:00"/>
    <d v="2023-01-24T22:00:00"/>
    <d v="2023-01-25T03:24:00"/>
    <n v="24"/>
    <n v="222"/>
    <n v="62"/>
    <n v="13764"/>
    <n v="300.00000000349246"/>
  </r>
  <r>
    <s v="F0611"/>
    <x v="2"/>
    <x v="4"/>
    <x v="2"/>
    <d v="2023-01-26T10:00:00"/>
    <d v="2023-01-26T11:00:00"/>
    <d v="2023-01-26T10:21:00"/>
    <d v="2023-01-26T11:24:00"/>
    <n v="24"/>
    <n v="296"/>
    <n v="195"/>
    <n v="57720"/>
    <n v="60.000000006984919"/>
  </r>
  <r>
    <s v="F0651"/>
    <x v="2"/>
    <x v="0"/>
    <x v="0"/>
    <d v="2023-01-28T02:00:00"/>
    <d v="2023-01-28T03:00:00"/>
    <d v="2023-01-28T02:00:00"/>
    <d v="2023-01-28T03:24:00"/>
    <n v="24"/>
    <n v="417"/>
    <n v="116"/>
    <n v="48372"/>
    <n v="59.99999999650754"/>
  </r>
  <r>
    <s v="F0676"/>
    <x v="1"/>
    <x v="1"/>
    <x v="5"/>
    <d v="2023-01-29T03:00:00"/>
    <d v="2023-01-29T08:00:00"/>
    <d v="2023-01-29T03:03:00"/>
    <d v="2023-01-29T08:24:00"/>
    <n v="24"/>
    <n v="381"/>
    <n v="169"/>
    <n v="64389"/>
    <n v="300.00000000349246"/>
  </r>
  <r>
    <s v="F0696"/>
    <x v="1"/>
    <x v="2"/>
    <x v="3"/>
    <d v="2023-01-29T23:00:00"/>
    <d v="2023-01-30T03:00:00"/>
    <d v="2023-01-29T23:21:00"/>
    <d v="2023-01-30T03:24:00"/>
    <n v="24"/>
    <n v="218"/>
    <n v="70"/>
    <n v="15260"/>
    <n v="239.99999999650754"/>
  </r>
  <r>
    <s v="F0768"/>
    <x v="1"/>
    <x v="3"/>
    <x v="4"/>
    <d v="2023-02-01T23:00:00"/>
    <d v="2023-02-02T02:00:00"/>
    <d v="2023-02-01T23:24:00"/>
    <d v="2023-02-02T02:24:00"/>
    <n v="24"/>
    <n v="219"/>
    <n v="129"/>
    <n v="28251"/>
    <n v="180"/>
  </r>
  <r>
    <s v="F0774"/>
    <x v="1"/>
    <x v="0"/>
    <x v="1"/>
    <d v="2023-02-02T05:00:00"/>
    <d v="2023-02-02T07:00:00"/>
    <d v="2023-02-02T05:05:00"/>
    <d v="2023-02-02T07:24:00"/>
    <n v="24"/>
    <n v="371"/>
    <n v="84"/>
    <n v="31164"/>
    <n v="119.99999999301508"/>
  </r>
  <r>
    <s v="F0802"/>
    <x v="1"/>
    <x v="1"/>
    <x v="3"/>
    <d v="2023-02-03T09:00:00"/>
    <d v="2023-02-03T11:00:00"/>
    <d v="2023-02-03T09:03:00"/>
    <d v="2023-02-03T11:24:00"/>
    <n v="24"/>
    <n v="156"/>
    <n v="74"/>
    <n v="11544"/>
    <n v="120.00000000349246"/>
  </r>
  <r>
    <s v="F0817"/>
    <x v="1"/>
    <x v="5"/>
    <x v="1"/>
    <d v="2023-02-04T00:00:00"/>
    <d v="2023-02-04T02:00:00"/>
    <d v="2023-02-04T00:28:00"/>
    <d v="2023-02-04T02:24:00"/>
    <n v="24"/>
    <n v="441"/>
    <n v="177"/>
    <n v="78057"/>
    <n v="120.00000000349246"/>
  </r>
  <r>
    <s v="F0843"/>
    <x v="2"/>
    <x v="0"/>
    <x v="2"/>
    <d v="2023-02-05T02:00:00"/>
    <d v="2023-02-05T07:00:00"/>
    <d v="2023-02-05T02:12:00"/>
    <d v="2023-02-05T07:24:00"/>
    <n v="24"/>
    <n v="449"/>
    <n v="149"/>
    <n v="66901"/>
    <n v="299.99999999301508"/>
  </r>
  <r>
    <s v="F0875"/>
    <x v="0"/>
    <x v="4"/>
    <x v="0"/>
    <d v="2023-02-06T10:00:00"/>
    <d v="2023-02-06T11:00:00"/>
    <d v="2023-02-06T10:23:00"/>
    <d v="2023-02-06T11:24:00"/>
    <n v="24"/>
    <n v="108"/>
    <n v="133"/>
    <n v="14364"/>
    <n v="60.000000006984919"/>
  </r>
  <r>
    <s v="F0909"/>
    <x v="1"/>
    <x v="5"/>
    <x v="0"/>
    <d v="2023-02-07T20:00:00"/>
    <d v="2023-02-07T22:00:00"/>
    <d v="2023-02-07T20:26:00"/>
    <d v="2023-02-07T22:24:00"/>
    <n v="24"/>
    <n v="394"/>
    <n v="96"/>
    <n v="37824"/>
    <n v="119.99999999301508"/>
  </r>
  <r>
    <s v="F0937"/>
    <x v="2"/>
    <x v="2"/>
    <x v="2"/>
    <d v="2023-02-09T00:00:00"/>
    <d v="2023-02-09T02:00:00"/>
    <d v="2023-02-09T00:04:00"/>
    <d v="2023-02-09T02:24:00"/>
    <n v="24"/>
    <n v="138"/>
    <n v="71"/>
    <n v="9798"/>
    <n v="120.00000000349246"/>
  </r>
  <r>
    <s v="F0943"/>
    <x v="0"/>
    <x v="3"/>
    <x v="5"/>
    <d v="2023-02-09T06:00:00"/>
    <d v="2023-02-09T09:00:00"/>
    <d v="2023-02-09T06:08:00"/>
    <d v="2023-02-09T09:24:00"/>
    <n v="24"/>
    <n v="456"/>
    <n v="99"/>
    <n v="45144"/>
    <n v="180"/>
  </r>
  <r>
    <s v="F0007"/>
    <x v="1"/>
    <x v="1"/>
    <x v="4"/>
    <d v="2023-01-01T06:00:00"/>
    <d v="2023-01-01T11:00:00"/>
    <d v="2023-01-01T06:07:00"/>
    <d v="2023-01-01T11:23:00"/>
    <n v="23"/>
    <n v="453"/>
    <n v="170"/>
    <n v="77010"/>
    <n v="300.00000000349246"/>
  </r>
  <r>
    <s v="F0070"/>
    <x v="0"/>
    <x v="1"/>
    <x v="0"/>
    <d v="2023-01-03T21:00:00"/>
    <d v="2023-01-03T23:00:00"/>
    <d v="2023-01-03T21:05:00"/>
    <d v="2023-01-03T23:23:00"/>
    <n v="23"/>
    <n v="275"/>
    <n v="163"/>
    <n v="44825"/>
    <n v="120.00000000349246"/>
  </r>
  <r>
    <s v="F0099"/>
    <x v="2"/>
    <x v="0"/>
    <x v="4"/>
    <d v="2023-01-05T02:00:00"/>
    <d v="2023-01-05T07:00:00"/>
    <d v="2023-01-05T02:25:00"/>
    <d v="2023-01-05T07:23:00"/>
    <n v="23"/>
    <n v="237"/>
    <n v="166"/>
    <n v="39342"/>
    <n v="299.99999999301508"/>
  </r>
  <r>
    <s v="F0135"/>
    <x v="0"/>
    <x v="1"/>
    <x v="0"/>
    <d v="2023-01-06T14:00:00"/>
    <d v="2023-01-06T18:00:00"/>
    <d v="2023-01-06T14:03:00"/>
    <d v="2023-01-06T18:23:00"/>
    <n v="23"/>
    <n v="136"/>
    <n v="188"/>
    <n v="25568"/>
    <n v="239.99999999650754"/>
  </r>
  <r>
    <s v="F0173"/>
    <x v="1"/>
    <x v="5"/>
    <x v="2"/>
    <d v="2023-01-08T04:00:00"/>
    <d v="2023-01-08T08:00:00"/>
    <d v="2023-01-08T04:17:00"/>
    <d v="2023-01-08T08:23:00"/>
    <n v="23"/>
    <n v="317"/>
    <n v="95"/>
    <n v="30115"/>
    <n v="240.00000000698492"/>
  </r>
  <r>
    <s v="F0217"/>
    <x v="1"/>
    <x v="5"/>
    <x v="5"/>
    <d v="2023-01-10T00:00:00"/>
    <d v="2023-01-10T01:00:00"/>
    <d v="2023-01-10T00:19:00"/>
    <d v="2023-01-10T01:23:00"/>
    <n v="23"/>
    <n v="348"/>
    <n v="70"/>
    <n v="24360"/>
    <n v="59.99999999650754"/>
  </r>
  <r>
    <s v="F0238"/>
    <x v="2"/>
    <x v="1"/>
    <x v="4"/>
    <d v="2023-01-10T21:00:00"/>
    <d v="2023-01-10T23:00:00"/>
    <d v="2023-01-10T21:14:00"/>
    <d v="2023-01-10T23:23:00"/>
    <n v="23"/>
    <n v="173"/>
    <n v="89"/>
    <n v="15397"/>
    <n v="120.00000000349246"/>
  </r>
  <r>
    <s v="F0252"/>
    <x v="0"/>
    <x v="5"/>
    <x v="0"/>
    <d v="2023-01-11T11:00:00"/>
    <d v="2023-01-11T12:00:00"/>
    <d v="2023-01-11T11:24:00"/>
    <d v="2023-01-11T12:23:00"/>
    <n v="23"/>
    <n v="436"/>
    <n v="84"/>
    <n v="36624"/>
    <n v="59.99999999650754"/>
  </r>
  <r>
    <s v="F0268"/>
    <x v="0"/>
    <x v="3"/>
    <x v="1"/>
    <d v="2023-01-12T03:00:00"/>
    <d v="2023-01-12T07:00:00"/>
    <d v="2023-01-12T03:24:00"/>
    <d v="2023-01-12T07:23:00"/>
    <n v="23"/>
    <n v="420"/>
    <n v="50"/>
    <n v="21000"/>
    <n v="239.99999999650754"/>
  </r>
  <r>
    <s v="F0285"/>
    <x v="2"/>
    <x v="4"/>
    <x v="1"/>
    <d v="2023-01-12T20:00:00"/>
    <d v="2023-01-13T00:00:00"/>
    <d v="2023-01-12T20:03:00"/>
    <d v="2023-01-13T00:23:00"/>
    <n v="23"/>
    <n v="133"/>
    <n v="190"/>
    <n v="25270"/>
    <n v="239.99999999650754"/>
  </r>
  <r>
    <s v="F0299"/>
    <x v="0"/>
    <x v="1"/>
    <x v="5"/>
    <d v="2023-01-13T10:00:00"/>
    <d v="2023-01-13T14:00:00"/>
    <d v="2023-01-13T10:19:00"/>
    <d v="2023-01-13T14:23:00"/>
    <n v="23"/>
    <n v="253"/>
    <n v="139"/>
    <n v="35167"/>
    <n v="240.00000000698492"/>
  </r>
  <r>
    <s v="F0357"/>
    <x v="0"/>
    <x v="0"/>
    <x v="2"/>
    <d v="2023-01-15T20:00:00"/>
    <d v="2023-01-16T01:00:00"/>
    <d v="2023-01-15T20:20:00"/>
    <d v="2023-01-16T01:23:00"/>
    <n v="23"/>
    <n v="132"/>
    <n v="82"/>
    <n v="10824"/>
    <n v="299.99999999301508"/>
  </r>
  <r>
    <s v="F0361"/>
    <x v="1"/>
    <x v="3"/>
    <x v="0"/>
    <d v="2023-01-16T00:00:00"/>
    <d v="2023-01-16T05:00:00"/>
    <d v="2023-01-16T00:15:00"/>
    <d v="2023-01-16T05:23:00"/>
    <n v="23"/>
    <n v="121"/>
    <n v="106"/>
    <n v="12826"/>
    <n v="300.00000000349246"/>
  </r>
  <r>
    <s v="F0369"/>
    <x v="1"/>
    <x v="0"/>
    <x v="4"/>
    <d v="2023-01-16T08:00:00"/>
    <d v="2023-01-16T13:00:00"/>
    <d v="2023-01-16T08:19:00"/>
    <d v="2023-01-16T13:23:00"/>
    <n v="23"/>
    <n v="496"/>
    <n v="98"/>
    <n v="48608"/>
    <n v="299.99999999301508"/>
  </r>
  <r>
    <s v="F0431"/>
    <x v="0"/>
    <x v="4"/>
    <x v="4"/>
    <d v="2023-01-18T22:00:00"/>
    <d v="2023-01-19T01:00:00"/>
    <d v="2023-01-18T22:08:00"/>
    <d v="2023-01-19T01:23:00"/>
    <n v="23"/>
    <n v="496"/>
    <n v="139"/>
    <n v="68944"/>
    <n v="180"/>
  </r>
  <r>
    <s v="F0470"/>
    <x v="0"/>
    <x v="1"/>
    <x v="2"/>
    <d v="2023-01-20T13:00:00"/>
    <d v="2023-01-20T15:00:00"/>
    <d v="2023-01-20T13:19:00"/>
    <d v="2023-01-20T15:23:00"/>
    <n v="23"/>
    <n v="398"/>
    <n v="94"/>
    <n v="37412"/>
    <n v="120.00000000349246"/>
  </r>
  <r>
    <s v="F0474"/>
    <x v="2"/>
    <x v="0"/>
    <x v="3"/>
    <d v="2023-01-20T17:00:00"/>
    <d v="2023-01-20T21:00:00"/>
    <d v="2023-01-20T17:06:00"/>
    <d v="2023-01-20T21:23:00"/>
    <n v="23"/>
    <n v="491"/>
    <n v="131"/>
    <n v="64321"/>
    <n v="239.99999999650754"/>
  </r>
  <r>
    <s v="F0481"/>
    <x v="0"/>
    <x v="2"/>
    <x v="4"/>
    <d v="2023-01-21T00:00:00"/>
    <d v="2023-01-21T03:00:00"/>
    <d v="2023-01-21T00:13:00"/>
    <d v="2023-01-21T03:23:00"/>
    <n v="23"/>
    <n v="297"/>
    <n v="87"/>
    <n v="25839"/>
    <n v="180"/>
  </r>
  <r>
    <s v="F0532"/>
    <x v="0"/>
    <x v="4"/>
    <x v="4"/>
    <d v="2023-01-23T03:00:00"/>
    <d v="2023-01-23T04:00:00"/>
    <d v="2023-01-23T03:02:00"/>
    <d v="2023-01-23T04:23:00"/>
    <n v="23"/>
    <n v="489"/>
    <n v="65"/>
    <n v="31785"/>
    <n v="59.99999999650754"/>
  </r>
  <r>
    <s v="F0565"/>
    <x v="2"/>
    <x v="3"/>
    <x v="5"/>
    <d v="2023-01-24T12:00:00"/>
    <d v="2023-01-24T15:00:00"/>
    <d v="2023-01-24T12:00:00"/>
    <d v="2023-01-24T15:23:00"/>
    <n v="23"/>
    <n v="399"/>
    <n v="141"/>
    <n v="56259"/>
    <n v="180"/>
  </r>
  <r>
    <s v="F0607"/>
    <x v="2"/>
    <x v="4"/>
    <x v="4"/>
    <d v="2023-01-26T06:00:00"/>
    <d v="2023-01-26T10:00:00"/>
    <d v="2023-01-26T06:00:00"/>
    <d v="2023-01-26T10:23:00"/>
    <n v="23"/>
    <n v="204"/>
    <n v="111"/>
    <n v="22644"/>
    <n v="239.99999999650754"/>
  </r>
  <r>
    <s v="F0670"/>
    <x v="2"/>
    <x v="0"/>
    <x v="4"/>
    <d v="2023-01-28T21:00:00"/>
    <d v="2023-01-28T23:00:00"/>
    <d v="2023-01-28T21:28:00"/>
    <d v="2023-01-28T23:23:00"/>
    <n v="23"/>
    <n v="225"/>
    <n v="54"/>
    <n v="12150"/>
    <n v="120.00000000349246"/>
  </r>
  <r>
    <s v="F0781"/>
    <x v="0"/>
    <x v="0"/>
    <x v="2"/>
    <d v="2023-02-02T12:00:00"/>
    <d v="2023-02-02T14:00:00"/>
    <d v="2023-02-02T12:15:00"/>
    <d v="2023-02-02T14:23:00"/>
    <n v="23"/>
    <n v="495"/>
    <n v="109"/>
    <n v="53955"/>
    <n v="120.00000000349246"/>
  </r>
  <r>
    <s v="F0847"/>
    <x v="1"/>
    <x v="3"/>
    <x v="2"/>
    <d v="2023-02-05T06:00:00"/>
    <d v="2023-02-05T07:00:00"/>
    <d v="2023-02-05T06:13:00"/>
    <d v="2023-02-05T07:23:00"/>
    <n v="23"/>
    <n v="259"/>
    <n v="171"/>
    <n v="44289"/>
    <n v="59.99999999650754"/>
  </r>
  <r>
    <s v="F0892"/>
    <x v="2"/>
    <x v="4"/>
    <x v="2"/>
    <d v="2023-02-07T03:00:00"/>
    <d v="2023-02-07T06:00:00"/>
    <d v="2023-02-07T03:03:00"/>
    <d v="2023-02-07T06:23:00"/>
    <n v="23"/>
    <n v="183"/>
    <n v="108"/>
    <n v="19764"/>
    <n v="180"/>
  </r>
  <r>
    <s v="F0924"/>
    <x v="1"/>
    <x v="4"/>
    <x v="4"/>
    <d v="2023-02-08T11:00:00"/>
    <d v="2023-02-08T12:00:00"/>
    <d v="2023-02-08T11:28:00"/>
    <d v="2023-02-08T12:23:00"/>
    <n v="23"/>
    <n v="313"/>
    <n v="193"/>
    <n v="60409"/>
    <n v="59.99999999650754"/>
  </r>
  <r>
    <s v="F0047"/>
    <x v="2"/>
    <x v="3"/>
    <x v="1"/>
    <d v="2023-01-02T22:00:00"/>
    <d v="2023-01-03T00:00:00"/>
    <d v="2023-01-02T22:01:00"/>
    <d v="2023-01-03T00:22:00"/>
    <n v="22"/>
    <n v="468"/>
    <n v="131"/>
    <n v="61308"/>
    <n v="120.00000000349246"/>
  </r>
  <r>
    <s v="F0085"/>
    <x v="2"/>
    <x v="5"/>
    <x v="0"/>
    <d v="2023-01-04T12:00:00"/>
    <d v="2023-01-04T17:00:00"/>
    <d v="2023-01-04T12:05:00"/>
    <d v="2023-01-04T17:22:00"/>
    <n v="22"/>
    <n v="177"/>
    <n v="85"/>
    <n v="15045"/>
    <n v="300.00000000349246"/>
  </r>
  <r>
    <s v="F0106"/>
    <x v="1"/>
    <x v="5"/>
    <x v="4"/>
    <d v="2023-01-05T09:00:00"/>
    <d v="2023-01-05T13:00:00"/>
    <d v="2023-01-05T09:22:00"/>
    <d v="2023-01-05T13:22:00"/>
    <n v="22"/>
    <n v="298"/>
    <n v="118"/>
    <n v="35164"/>
    <n v="239.99999999650754"/>
  </r>
  <r>
    <s v="F0123"/>
    <x v="2"/>
    <x v="5"/>
    <x v="3"/>
    <d v="2023-01-06T02:00:00"/>
    <d v="2023-01-06T05:00:00"/>
    <d v="2023-01-06T02:01:00"/>
    <d v="2023-01-06T05:22:00"/>
    <n v="22"/>
    <n v="257"/>
    <n v="66"/>
    <n v="16962"/>
    <n v="180"/>
  </r>
  <r>
    <s v="F0169"/>
    <x v="2"/>
    <x v="1"/>
    <x v="4"/>
    <d v="2023-01-08T00:00:00"/>
    <d v="2023-01-08T04:00:00"/>
    <d v="2023-01-08T00:02:00"/>
    <d v="2023-01-08T04:22:00"/>
    <n v="22"/>
    <n v="330"/>
    <n v="145"/>
    <n v="47850"/>
    <n v="239.99999999650754"/>
  </r>
  <r>
    <s v="F0177"/>
    <x v="2"/>
    <x v="2"/>
    <x v="4"/>
    <d v="2023-01-08T08:00:00"/>
    <d v="2023-01-08T09:00:00"/>
    <d v="2023-01-08T08:07:00"/>
    <d v="2023-01-08T09:22:00"/>
    <n v="22"/>
    <n v="134"/>
    <n v="59"/>
    <n v="7906"/>
    <n v="59.99999999650754"/>
  </r>
  <r>
    <s v="F0192"/>
    <x v="0"/>
    <x v="4"/>
    <x v="3"/>
    <d v="2023-01-08T23:00:00"/>
    <d v="2023-01-09T03:00:00"/>
    <d v="2023-01-08T23:29:00"/>
    <d v="2023-01-09T03:22:00"/>
    <n v="22"/>
    <n v="171"/>
    <n v="126"/>
    <n v="21546"/>
    <n v="239.99999999650754"/>
  </r>
  <r>
    <s v="F0263"/>
    <x v="1"/>
    <x v="2"/>
    <x v="1"/>
    <d v="2023-01-11T22:00:00"/>
    <d v="2023-01-12T02:00:00"/>
    <d v="2023-01-11T22:21:00"/>
    <d v="2023-01-12T02:22:00"/>
    <n v="22"/>
    <n v="472"/>
    <n v="101"/>
    <n v="47672"/>
    <n v="240.00000000698492"/>
  </r>
  <r>
    <s v="F0279"/>
    <x v="2"/>
    <x v="1"/>
    <x v="3"/>
    <d v="2023-01-12T14:00:00"/>
    <d v="2023-01-12T16:00:00"/>
    <d v="2023-01-12T14:29:00"/>
    <d v="2023-01-12T16:22:00"/>
    <n v="22"/>
    <n v="156"/>
    <n v="74"/>
    <n v="11544"/>
    <n v="119.99999999301508"/>
  </r>
  <r>
    <s v="F0292"/>
    <x v="2"/>
    <x v="5"/>
    <x v="2"/>
    <d v="2023-01-13T03:00:00"/>
    <d v="2023-01-13T05:00:00"/>
    <d v="2023-01-13T03:23:00"/>
    <d v="2023-01-13T05:22:00"/>
    <n v="22"/>
    <n v="459"/>
    <n v="106"/>
    <n v="48654"/>
    <n v="120.00000000349246"/>
  </r>
  <r>
    <s v="F0326"/>
    <x v="1"/>
    <x v="5"/>
    <x v="1"/>
    <d v="2023-01-14T13:00:00"/>
    <d v="2023-01-14T17:00:00"/>
    <d v="2023-01-14T13:12:00"/>
    <d v="2023-01-14T17:22:00"/>
    <n v="22"/>
    <n v="412"/>
    <n v="77"/>
    <n v="31724"/>
    <n v="240.00000000698492"/>
  </r>
  <r>
    <s v="F0334"/>
    <x v="1"/>
    <x v="1"/>
    <x v="0"/>
    <d v="2023-01-14T21:00:00"/>
    <d v="2023-01-15T02:00:00"/>
    <d v="2023-01-14T21:00:00"/>
    <d v="2023-01-15T02:22:00"/>
    <n v="22"/>
    <n v="496"/>
    <n v="121"/>
    <n v="60016"/>
    <n v="300.00000000349246"/>
  </r>
  <r>
    <s v="F0335"/>
    <x v="0"/>
    <x v="2"/>
    <x v="2"/>
    <d v="2023-01-14T22:00:00"/>
    <d v="2023-01-14T23:00:00"/>
    <d v="2023-01-14T22:17:00"/>
    <d v="2023-01-14T23:22:00"/>
    <n v="22"/>
    <n v="109"/>
    <n v="137"/>
    <n v="14933"/>
    <n v="60.000000006984919"/>
  </r>
  <r>
    <s v="F0378"/>
    <x v="1"/>
    <x v="4"/>
    <x v="0"/>
    <d v="2023-01-16T17:00:00"/>
    <d v="2023-01-16T22:00:00"/>
    <d v="2023-01-16T17:26:00"/>
    <d v="2023-01-16T22:22:00"/>
    <n v="22"/>
    <n v="388"/>
    <n v="146"/>
    <n v="56648"/>
    <n v="299.99999999301508"/>
  </r>
  <r>
    <s v="F0403"/>
    <x v="1"/>
    <x v="3"/>
    <x v="2"/>
    <d v="2023-01-17T18:00:00"/>
    <d v="2023-01-17T20:00:00"/>
    <d v="2023-01-17T18:16:00"/>
    <d v="2023-01-17T20:22:00"/>
    <n v="22"/>
    <n v="423"/>
    <n v="193"/>
    <n v="81639"/>
    <n v="120.00000000349246"/>
  </r>
  <r>
    <s v="F0411"/>
    <x v="2"/>
    <x v="0"/>
    <x v="0"/>
    <d v="2023-01-18T02:00:00"/>
    <d v="2023-01-18T06:00:00"/>
    <d v="2023-01-18T02:09:00"/>
    <d v="2023-01-18T06:22:00"/>
    <n v="22"/>
    <n v="170"/>
    <n v="50"/>
    <n v="8500"/>
    <n v="239.99999999650754"/>
  </r>
  <r>
    <s v="F0429"/>
    <x v="1"/>
    <x v="4"/>
    <x v="1"/>
    <d v="2023-01-18T20:00:00"/>
    <d v="2023-01-19T00:00:00"/>
    <d v="2023-01-18T20:22:00"/>
    <d v="2023-01-19T00:22:00"/>
    <n v="22"/>
    <n v="482"/>
    <n v="58"/>
    <n v="27956"/>
    <n v="239.99999999650754"/>
  </r>
  <r>
    <s v="F0435"/>
    <x v="1"/>
    <x v="4"/>
    <x v="5"/>
    <d v="2023-01-19T02:00:00"/>
    <d v="2023-01-19T06:00:00"/>
    <d v="2023-01-19T02:19:00"/>
    <d v="2023-01-19T06:22:00"/>
    <n v="22"/>
    <n v="177"/>
    <n v="145"/>
    <n v="25665"/>
    <n v="239.99999999650754"/>
  </r>
  <r>
    <s v="F0440"/>
    <x v="1"/>
    <x v="5"/>
    <x v="4"/>
    <d v="2023-01-19T07:00:00"/>
    <d v="2023-01-19T08:00:00"/>
    <d v="2023-01-19T07:10:00"/>
    <d v="2023-01-19T08:22:00"/>
    <n v="22"/>
    <n v="349"/>
    <n v="162"/>
    <n v="56538"/>
    <n v="60.000000006984919"/>
  </r>
  <r>
    <s v="F0471"/>
    <x v="1"/>
    <x v="4"/>
    <x v="2"/>
    <d v="2023-01-20T14:00:00"/>
    <d v="2023-01-20T19:00:00"/>
    <d v="2023-01-20T14:02:00"/>
    <d v="2023-01-20T19:22:00"/>
    <n v="22"/>
    <n v="404"/>
    <n v="140"/>
    <n v="56560"/>
    <n v="299.99999999301508"/>
  </r>
  <r>
    <s v="F0492"/>
    <x v="2"/>
    <x v="3"/>
    <x v="5"/>
    <d v="2023-01-21T11:00:00"/>
    <d v="2023-01-21T12:00:00"/>
    <d v="2023-01-21T11:24:00"/>
    <d v="2023-01-21T12:22:00"/>
    <n v="22"/>
    <n v="484"/>
    <n v="51"/>
    <n v="24684"/>
    <n v="59.99999999650754"/>
  </r>
  <r>
    <s v="F0586"/>
    <x v="1"/>
    <x v="4"/>
    <x v="3"/>
    <d v="2023-01-25T09:00:00"/>
    <d v="2023-01-25T10:00:00"/>
    <d v="2023-01-25T09:28:00"/>
    <d v="2023-01-25T10:22:00"/>
    <n v="22"/>
    <n v="457"/>
    <n v="107"/>
    <n v="48899"/>
    <n v="59.99999999650754"/>
  </r>
  <r>
    <s v="F0603"/>
    <x v="1"/>
    <x v="4"/>
    <x v="4"/>
    <d v="2023-01-26T02:00:00"/>
    <d v="2023-01-26T06:00:00"/>
    <d v="2023-01-26T02:00:00"/>
    <d v="2023-01-26T06:22:00"/>
    <n v="22"/>
    <n v="206"/>
    <n v="107"/>
    <n v="22042"/>
    <n v="239.99999999650754"/>
  </r>
  <r>
    <s v="F0606"/>
    <x v="2"/>
    <x v="3"/>
    <x v="2"/>
    <d v="2023-01-26T05:00:00"/>
    <d v="2023-01-26T09:00:00"/>
    <d v="2023-01-26T05:04:00"/>
    <d v="2023-01-26T09:22:00"/>
    <n v="22"/>
    <n v="111"/>
    <n v="172"/>
    <n v="19092"/>
    <n v="239.99999999650754"/>
  </r>
  <r>
    <s v="F0610"/>
    <x v="0"/>
    <x v="1"/>
    <x v="5"/>
    <d v="2023-01-26T09:00:00"/>
    <d v="2023-01-26T10:00:00"/>
    <d v="2023-01-26T09:08:00"/>
    <d v="2023-01-26T10:22:00"/>
    <n v="22"/>
    <n v="378"/>
    <n v="194"/>
    <n v="73332"/>
    <n v="59.99999999650754"/>
  </r>
  <r>
    <s v="F0645"/>
    <x v="0"/>
    <x v="4"/>
    <x v="5"/>
    <d v="2023-01-27T20:00:00"/>
    <d v="2023-01-28T01:00:00"/>
    <d v="2023-01-27T20:05:00"/>
    <d v="2023-01-28T01:22:00"/>
    <n v="22"/>
    <n v="249"/>
    <n v="111"/>
    <n v="27639"/>
    <n v="299.99999999301508"/>
  </r>
  <r>
    <s v="F0664"/>
    <x v="2"/>
    <x v="4"/>
    <x v="3"/>
    <d v="2023-01-28T15:00:00"/>
    <d v="2023-01-28T18:00:00"/>
    <d v="2023-01-28T15:07:00"/>
    <d v="2023-01-28T18:22:00"/>
    <n v="22"/>
    <n v="266"/>
    <n v="75"/>
    <n v="19950"/>
    <n v="180"/>
  </r>
  <r>
    <s v="F0681"/>
    <x v="0"/>
    <x v="3"/>
    <x v="1"/>
    <d v="2023-01-29T08:00:00"/>
    <d v="2023-01-29T11:00:00"/>
    <d v="2023-01-29T08:29:00"/>
    <d v="2023-01-29T11:22:00"/>
    <n v="22"/>
    <n v="155"/>
    <n v="156"/>
    <n v="24180"/>
    <n v="180"/>
  </r>
  <r>
    <s v="F0682"/>
    <x v="1"/>
    <x v="5"/>
    <x v="2"/>
    <d v="2023-01-29T09:00:00"/>
    <d v="2023-01-29T12:00:00"/>
    <d v="2023-01-29T09:19:00"/>
    <d v="2023-01-29T12:22:00"/>
    <n v="22"/>
    <n v="373"/>
    <n v="141"/>
    <n v="52593"/>
    <n v="180"/>
  </r>
  <r>
    <s v="F0742"/>
    <x v="0"/>
    <x v="5"/>
    <x v="3"/>
    <d v="2023-01-31T21:00:00"/>
    <d v="2023-01-31T22:00:00"/>
    <d v="2023-01-31T21:24:00"/>
    <d v="2023-01-31T22:22:00"/>
    <n v="22"/>
    <n v="139"/>
    <n v="198"/>
    <n v="27522"/>
    <n v="59.99999999650754"/>
  </r>
  <r>
    <s v="F0763"/>
    <x v="0"/>
    <x v="4"/>
    <x v="1"/>
    <d v="2023-02-01T18:00:00"/>
    <d v="2023-02-01T22:00:00"/>
    <d v="2023-02-01T18:00:00"/>
    <d v="2023-02-01T22:22:00"/>
    <n v="22"/>
    <n v="385"/>
    <n v="88"/>
    <n v="33880"/>
    <n v="239.99999999650754"/>
  </r>
  <r>
    <s v="F0819"/>
    <x v="0"/>
    <x v="1"/>
    <x v="5"/>
    <d v="2023-02-04T02:00:00"/>
    <d v="2023-02-04T07:00:00"/>
    <d v="2023-02-04T02:20:00"/>
    <d v="2023-02-04T07:22:00"/>
    <n v="22"/>
    <n v="473"/>
    <n v="104"/>
    <n v="49192"/>
    <n v="299.99999999301508"/>
  </r>
  <r>
    <s v="F0834"/>
    <x v="0"/>
    <x v="3"/>
    <x v="1"/>
    <d v="2023-02-04T17:00:00"/>
    <d v="2023-02-04T18:00:00"/>
    <d v="2023-02-04T17:17:00"/>
    <d v="2023-02-04T18:22:00"/>
    <n v="22"/>
    <n v="151"/>
    <n v="64"/>
    <n v="9664"/>
    <n v="59.99999999650754"/>
  </r>
  <r>
    <s v="F0861"/>
    <x v="1"/>
    <x v="1"/>
    <x v="0"/>
    <d v="2023-02-05T20:00:00"/>
    <d v="2023-02-06T00:00:00"/>
    <d v="2023-02-05T20:20:00"/>
    <d v="2023-02-06T00:22:00"/>
    <n v="22"/>
    <n v="386"/>
    <n v="198"/>
    <n v="76428"/>
    <n v="239.99999999650754"/>
  </r>
  <r>
    <s v="F0889"/>
    <x v="2"/>
    <x v="5"/>
    <x v="1"/>
    <d v="2023-02-07T00:00:00"/>
    <d v="2023-02-07T02:00:00"/>
    <d v="2023-02-07T00:25:00"/>
    <d v="2023-02-07T02:22:00"/>
    <n v="22"/>
    <n v="256"/>
    <n v="185"/>
    <n v="47360"/>
    <n v="120.00000000349246"/>
  </r>
  <r>
    <s v="F0911"/>
    <x v="0"/>
    <x v="0"/>
    <x v="2"/>
    <d v="2023-02-07T22:00:00"/>
    <d v="2023-02-07T23:00:00"/>
    <d v="2023-02-07T22:14:00"/>
    <d v="2023-02-07T23:22:00"/>
    <n v="22"/>
    <n v="358"/>
    <n v="57"/>
    <n v="20406"/>
    <n v="60.000000006984919"/>
  </r>
  <r>
    <s v="F0916"/>
    <x v="0"/>
    <x v="1"/>
    <x v="0"/>
    <d v="2023-02-08T03:00:00"/>
    <d v="2023-02-08T08:00:00"/>
    <d v="2023-02-08T03:03:00"/>
    <d v="2023-02-08T08:22:00"/>
    <n v="22"/>
    <n v="297"/>
    <n v="147"/>
    <n v="43659"/>
    <n v="300.00000000349246"/>
  </r>
  <r>
    <s v="F0982"/>
    <x v="1"/>
    <x v="4"/>
    <x v="4"/>
    <d v="2023-02-10T21:00:00"/>
    <d v="2023-02-10T22:00:00"/>
    <d v="2023-02-10T21:11:00"/>
    <d v="2023-02-10T22:22:00"/>
    <n v="22"/>
    <n v="430"/>
    <n v="110"/>
    <n v="47300"/>
    <n v="59.99999999650754"/>
  </r>
  <r>
    <s v="F0010"/>
    <x v="1"/>
    <x v="4"/>
    <x v="5"/>
    <d v="2023-01-01T09:00:00"/>
    <d v="2023-01-01T12:00:00"/>
    <d v="2023-01-01T09:25:00"/>
    <d v="2023-01-01T12:21:00"/>
    <n v="21"/>
    <n v="212"/>
    <n v="133"/>
    <n v="28196"/>
    <n v="180"/>
  </r>
  <r>
    <s v="F0028"/>
    <x v="0"/>
    <x v="2"/>
    <x v="1"/>
    <d v="2023-01-02T03:00:00"/>
    <d v="2023-01-02T04:00:00"/>
    <d v="2023-01-02T03:25:00"/>
    <d v="2023-01-02T04:21:00"/>
    <n v="21"/>
    <n v="282"/>
    <n v="119"/>
    <n v="33558"/>
    <n v="59.99999999650754"/>
  </r>
  <r>
    <s v="F0078"/>
    <x v="1"/>
    <x v="1"/>
    <x v="2"/>
    <d v="2023-01-04T05:00:00"/>
    <d v="2023-01-04T07:00:00"/>
    <d v="2023-01-04T05:04:00"/>
    <d v="2023-01-04T07:21:00"/>
    <n v="21"/>
    <n v="231"/>
    <n v="196"/>
    <n v="45276"/>
    <n v="119.99999999301508"/>
  </r>
  <r>
    <s v="F0109"/>
    <x v="0"/>
    <x v="2"/>
    <x v="3"/>
    <d v="2023-01-05T12:00:00"/>
    <d v="2023-01-05T15:00:00"/>
    <d v="2023-01-05T12:03:00"/>
    <d v="2023-01-05T15:21:00"/>
    <n v="21"/>
    <n v="358"/>
    <n v="62"/>
    <n v="22196"/>
    <n v="180"/>
  </r>
  <r>
    <s v="F0203"/>
    <x v="0"/>
    <x v="4"/>
    <x v="5"/>
    <d v="2023-01-09T10:00:00"/>
    <d v="2023-01-09T12:00:00"/>
    <d v="2023-01-09T10:15:00"/>
    <d v="2023-01-09T12:21:00"/>
    <n v="21"/>
    <n v="344"/>
    <n v="77"/>
    <n v="26488"/>
    <n v="120.00000000349246"/>
  </r>
  <r>
    <s v="F0222"/>
    <x v="0"/>
    <x v="5"/>
    <x v="1"/>
    <d v="2023-01-10T05:00:00"/>
    <d v="2023-01-10T07:00:00"/>
    <d v="2023-01-10T05:01:00"/>
    <d v="2023-01-10T07:21:00"/>
    <n v="21"/>
    <n v="122"/>
    <n v="106"/>
    <n v="12932"/>
    <n v="119.99999999301508"/>
  </r>
  <r>
    <s v="F0276"/>
    <x v="2"/>
    <x v="1"/>
    <x v="4"/>
    <d v="2023-01-12T11:00:00"/>
    <d v="2023-01-12T16:00:00"/>
    <d v="2023-01-12T11:20:00"/>
    <d v="2023-01-12T16:21:00"/>
    <n v="21"/>
    <n v="424"/>
    <n v="189"/>
    <n v="80136"/>
    <n v="299.99999999301508"/>
  </r>
  <r>
    <s v="F0336"/>
    <x v="1"/>
    <x v="2"/>
    <x v="5"/>
    <d v="2023-01-14T23:00:00"/>
    <d v="2023-01-15T01:00:00"/>
    <d v="2023-01-14T23:23:00"/>
    <d v="2023-01-15T01:21:00"/>
    <n v="21"/>
    <n v="453"/>
    <n v="108"/>
    <n v="48924"/>
    <n v="119.99999999301508"/>
  </r>
  <r>
    <s v="F0358"/>
    <x v="0"/>
    <x v="4"/>
    <x v="2"/>
    <d v="2023-01-15T21:00:00"/>
    <d v="2023-01-16T02:00:00"/>
    <d v="2023-01-15T21:05:00"/>
    <d v="2023-01-16T02:21:00"/>
    <n v="21"/>
    <n v="480"/>
    <n v="112"/>
    <n v="53760"/>
    <n v="300.00000000349246"/>
  </r>
  <r>
    <s v="F0363"/>
    <x v="0"/>
    <x v="4"/>
    <x v="5"/>
    <d v="2023-01-16T02:00:00"/>
    <d v="2023-01-16T03:00:00"/>
    <d v="2023-01-16T02:05:00"/>
    <d v="2023-01-16T03:21:00"/>
    <n v="21"/>
    <n v="157"/>
    <n v="130"/>
    <n v="20410"/>
    <n v="59.99999999650754"/>
  </r>
  <r>
    <s v="F0385"/>
    <x v="1"/>
    <x v="5"/>
    <x v="3"/>
    <d v="2023-01-17T00:00:00"/>
    <d v="2023-01-17T05:00:00"/>
    <d v="2023-01-17T00:26:00"/>
    <d v="2023-01-17T05:21:00"/>
    <n v="21"/>
    <n v="208"/>
    <n v="131"/>
    <n v="27248"/>
    <n v="300.00000000349246"/>
  </r>
  <r>
    <s v="F0428"/>
    <x v="2"/>
    <x v="0"/>
    <x v="5"/>
    <d v="2023-01-18T19:00:00"/>
    <d v="2023-01-18T22:00:00"/>
    <d v="2023-01-18T19:02:00"/>
    <d v="2023-01-18T22:21:00"/>
    <n v="21"/>
    <n v="427"/>
    <n v="60"/>
    <n v="25620"/>
    <n v="180"/>
  </r>
  <r>
    <s v="F0457"/>
    <x v="1"/>
    <x v="4"/>
    <x v="4"/>
    <d v="2023-01-20T00:00:00"/>
    <d v="2023-01-20T05:00:00"/>
    <d v="2023-01-20T00:01:00"/>
    <d v="2023-01-20T05:21:00"/>
    <n v="21"/>
    <n v="221"/>
    <n v="126"/>
    <n v="27846"/>
    <n v="300.00000000349246"/>
  </r>
  <r>
    <s v="F0467"/>
    <x v="2"/>
    <x v="2"/>
    <x v="5"/>
    <d v="2023-01-20T10:00:00"/>
    <d v="2023-01-20T12:00:00"/>
    <d v="2023-01-20T10:02:00"/>
    <d v="2023-01-20T12:21:00"/>
    <n v="21"/>
    <n v="265"/>
    <n v="94"/>
    <n v="24910"/>
    <n v="120.00000000349246"/>
  </r>
  <r>
    <s v="F0514"/>
    <x v="2"/>
    <x v="1"/>
    <x v="2"/>
    <d v="2023-01-22T09:00:00"/>
    <d v="2023-01-22T13:00:00"/>
    <d v="2023-01-22T09:08:00"/>
    <d v="2023-01-22T13:21:00"/>
    <n v="21"/>
    <n v="442"/>
    <n v="95"/>
    <n v="41990"/>
    <n v="239.99999999650754"/>
  </r>
  <r>
    <s v="F0553"/>
    <x v="0"/>
    <x v="4"/>
    <x v="4"/>
    <d v="2023-01-24T00:00:00"/>
    <d v="2023-01-24T02:00:00"/>
    <d v="2023-01-24T00:00:00"/>
    <d v="2023-01-24T02:21:00"/>
    <n v="21"/>
    <n v="178"/>
    <n v="164"/>
    <n v="29192"/>
    <n v="120.00000000349246"/>
  </r>
  <r>
    <s v="F0559"/>
    <x v="2"/>
    <x v="0"/>
    <x v="4"/>
    <d v="2023-01-24T06:00:00"/>
    <d v="2023-01-24T09:00:00"/>
    <d v="2023-01-24T06:15:00"/>
    <d v="2023-01-24T09:21:00"/>
    <n v="21"/>
    <n v="108"/>
    <n v="151"/>
    <n v="16308"/>
    <n v="180"/>
  </r>
  <r>
    <s v="F0614"/>
    <x v="2"/>
    <x v="4"/>
    <x v="0"/>
    <d v="2023-01-26T13:00:00"/>
    <d v="2023-01-26T17:00:00"/>
    <d v="2023-01-26T13:16:00"/>
    <d v="2023-01-26T17:21:00"/>
    <n v="21"/>
    <n v="499"/>
    <n v="162"/>
    <n v="80838"/>
    <n v="240.00000000698492"/>
  </r>
  <r>
    <s v="F0620"/>
    <x v="2"/>
    <x v="2"/>
    <x v="1"/>
    <d v="2023-01-26T19:00:00"/>
    <d v="2023-01-26T20:00:00"/>
    <d v="2023-01-26T19:05:00"/>
    <d v="2023-01-26T20:21:00"/>
    <n v="21"/>
    <n v="195"/>
    <n v="145"/>
    <n v="28275"/>
    <n v="60.000000006984919"/>
  </r>
  <r>
    <s v="F0669"/>
    <x v="2"/>
    <x v="0"/>
    <x v="3"/>
    <d v="2023-01-28T20:00:00"/>
    <d v="2023-01-28T22:00:00"/>
    <d v="2023-01-28T20:02:00"/>
    <d v="2023-01-28T22:21:00"/>
    <n v="21"/>
    <n v="425"/>
    <n v="117"/>
    <n v="49725"/>
    <n v="119.99999999301508"/>
  </r>
  <r>
    <s v="F0701"/>
    <x v="2"/>
    <x v="0"/>
    <x v="0"/>
    <d v="2023-01-30T04:00:00"/>
    <d v="2023-01-30T09:00:00"/>
    <d v="2023-01-30T04:26:00"/>
    <d v="2023-01-30T09:21:00"/>
    <n v="21"/>
    <n v="338"/>
    <n v="55"/>
    <n v="18590"/>
    <n v="300.00000000349246"/>
  </r>
  <r>
    <s v="F0738"/>
    <x v="0"/>
    <x v="1"/>
    <x v="0"/>
    <d v="2023-01-31T17:00:00"/>
    <d v="2023-01-31T19:00:00"/>
    <d v="2023-01-31T17:29:00"/>
    <d v="2023-01-31T19:21:00"/>
    <n v="21"/>
    <n v="259"/>
    <n v="156"/>
    <n v="40404"/>
    <n v="119.99999999301508"/>
  </r>
  <r>
    <s v="F0821"/>
    <x v="2"/>
    <x v="2"/>
    <x v="4"/>
    <d v="2023-02-04T04:00:00"/>
    <d v="2023-02-04T06:00:00"/>
    <d v="2023-02-04T04:14:00"/>
    <d v="2023-02-04T06:21:00"/>
    <n v="21"/>
    <n v="437"/>
    <n v="131"/>
    <n v="57247"/>
    <n v="120.00000000349246"/>
  </r>
  <r>
    <s v="F0825"/>
    <x v="1"/>
    <x v="2"/>
    <x v="2"/>
    <d v="2023-02-04T08:00:00"/>
    <d v="2023-02-04T09:00:00"/>
    <d v="2023-02-04T08:26:00"/>
    <d v="2023-02-04T09:21:00"/>
    <n v="21"/>
    <n v="477"/>
    <n v="180"/>
    <n v="85860"/>
    <n v="59.99999999650754"/>
  </r>
  <r>
    <s v="F0851"/>
    <x v="1"/>
    <x v="2"/>
    <x v="2"/>
    <d v="2023-02-05T10:00:00"/>
    <d v="2023-02-05T14:00:00"/>
    <d v="2023-02-05T10:04:00"/>
    <d v="2023-02-05T14:21:00"/>
    <n v="21"/>
    <n v="121"/>
    <n v="59"/>
    <n v="7139"/>
    <n v="240.00000000698492"/>
  </r>
  <r>
    <s v="F0856"/>
    <x v="1"/>
    <x v="2"/>
    <x v="3"/>
    <d v="2023-02-05T15:00:00"/>
    <d v="2023-02-05T20:00:00"/>
    <d v="2023-02-05T15:28:00"/>
    <d v="2023-02-05T20:21:00"/>
    <n v="21"/>
    <n v="485"/>
    <n v="123"/>
    <n v="59655"/>
    <n v="300.00000000349246"/>
  </r>
  <r>
    <s v="F0872"/>
    <x v="1"/>
    <x v="0"/>
    <x v="2"/>
    <d v="2023-02-06T07:00:00"/>
    <d v="2023-02-06T08:00:00"/>
    <d v="2023-02-06T07:14:00"/>
    <d v="2023-02-06T08:21:00"/>
    <n v="21"/>
    <n v="416"/>
    <n v="109"/>
    <n v="45344"/>
    <n v="60.000000006984919"/>
  </r>
  <r>
    <s v="F0919"/>
    <x v="2"/>
    <x v="2"/>
    <x v="1"/>
    <d v="2023-02-08T06:00:00"/>
    <d v="2023-02-08T09:00:00"/>
    <d v="2023-02-08T06:16:00"/>
    <d v="2023-02-08T09:21:00"/>
    <n v="21"/>
    <n v="466"/>
    <n v="163"/>
    <n v="75958"/>
    <n v="180"/>
  </r>
  <r>
    <s v="F0931"/>
    <x v="0"/>
    <x v="5"/>
    <x v="4"/>
    <d v="2023-02-08T18:00:00"/>
    <d v="2023-02-08T20:00:00"/>
    <d v="2023-02-08T18:09:00"/>
    <d v="2023-02-08T20:21:00"/>
    <n v="21"/>
    <n v="461"/>
    <n v="82"/>
    <n v="37802"/>
    <n v="120.00000000349246"/>
  </r>
  <r>
    <s v="F0932"/>
    <x v="0"/>
    <x v="1"/>
    <x v="0"/>
    <d v="2023-02-08T19:00:00"/>
    <d v="2023-02-08T22:00:00"/>
    <d v="2023-02-08T19:02:00"/>
    <d v="2023-02-08T22:21:00"/>
    <n v="21"/>
    <n v="181"/>
    <n v="154"/>
    <n v="27874"/>
    <n v="180"/>
  </r>
  <r>
    <s v="F0984"/>
    <x v="2"/>
    <x v="2"/>
    <x v="5"/>
    <d v="2023-02-10T23:00:00"/>
    <d v="2023-02-11T02:00:00"/>
    <d v="2023-02-10T23:14:00"/>
    <d v="2023-02-11T02:21:00"/>
    <n v="21"/>
    <n v="447"/>
    <n v="101"/>
    <n v="45147"/>
    <n v="180"/>
  </r>
  <r>
    <s v="F0003"/>
    <x v="1"/>
    <x v="5"/>
    <x v="1"/>
    <d v="2023-01-01T02:00:00"/>
    <d v="2023-01-01T03:00:00"/>
    <d v="2023-01-01T02:18:00"/>
    <d v="2023-01-01T03:20:00"/>
    <n v="20"/>
    <n v="189"/>
    <n v="155"/>
    <n v="29295"/>
    <n v="59.99999999650754"/>
  </r>
  <r>
    <s v="F0053"/>
    <x v="1"/>
    <x v="4"/>
    <x v="4"/>
    <d v="2023-01-03T04:00:00"/>
    <d v="2023-01-03T05:00:00"/>
    <d v="2023-01-03T04:22:00"/>
    <d v="2023-01-03T05:20:00"/>
    <n v="20"/>
    <n v="339"/>
    <n v="71"/>
    <n v="24069"/>
    <n v="60.000000006984919"/>
  </r>
  <r>
    <s v="F0101"/>
    <x v="0"/>
    <x v="0"/>
    <x v="5"/>
    <d v="2023-01-05T04:00:00"/>
    <d v="2023-01-05T09:00:00"/>
    <d v="2023-01-05T04:14:00"/>
    <d v="2023-01-05T09:20:00"/>
    <n v="20"/>
    <n v="344"/>
    <n v="195"/>
    <n v="67080"/>
    <n v="300.00000000349246"/>
  </r>
  <r>
    <s v="F0143"/>
    <x v="0"/>
    <x v="2"/>
    <x v="1"/>
    <d v="2023-01-06T22:00:00"/>
    <d v="2023-01-07T00:00:00"/>
    <d v="2023-01-06T22:13:00"/>
    <d v="2023-01-07T00:20:00"/>
    <n v="20"/>
    <n v="480"/>
    <n v="150"/>
    <n v="72000"/>
    <n v="120.00000000349246"/>
  </r>
  <r>
    <s v="F0155"/>
    <x v="1"/>
    <x v="1"/>
    <x v="1"/>
    <d v="2023-01-07T10:00:00"/>
    <d v="2023-01-07T12:00:00"/>
    <d v="2023-01-07T10:16:00"/>
    <d v="2023-01-07T12:20:00"/>
    <n v="20"/>
    <n v="403"/>
    <n v="180"/>
    <n v="72540"/>
    <n v="120.00000000349246"/>
  </r>
  <r>
    <s v="F0171"/>
    <x v="0"/>
    <x v="2"/>
    <x v="5"/>
    <d v="2023-01-08T02:00:00"/>
    <d v="2023-01-08T03:00:00"/>
    <d v="2023-01-08T02:28:00"/>
    <d v="2023-01-08T03:20:00"/>
    <n v="20"/>
    <n v="311"/>
    <n v="101"/>
    <n v="31411"/>
    <n v="59.99999999650754"/>
  </r>
  <r>
    <s v="F0194"/>
    <x v="2"/>
    <x v="5"/>
    <x v="4"/>
    <d v="2023-01-09T01:00:00"/>
    <d v="2023-01-09T05:00:00"/>
    <d v="2023-01-09T01:08:00"/>
    <d v="2023-01-09T05:20:00"/>
    <n v="20"/>
    <n v="392"/>
    <n v="117"/>
    <n v="45864"/>
    <n v="240.00000000698492"/>
  </r>
  <r>
    <s v="F0207"/>
    <x v="0"/>
    <x v="0"/>
    <x v="1"/>
    <d v="2023-01-09T14:00:00"/>
    <d v="2023-01-09T19:00:00"/>
    <d v="2023-01-09T14:25:00"/>
    <d v="2023-01-09T19:20:00"/>
    <n v="20"/>
    <n v="263"/>
    <n v="84"/>
    <n v="22092"/>
    <n v="299.99999999301508"/>
  </r>
  <r>
    <s v="F0232"/>
    <x v="1"/>
    <x v="2"/>
    <x v="2"/>
    <d v="2023-01-10T15:00:00"/>
    <d v="2023-01-10T18:00:00"/>
    <d v="2023-01-10T15:18:00"/>
    <d v="2023-01-10T18:20:00"/>
    <n v="20"/>
    <n v="368"/>
    <n v="182"/>
    <n v="66976"/>
    <n v="180"/>
  </r>
  <r>
    <s v="F0253"/>
    <x v="1"/>
    <x v="2"/>
    <x v="0"/>
    <d v="2023-01-11T12:00:00"/>
    <d v="2023-01-11T14:00:00"/>
    <d v="2023-01-11T12:11:00"/>
    <d v="2023-01-11T14:20:00"/>
    <n v="20"/>
    <n v="387"/>
    <n v="141"/>
    <n v="54567"/>
    <n v="120.00000000349246"/>
  </r>
  <r>
    <s v="F0266"/>
    <x v="1"/>
    <x v="4"/>
    <x v="4"/>
    <d v="2023-01-12T01:00:00"/>
    <d v="2023-01-12T05:00:00"/>
    <d v="2023-01-12T01:09:00"/>
    <d v="2023-01-12T05:20:00"/>
    <n v="20"/>
    <n v="225"/>
    <n v="67"/>
    <n v="15075"/>
    <n v="240.00000000698492"/>
  </r>
  <r>
    <s v="F0278"/>
    <x v="2"/>
    <x v="4"/>
    <x v="0"/>
    <d v="2023-01-12T13:00:00"/>
    <d v="2023-01-12T14:00:00"/>
    <d v="2023-01-12T13:21:00"/>
    <d v="2023-01-12T14:20:00"/>
    <n v="20"/>
    <n v="154"/>
    <n v="114"/>
    <n v="17556"/>
    <n v="60.000000006984919"/>
  </r>
  <r>
    <s v="F0305"/>
    <x v="0"/>
    <x v="0"/>
    <x v="0"/>
    <d v="2023-01-13T16:00:00"/>
    <d v="2023-01-13T19:00:00"/>
    <d v="2023-01-13T16:03:00"/>
    <d v="2023-01-13T19:20:00"/>
    <n v="20"/>
    <n v="319"/>
    <n v="97"/>
    <n v="30943"/>
    <n v="180"/>
  </r>
  <r>
    <s v="F0307"/>
    <x v="0"/>
    <x v="5"/>
    <x v="2"/>
    <d v="2023-01-13T18:00:00"/>
    <d v="2023-01-13T19:00:00"/>
    <d v="2023-01-13T18:01:00"/>
    <d v="2023-01-13T19:20:00"/>
    <n v="20"/>
    <n v="101"/>
    <n v="143"/>
    <n v="14443"/>
    <n v="59.99999999650754"/>
  </r>
  <r>
    <s v="F0331"/>
    <x v="0"/>
    <x v="0"/>
    <x v="2"/>
    <d v="2023-01-14T18:00:00"/>
    <d v="2023-01-14T22:00:00"/>
    <d v="2023-01-14T18:21:00"/>
    <d v="2023-01-14T22:20:00"/>
    <n v="20"/>
    <n v="287"/>
    <n v="87"/>
    <n v="24969"/>
    <n v="239.99999999650754"/>
  </r>
  <r>
    <s v="F0372"/>
    <x v="0"/>
    <x v="2"/>
    <x v="2"/>
    <d v="2023-01-16T11:00:00"/>
    <d v="2023-01-16T12:00:00"/>
    <d v="2023-01-16T11:16:00"/>
    <d v="2023-01-16T12:20:00"/>
    <n v="20"/>
    <n v="196"/>
    <n v="95"/>
    <n v="18620"/>
    <n v="59.99999999650754"/>
  </r>
  <r>
    <s v="F0404"/>
    <x v="1"/>
    <x v="1"/>
    <x v="3"/>
    <d v="2023-01-17T19:00:00"/>
    <d v="2023-01-17T21:00:00"/>
    <d v="2023-01-17T19:19:00"/>
    <d v="2023-01-17T21:20:00"/>
    <n v="20"/>
    <n v="301"/>
    <n v="164"/>
    <n v="49364"/>
    <n v="120.00000000349246"/>
  </r>
  <r>
    <s v="F0463"/>
    <x v="0"/>
    <x v="4"/>
    <x v="0"/>
    <d v="2023-01-20T06:00:00"/>
    <d v="2023-01-20T10:00:00"/>
    <d v="2023-01-20T06:25:00"/>
    <d v="2023-01-20T10:20:00"/>
    <n v="20"/>
    <n v="492"/>
    <n v="139"/>
    <n v="68388"/>
    <n v="239.99999999650754"/>
  </r>
  <r>
    <s v="F0464"/>
    <x v="2"/>
    <x v="5"/>
    <x v="2"/>
    <d v="2023-01-20T07:00:00"/>
    <d v="2023-01-20T10:00:00"/>
    <d v="2023-01-20T07:20:00"/>
    <d v="2023-01-20T10:20:00"/>
    <n v="20"/>
    <n v="420"/>
    <n v="139"/>
    <n v="58380"/>
    <n v="180"/>
  </r>
  <r>
    <s v="F0540"/>
    <x v="0"/>
    <x v="0"/>
    <x v="1"/>
    <d v="2023-01-23T11:00:00"/>
    <d v="2023-01-23T16:00:00"/>
    <d v="2023-01-23T11:06:00"/>
    <d v="2023-01-23T16:20:00"/>
    <n v="20"/>
    <n v="440"/>
    <n v="109"/>
    <n v="47960"/>
    <n v="299.99999999301508"/>
  </r>
  <r>
    <s v="F0583"/>
    <x v="1"/>
    <x v="3"/>
    <x v="4"/>
    <d v="2023-01-25T06:00:00"/>
    <d v="2023-01-25T10:00:00"/>
    <d v="2023-01-25T06:06:00"/>
    <d v="2023-01-25T10:20:00"/>
    <n v="20"/>
    <n v="454"/>
    <n v="120"/>
    <n v="54480"/>
    <n v="239.99999999650754"/>
  </r>
  <r>
    <s v="F0667"/>
    <x v="1"/>
    <x v="3"/>
    <x v="2"/>
    <d v="2023-01-28T18:00:00"/>
    <d v="2023-01-28T22:00:00"/>
    <d v="2023-01-28T18:01:00"/>
    <d v="2023-01-28T22:20:00"/>
    <n v="20"/>
    <n v="237"/>
    <n v="140"/>
    <n v="33180"/>
    <n v="239.99999999650754"/>
  </r>
  <r>
    <s v="F0690"/>
    <x v="1"/>
    <x v="2"/>
    <x v="3"/>
    <d v="2023-01-29T17:00:00"/>
    <d v="2023-01-29T18:00:00"/>
    <d v="2023-01-29T17:14:00"/>
    <d v="2023-01-29T18:20:00"/>
    <n v="20"/>
    <n v="364"/>
    <n v="65"/>
    <n v="23660"/>
    <n v="59.99999999650754"/>
  </r>
  <r>
    <s v="F0791"/>
    <x v="0"/>
    <x v="4"/>
    <x v="3"/>
    <d v="2023-02-02T22:00:00"/>
    <d v="2023-02-03T01:00:00"/>
    <d v="2023-02-02T22:23:00"/>
    <d v="2023-02-03T01:20:00"/>
    <n v="20"/>
    <n v="250"/>
    <n v="184"/>
    <n v="46000"/>
    <n v="180"/>
  </r>
  <r>
    <s v="F0910"/>
    <x v="1"/>
    <x v="4"/>
    <x v="5"/>
    <d v="2023-02-07T21:00:00"/>
    <d v="2023-02-07T22:00:00"/>
    <d v="2023-02-07T21:22:00"/>
    <d v="2023-02-07T22:20:00"/>
    <n v="20"/>
    <n v="266"/>
    <n v="129"/>
    <n v="34314"/>
    <n v="59.99999999650754"/>
  </r>
  <r>
    <s v="F0927"/>
    <x v="0"/>
    <x v="2"/>
    <x v="3"/>
    <d v="2023-02-08T14:00:00"/>
    <d v="2023-02-08T17:00:00"/>
    <d v="2023-02-08T14:16:00"/>
    <d v="2023-02-08T17:20:00"/>
    <n v="20"/>
    <n v="242"/>
    <n v="95"/>
    <n v="22990"/>
    <n v="180"/>
  </r>
  <r>
    <s v="F0955"/>
    <x v="0"/>
    <x v="1"/>
    <x v="3"/>
    <d v="2023-02-09T18:00:00"/>
    <d v="2023-02-09T19:00:00"/>
    <d v="2023-02-09T18:21:00"/>
    <d v="2023-02-09T19:20:00"/>
    <n v="20"/>
    <n v="155"/>
    <n v="156"/>
    <n v="24180"/>
    <n v="59.99999999650754"/>
  </r>
  <r>
    <s v="F0987"/>
    <x v="1"/>
    <x v="4"/>
    <x v="1"/>
    <d v="2023-02-11T02:00:00"/>
    <d v="2023-02-11T06:00:00"/>
    <d v="2023-02-11T02:07:00"/>
    <d v="2023-02-11T06:20:00"/>
    <n v="20"/>
    <n v="168"/>
    <n v="64"/>
    <n v="10752"/>
    <n v="239.99999999650754"/>
  </r>
  <r>
    <s v="F0033"/>
    <x v="1"/>
    <x v="4"/>
    <x v="5"/>
    <d v="2023-01-02T08:00:00"/>
    <d v="2023-01-02T09:00:00"/>
    <d v="2023-01-02T08:01:00"/>
    <d v="2023-01-02T09:19:00"/>
    <n v="19"/>
    <n v="136"/>
    <n v="183"/>
    <n v="24888"/>
    <n v="59.99999999650754"/>
  </r>
  <r>
    <s v="F0069"/>
    <x v="2"/>
    <x v="5"/>
    <x v="2"/>
    <d v="2023-01-03T20:00:00"/>
    <d v="2023-01-04T01:00:00"/>
    <d v="2023-01-03T20:21:00"/>
    <d v="2023-01-04T01:19:00"/>
    <n v="19"/>
    <n v="445"/>
    <n v="157"/>
    <n v="69865"/>
    <n v="299.99999999301508"/>
  </r>
  <r>
    <s v="F0073"/>
    <x v="0"/>
    <x v="3"/>
    <x v="5"/>
    <d v="2023-01-04T00:00:00"/>
    <d v="2023-01-04T01:00:00"/>
    <d v="2023-01-04T00:25:00"/>
    <d v="2023-01-04T01:19:00"/>
    <n v="19"/>
    <n v="270"/>
    <n v="58"/>
    <n v="15660"/>
    <n v="59.99999999650754"/>
  </r>
  <r>
    <s v="F0094"/>
    <x v="2"/>
    <x v="2"/>
    <x v="5"/>
    <d v="2023-01-04T21:00:00"/>
    <d v="2023-01-04T23:00:00"/>
    <d v="2023-01-04T21:27:00"/>
    <d v="2023-01-04T23:19:00"/>
    <n v="19"/>
    <n v="168"/>
    <n v="188"/>
    <n v="31584"/>
    <n v="120.00000000349246"/>
  </r>
  <r>
    <s v="F0137"/>
    <x v="1"/>
    <x v="3"/>
    <x v="4"/>
    <d v="2023-01-06T16:00:00"/>
    <d v="2023-01-06T19:00:00"/>
    <d v="2023-01-06T16:24:00"/>
    <d v="2023-01-06T19:19:00"/>
    <n v="19"/>
    <n v="346"/>
    <n v="57"/>
    <n v="19722"/>
    <n v="180"/>
  </r>
  <r>
    <s v="F0154"/>
    <x v="1"/>
    <x v="2"/>
    <x v="4"/>
    <d v="2023-01-07T09:00:00"/>
    <d v="2023-01-07T11:00:00"/>
    <d v="2023-01-07T09:21:00"/>
    <d v="2023-01-07T11:19:00"/>
    <n v="19"/>
    <n v="196"/>
    <n v="148"/>
    <n v="29008"/>
    <n v="120.00000000349246"/>
  </r>
  <r>
    <s v="F0157"/>
    <x v="0"/>
    <x v="0"/>
    <x v="2"/>
    <d v="2023-01-07T12:00:00"/>
    <d v="2023-01-07T13:00:00"/>
    <d v="2023-01-07T12:29:00"/>
    <d v="2023-01-07T13:19:00"/>
    <n v="19"/>
    <n v="182"/>
    <n v="147"/>
    <n v="26754"/>
    <n v="59.99999999650754"/>
  </r>
  <r>
    <s v="F0196"/>
    <x v="2"/>
    <x v="4"/>
    <x v="3"/>
    <d v="2023-01-09T03:00:00"/>
    <d v="2023-01-09T05:00:00"/>
    <d v="2023-01-09T03:17:00"/>
    <d v="2023-01-09T05:19:00"/>
    <n v="19"/>
    <n v="323"/>
    <n v="183"/>
    <n v="59109"/>
    <n v="120.00000000349246"/>
  </r>
  <r>
    <s v="F0223"/>
    <x v="1"/>
    <x v="5"/>
    <x v="5"/>
    <d v="2023-01-10T06:00:00"/>
    <d v="2023-01-10T10:00:00"/>
    <d v="2023-01-10T06:00:00"/>
    <d v="2023-01-10T10:19:00"/>
    <n v="19"/>
    <n v="189"/>
    <n v="125"/>
    <n v="23625"/>
    <n v="239.99999999650754"/>
  </r>
  <r>
    <s v="F0237"/>
    <x v="2"/>
    <x v="4"/>
    <x v="0"/>
    <d v="2023-01-10T20:00:00"/>
    <d v="2023-01-10T22:00:00"/>
    <d v="2023-01-10T20:29:00"/>
    <d v="2023-01-10T22:19:00"/>
    <n v="19"/>
    <n v="102"/>
    <n v="122"/>
    <n v="12444"/>
    <n v="119.99999999301508"/>
  </r>
  <r>
    <s v="F0241"/>
    <x v="0"/>
    <x v="1"/>
    <x v="3"/>
    <d v="2023-01-11T00:00:00"/>
    <d v="2023-01-11T04:00:00"/>
    <d v="2023-01-11T00:19:00"/>
    <d v="2023-01-11T04:19:00"/>
    <n v="19"/>
    <n v="254"/>
    <n v="99"/>
    <n v="25146"/>
    <n v="239.99999999650754"/>
  </r>
  <r>
    <s v="F0324"/>
    <x v="1"/>
    <x v="1"/>
    <x v="2"/>
    <d v="2023-01-14T11:00:00"/>
    <d v="2023-01-14T16:00:00"/>
    <d v="2023-01-14T11:28:00"/>
    <d v="2023-01-14T16:19:00"/>
    <n v="19"/>
    <n v="490"/>
    <n v="120"/>
    <n v="58800"/>
    <n v="299.99999999301508"/>
  </r>
  <r>
    <s v="F0421"/>
    <x v="2"/>
    <x v="1"/>
    <x v="4"/>
    <d v="2023-01-18T12:00:00"/>
    <d v="2023-01-18T15:00:00"/>
    <d v="2023-01-18T12:07:00"/>
    <d v="2023-01-18T15:19:00"/>
    <n v="19"/>
    <n v="333"/>
    <n v="67"/>
    <n v="22311"/>
    <n v="180"/>
  </r>
  <r>
    <s v="F0484"/>
    <x v="1"/>
    <x v="3"/>
    <x v="5"/>
    <d v="2023-01-21T03:00:00"/>
    <d v="2023-01-21T06:00:00"/>
    <d v="2023-01-21T03:23:00"/>
    <d v="2023-01-21T06:19:00"/>
    <n v="19"/>
    <n v="482"/>
    <n v="169"/>
    <n v="81458"/>
    <n v="180"/>
  </r>
  <r>
    <s v="F0571"/>
    <x v="0"/>
    <x v="4"/>
    <x v="1"/>
    <d v="2023-01-24T18:00:00"/>
    <d v="2023-01-24T19:00:00"/>
    <d v="2023-01-24T18:28:00"/>
    <d v="2023-01-24T19:19:00"/>
    <n v="19"/>
    <n v="409"/>
    <n v="59"/>
    <n v="24131"/>
    <n v="59.99999999650754"/>
  </r>
  <r>
    <s v="F0582"/>
    <x v="0"/>
    <x v="5"/>
    <x v="1"/>
    <d v="2023-01-25T05:00:00"/>
    <d v="2023-01-25T08:00:00"/>
    <d v="2023-01-25T05:18:00"/>
    <d v="2023-01-25T08:19:00"/>
    <n v="19"/>
    <n v="370"/>
    <n v="131"/>
    <n v="48470"/>
    <n v="180"/>
  </r>
  <r>
    <s v="F0601"/>
    <x v="0"/>
    <x v="1"/>
    <x v="0"/>
    <d v="2023-01-26T00:00:00"/>
    <d v="2023-01-26T04:00:00"/>
    <d v="2023-01-26T00:02:00"/>
    <d v="2023-01-26T04:19:00"/>
    <n v="19"/>
    <n v="300"/>
    <n v="106"/>
    <n v="31800"/>
    <n v="239.99999999650754"/>
  </r>
  <r>
    <s v="F0632"/>
    <x v="0"/>
    <x v="1"/>
    <x v="0"/>
    <d v="2023-01-27T07:00:00"/>
    <d v="2023-01-27T11:00:00"/>
    <d v="2023-01-27T07:04:00"/>
    <d v="2023-01-27T11:19:00"/>
    <n v="19"/>
    <n v="497"/>
    <n v="58"/>
    <n v="28826"/>
    <n v="240.00000000698492"/>
  </r>
  <r>
    <s v="F0683"/>
    <x v="2"/>
    <x v="2"/>
    <x v="5"/>
    <d v="2023-01-29T10:00:00"/>
    <d v="2023-01-29T12:00:00"/>
    <d v="2023-01-29T10:22:00"/>
    <d v="2023-01-29T12:19:00"/>
    <n v="19"/>
    <n v="204"/>
    <n v="90"/>
    <n v="18360"/>
    <n v="120.00000000349246"/>
  </r>
  <r>
    <s v="F0714"/>
    <x v="1"/>
    <x v="1"/>
    <x v="5"/>
    <d v="2023-01-30T17:00:00"/>
    <d v="2023-01-30T19:00:00"/>
    <d v="2023-01-30T17:08:00"/>
    <d v="2023-01-30T19:19:00"/>
    <n v="19"/>
    <n v="478"/>
    <n v="152"/>
    <n v="72656"/>
    <n v="119.99999999301508"/>
  </r>
  <r>
    <s v="F0776"/>
    <x v="2"/>
    <x v="4"/>
    <x v="3"/>
    <d v="2023-02-02T07:00:00"/>
    <d v="2023-02-02T09:00:00"/>
    <d v="2023-02-02T07:18:00"/>
    <d v="2023-02-02T09:19:00"/>
    <n v="19"/>
    <n v="253"/>
    <n v="127"/>
    <n v="32131"/>
    <n v="120.00000000349246"/>
  </r>
  <r>
    <s v="F0777"/>
    <x v="1"/>
    <x v="5"/>
    <x v="0"/>
    <d v="2023-02-02T08:00:00"/>
    <d v="2023-02-02T09:00:00"/>
    <d v="2023-02-02T08:10:00"/>
    <d v="2023-02-02T09:19:00"/>
    <n v="19"/>
    <n v="354"/>
    <n v="173"/>
    <n v="61242"/>
    <n v="59.99999999650754"/>
  </r>
  <r>
    <s v="F0790"/>
    <x v="0"/>
    <x v="2"/>
    <x v="3"/>
    <d v="2023-02-02T21:00:00"/>
    <d v="2023-02-03T02:00:00"/>
    <d v="2023-02-02T21:13:00"/>
    <d v="2023-02-03T02:19:00"/>
    <n v="19"/>
    <n v="199"/>
    <n v="157"/>
    <n v="31243"/>
    <n v="300.00000000349246"/>
  </r>
  <r>
    <s v="F0845"/>
    <x v="0"/>
    <x v="0"/>
    <x v="4"/>
    <d v="2023-02-05T04:00:00"/>
    <d v="2023-02-05T07:00:00"/>
    <d v="2023-02-05T04:29:00"/>
    <d v="2023-02-05T07:19:00"/>
    <n v="19"/>
    <n v="242"/>
    <n v="101"/>
    <n v="24442"/>
    <n v="180"/>
  </r>
  <r>
    <s v="F0868"/>
    <x v="0"/>
    <x v="5"/>
    <x v="3"/>
    <d v="2023-02-06T03:00:00"/>
    <d v="2023-02-06T04:00:00"/>
    <d v="2023-02-06T03:01:00"/>
    <d v="2023-02-06T04:19:00"/>
    <n v="19"/>
    <n v="298"/>
    <n v="183"/>
    <n v="54534"/>
    <n v="59.99999999650754"/>
  </r>
  <r>
    <s v="F0886"/>
    <x v="0"/>
    <x v="1"/>
    <x v="0"/>
    <d v="2023-02-06T21:00:00"/>
    <d v="2023-02-06T23:00:00"/>
    <d v="2023-02-06T21:23:00"/>
    <d v="2023-02-06T23:19:00"/>
    <n v="19"/>
    <n v="193"/>
    <n v="172"/>
    <n v="33196"/>
    <n v="120.00000000349246"/>
  </r>
  <r>
    <s v="F0898"/>
    <x v="1"/>
    <x v="0"/>
    <x v="4"/>
    <d v="2023-02-07T09:00:00"/>
    <d v="2023-02-07T10:00:00"/>
    <d v="2023-02-07T09:01:00"/>
    <d v="2023-02-07T10:19:00"/>
    <n v="19"/>
    <n v="343"/>
    <n v="148"/>
    <n v="50764"/>
    <n v="59.99999999650754"/>
  </r>
  <r>
    <s v="F0039"/>
    <x v="1"/>
    <x v="0"/>
    <x v="5"/>
    <d v="2023-01-02T14:00:00"/>
    <d v="2023-01-02T17:00:00"/>
    <d v="2023-01-02T14:25:00"/>
    <d v="2023-01-02T17:18:00"/>
    <n v="18"/>
    <n v="263"/>
    <n v="177"/>
    <n v="46551"/>
    <n v="180"/>
  </r>
  <r>
    <s v="F0050"/>
    <x v="1"/>
    <x v="4"/>
    <x v="2"/>
    <d v="2023-01-03T01:00:00"/>
    <d v="2023-01-03T06:00:00"/>
    <d v="2023-01-03T01:24:00"/>
    <d v="2023-01-03T06:18:00"/>
    <n v="18"/>
    <n v="207"/>
    <n v="167"/>
    <n v="34569"/>
    <n v="300.00000000349246"/>
  </r>
  <r>
    <s v="F0067"/>
    <x v="2"/>
    <x v="0"/>
    <x v="2"/>
    <d v="2023-01-03T18:00:00"/>
    <d v="2023-01-03T19:00:00"/>
    <d v="2023-01-03T18:11:00"/>
    <d v="2023-01-03T19:18:00"/>
    <n v="18"/>
    <n v="377"/>
    <n v="117"/>
    <n v="44109"/>
    <n v="59.99999999650754"/>
  </r>
  <r>
    <s v="F0081"/>
    <x v="1"/>
    <x v="0"/>
    <x v="2"/>
    <d v="2023-01-04T08:00:00"/>
    <d v="2023-01-04T09:00:00"/>
    <d v="2023-01-04T08:25:00"/>
    <d v="2023-01-04T09:18:00"/>
    <n v="18"/>
    <n v="441"/>
    <n v="88"/>
    <n v="38808"/>
    <n v="59.99999999650754"/>
  </r>
  <r>
    <s v="F0108"/>
    <x v="0"/>
    <x v="4"/>
    <x v="4"/>
    <d v="2023-01-05T11:00:00"/>
    <d v="2023-01-05T13:00:00"/>
    <d v="2023-01-05T11:08:00"/>
    <d v="2023-01-05T13:18:00"/>
    <n v="18"/>
    <n v="465"/>
    <n v="160"/>
    <n v="74400"/>
    <n v="119.99999999301508"/>
  </r>
  <r>
    <s v="F0130"/>
    <x v="1"/>
    <x v="4"/>
    <x v="1"/>
    <d v="2023-01-06T09:00:00"/>
    <d v="2023-01-06T10:00:00"/>
    <d v="2023-01-06T09:15:00"/>
    <d v="2023-01-06T10:18:00"/>
    <n v="18"/>
    <n v="238"/>
    <n v="157"/>
    <n v="37366"/>
    <n v="59.99999999650754"/>
  </r>
  <r>
    <s v="F0189"/>
    <x v="2"/>
    <x v="5"/>
    <x v="3"/>
    <d v="2023-01-08T20:00:00"/>
    <d v="2023-01-09T00:00:00"/>
    <d v="2023-01-08T20:20:00"/>
    <d v="2023-01-09T00:18:00"/>
    <n v="18"/>
    <n v="317"/>
    <n v="169"/>
    <n v="53573"/>
    <n v="239.99999999650754"/>
  </r>
  <r>
    <s v="F0202"/>
    <x v="0"/>
    <x v="3"/>
    <x v="3"/>
    <d v="2023-01-09T09:00:00"/>
    <d v="2023-01-09T10:00:00"/>
    <d v="2023-01-09T09:21:00"/>
    <d v="2023-01-09T10:18:00"/>
    <n v="18"/>
    <n v="496"/>
    <n v="119"/>
    <n v="59024"/>
    <n v="59.99999999650754"/>
  </r>
  <r>
    <s v="F0209"/>
    <x v="2"/>
    <x v="0"/>
    <x v="4"/>
    <d v="2023-01-09T16:00:00"/>
    <d v="2023-01-09T17:00:00"/>
    <d v="2023-01-09T16:10:00"/>
    <d v="2023-01-09T17:18:00"/>
    <n v="18"/>
    <n v="344"/>
    <n v="150"/>
    <n v="51600"/>
    <n v="60.000000006984919"/>
  </r>
  <r>
    <s v="F0220"/>
    <x v="2"/>
    <x v="3"/>
    <x v="1"/>
    <d v="2023-01-10T03:00:00"/>
    <d v="2023-01-10T05:00:00"/>
    <d v="2023-01-10T03:04:00"/>
    <d v="2023-01-10T05:18:00"/>
    <n v="18"/>
    <n v="478"/>
    <n v="137"/>
    <n v="65486"/>
    <n v="120.00000000349246"/>
  </r>
  <r>
    <s v="F0225"/>
    <x v="2"/>
    <x v="4"/>
    <x v="1"/>
    <d v="2023-01-10T08:00:00"/>
    <d v="2023-01-10T12:00:00"/>
    <d v="2023-01-10T08:13:00"/>
    <d v="2023-01-10T12:18:00"/>
    <n v="18"/>
    <n v="355"/>
    <n v="199"/>
    <n v="70645"/>
    <n v="239.99999999650754"/>
  </r>
  <r>
    <s v="F0291"/>
    <x v="1"/>
    <x v="4"/>
    <x v="3"/>
    <d v="2023-01-13T02:00:00"/>
    <d v="2023-01-13T04:00:00"/>
    <d v="2023-01-13T02:12:00"/>
    <d v="2023-01-13T04:18:00"/>
    <n v="18"/>
    <n v="132"/>
    <n v="94"/>
    <n v="12408"/>
    <n v="119.99999999301508"/>
  </r>
  <r>
    <s v="F0333"/>
    <x v="1"/>
    <x v="0"/>
    <x v="1"/>
    <d v="2023-01-14T20:00:00"/>
    <d v="2023-01-14T23:00:00"/>
    <d v="2023-01-14T20:19:00"/>
    <d v="2023-01-14T23:18:00"/>
    <n v="18"/>
    <n v="252"/>
    <n v="122"/>
    <n v="30744"/>
    <n v="180"/>
  </r>
  <r>
    <s v="F0365"/>
    <x v="2"/>
    <x v="3"/>
    <x v="4"/>
    <d v="2023-01-16T04:00:00"/>
    <d v="2023-01-16T05:00:00"/>
    <d v="2023-01-16T04:01:00"/>
    <d v="2023-01-16T05:18:00"/>
    <n v="18"/>
    <n v="423"/>
    <n v="72"/>
    <n v="30456"/>
    <n v="60.000000006984919"/>
  </r>
  <r>
    <s v="F0380"/>
    <x v="2"/>
    <x v="4"/>
    <x v="5"/>
    <d v="2023-01-16T19:00:00"/>
    <d v="2023-01-17T00:00:00"/>
    <d v="2023-01-16T19:16:00"/>
    <d v="2023-01-17T00:18:00"/>
    <n v="18"/>
    <n v="426"/>
    <n v="98"/>
    <n v="41748"/>
    <n v="300.00000000349246"/>
  </r>
  <r>
    <s v="F0386"/>
    <x v="1"/>
    <x v="3"/>
    <x v="3"/>
    <d v="2023-01-17T01:00:00"/>
    <d v="2023-01-17T03:00:00"/>
    <d v="2023-01-17T01:29:00"/>
    <d v="2023-01-17T03:18:00"/>
    <n v="18"/>
    <n v="448"/>
    <n v="87"/>
    <n v="38976"/>
    <n v="120.00000000349246"/>
  </r>
  <r>
    <s v="F0414"/>
    <x v="2"/>
    <x v="3"/>
    <x v="3"/>
    <d v="2023-01-18T05:00:00"/>
    <d v="2023-01-18T08:00:00"/>
    <d v="2023-01-18T05:09:00"/>
    <d v="2023-01-18T08:18:00"/>
    <n v="18"/>
    <n v="442"/>
    <n v="69"/>
    <n v="30498"/>
    <n v="180"/>
  </r>
  <r>
    <s v="F0419"/>
    <x v="2"/>
    <x v="2"/>
    <x v="3"/>
    <d v="2023-01-18T10:00:00"/>
    <d v="2023-01-18T12:00:00"/>
    <d v="2023-01-18T10:10:00"/>
    <d v="2023-01-18T12:18:00"/>
    <n v="18"/>
    <n v="200"/>
    <n v="75"/>
    <n v="15000"/>
    <n v="120.00000000349246"/>
  </r>
  <r>
    <s v="F0437"/>
    <x v="1"/>
    <x v="0"/>
    <x v="1"/>
    <d v="2023-01-19T04:00:00"/>
    <d v="2023-01-19T07:00:00"/>
    <d v="2023-01-19T04:02:00"/>
    <d v="2023-01-19T07:18:00"/>
    <n v="18"/>
    <n v="482"/>
    <n v="66"/>
    <n v="31812"/>
    <n v="180"/>
  </r>
  <r>
    <s v="F0438"/>
    <x v="0"/>
    <x v="0"/>
    <x v="1"/>
    <d v="2023-01-19T05:00:00"/>
    <d v="2023-01-19T09:00:00"/>
    <d v="2023-01-19T05:03:00"/>
    <d v="2023-01-19T09:18:00"/>
    <n v="18"/>
    <n v="331"/>
    <n v="153"/>
    <n v="50643"/>
    <n v="239.99999999650754"/>
  </r>
  <r>
    <s v="F0454"/>
    <x v="0"/>
    <x v="4"/>
    <x v="3"/>
    <d v="2023-01-19T21:00:00"/>
    <d v="2023-01-20T02:00:00"/>
    <d v="2023-01-19T21:16:00"/>
    <d v="2023-01-20T02:18:00"/>
    <n v="18"/>
    <n v="414"/>
    <n v="143"/>
    <n v="59202"/>
    <n v="300.00000000349246"/>
  </r>
  <r>
    <s v="F0468"/>
    <x v="1"/>
    <x v="5"/>
    <x v="0"/>
    <d v="2023-01-20T11:00:00"/>
    <d v="2023-01-20T16:00:00"/>
    <d v="2023-01-20T11:28:00"/>
    <d v="2023-01-20T16:18:00"/>
    <n v="18"/>
    <n v="378"/>
    <n v="77"/>
    <n v="29106"/>
    <n v="299.99999999301508"/>
  </r>
  <r>
    <s v="F0495"/>
    <x v="0"/>
    <x v="2"/>
    <x v="4"/>
    <d v="2023-01-21T14:00:00"/>
    <d v="2023-01-21T16:00:00"/>
    <d v="2023-01-21T14:26:00"/>
    <d v="2023-01-21T16:18:00"/>
    <n v="18"/>
    <n v="499"/>
    <n v="56"/>
    <n v="27944"/>
    <n v="119.99999999301508"/>
  </r>
  <r>
    <s v="F0580"/>
    <x v="1"/>
    <x v="1"/>
    <x v="3"/>
    <d v="2023-01-25T03:00:00"/>
    <d v="2023-01-25T08:00:00"/>
    <d v="2023-01-25T03:17:00"/>
    <d v="2023-01-25T08:18:00"/>
    <n v="18"/>
    <n v="196"/>
    <n v="168"/>
    <n v="32928"/>
    <n v="300.00000000349246"/>
  </r>
  <r>
    <s v="F0629"/>
    <x v="0"/>
    <x v="2"/>
    <x v="4"/>
    <d v="2023-01-27T04:00:00"/>
    <d v="2023-01-27T07:00:00"/>
    <d v="2023-01-27T04:20:00"/>
    <d v="2023-01-27T07:18:00"/>
    <n v="18"/>
    <n v="323"/>
    <n v="169"/>
    <n v="54587"/>
    <n v="180"/>
  </r>
  <r>
    <s v="F0658"/>
    <x v="2"/>
    <x v="0"/>
    <x v="2"/>
    <d v="2023-01-28T09:00:00"/>
    <d v="2023-01-28T13:00:00"/>
    <d v="2023-01-28T09:02:00"/>
    <d v="2023-01-28T13:18:00"/>
    <n v="18"/>
    <n v="118"/>
    <n v="87"/>
    <n v="10266"/>
    <n v="239.99999999650754"/>
  </r>
  <r>
    <s v="F0783"/>
    <x v="2"/>
    <x v="2"/>
    <x v="2"/>
    <d v="2023-02-02T14:00:00"/>
    <d v="2023-02-02T15:00:00"/>
    <d v="2023-02-02T14:09:00"/>
    <d v="2023-02-02T15:18:00"/>
    <n v="18"/>
    <n v="230"/>
    <n v="197"/>
    <n v="45310"/>
    <n v="59.99999999650754"/>
  </r>
  <r>
    <s v="F0789"/>
    <x v="0"/>
    <x v="0"/>
    <x v="0"/>
    <d v="2023-02-02T20:00:00"/>
    <d v="2023-02-02T22:00:00"/>
    <d v="2023-02-02T20:27:00"/>
    <d v="2023-02-02T22:18:00"/>
    <n v="18"/>
    <n v="349"/>
    <n v="134"/>
    <n v="46766"/>
    <n v="119.99999999301508"/>
  </r>
  <r>
    <s v="F0862"/>
    <x v="1"/>
    <x v="0"/>
    <x v="0"/>
    <d v="2023-02-05T21:00:00"/>
    <d v="2023-02-06T02:00:00"/>
    <d v="2023-02-05T21:21:00"/>
    <d v="2023-02-06T02:18:00"/>
    <n v="18"/>
    <n v="134"/>
    <n v="63"/>
    <n v="8442"/>
    <n v="300.00000000349246"/>
  </r>
  <r>
    <s v="F0967"/>
    <x v="0"/>
    <x v="4"/>
    <x v="3"/>
    <d v="2023-02-10T06:00:00"/>
    <d v="2023-02-10T09:00:00"/>
    <d v="2023-02-10T06:13:00"/>
    <d v="2023-02-10T09:18:00"/>
    <n v="18"/>
    <n v="485"/>
    <n v="123"/>
    <n v="59655"/>
    <n v="180"/>
  </r>
  <r>
    <s v="F0973"/>
    <x v="1"/>
    <x v="1"/>
    <x v="5"/>
    <d v="2023-02-10T12:00:00"/>
    <d v="2023-02-10T14:00:00"/>
    <d v="2023-02-10T12:11:00"/>
    <d v="2023-02-10T14:18:00"/>
    <n v="18"/>
    <n v="343"/>
    <n v="78"/>
    <n v="26754"/>
    <n v="120.00000000349246"/>
  </r>
  <r>
    <s v="F0993"/>
    <x v="2"/>
    <x v="5"/>
    <x v="2"/>
    <d v="2023-02-11T08:00:00"/>
    <d v="2023-02-11T13:00:00"/>
    <d v="2023-02-11T08:04:00"/>
    <d v="2023-02-11T13:18:00"/>
    <n v="18"/>
    <n v="499"/>
    <n v="100"/>
    <n v="49900"/>
    <n v="299.99999999301508"/>
  </r>
  <r>
    <s v="F0994"/>
    <x v="0"/>
    <x v="0"/>
    <x v="3"/>
    <d v="2023-02-11T09:00:00"/>
    <d v="2023-02-11T10:00:00"/>
    <d v="2023-02-11T09:10:00"/>
    <d v="2023-02-11T10:18:00"/>
    <n v="18"/>
    <n v="466"/>
    <n v="177"/>
    <n v="82482"/>
    <n v="59.99999999650754"/>
  </r>
  <r>
    <s v="F0025"/>
    <x v="2"/>
    <x v="2"/>
    <x v="1"/>
    <d v="2023-01-02T00:00:00"/>
    <d v="2023-01-02T03:00:00"/>
    <d v="2023-01-02T00:12:00"/>
    <d v="2023-01-02T03:17:00"/>
    <n v="17"/>
    <n v="119"/>
    <n v="194"/>
    <n v="23086"/>
    <n v="180"/>
  </r>
  <r>
    <s v="F0040"/>
    <x v="0"/>
    <x v="4"/>
    <x v="3"/>
    <d v="2023-01-02T15:00:00"/>
    <d v="2023-01-02T19:00:00"/>
    <d v="2023-01-02T15:23:00"/>
    <d v="2023-01-02T19:17:00"/>
    <n v="17"/>
    <n v="192"/>
    <n v="193"/>
    <n v="37056"/>
    <n v="239.99999999650754"/>
  </r>
  <r>
    <s v="F0082"/>
    <x v="0"/>
    <x v="4"/>
    <x v="5"/>
    <d v="2023-01-04T09:00:00"/>
    <d v="2023-01-04T12:00:00"/>
    <d v="2023-01-04T09:12:00"/>
    <d v="2023-01-04T12:17:00"/>
    <n v="17"/>
    <n v="166"/>
    <n v="91"/>
    <n v="15106"/>
    <n v="180"/>
  </r>
  <r>
    <s v="F0163"/>
    <x v="2"/>
    <x v="2"/>
    <x v="1"/>
    <d v="2023-01-07T18:00:00"/>
    <d v="2023-01-07T23:00:00"/>
    <d v="2023-01-07T18:06:00"/>
    <d v="2023-01-07T23:17:00"/>
    <n v="17"/>
    <n v="187"/>
    <n v="121"/>
    <n v="22627"/>
    <n v="300.00000000349246"/>
  </r>
  <r>
    <s v="F0182"/>
    <x v="1"/>
    <x v="4"/>
    <x v="1"/>
    <d v="2023-01-08T13:00:00"/>
    <d v="2023-01-08T17:00:00"/>
    <d v="2023-01-08T13:26:00"/>
    <d v="2023-01-08T17:17:00"/>
    <n v="17"/>
    <n v="405"/>
    <n v="56"/>
    <n v="22680"/>
    <n v="240.00000000698492"/>
  </r>
  <r>
    <s v="F0198"/>
    <x v="1"/>
    <x v="0"/>
    <x v="3"/>
    <d v="2023-01-09T05:00:00"/>
    <d v="2023-01-09T07:00:00"/>
    <d v="2023-01-09T05:07:00"/>
    <d v="2023-01-09T07:17:00"/>
    <n v="17"/>
    <n v="289"/>
    <n v="154"/>
    <n v="44506"/>
    <n v="119.99999999301508"/>
  </r>
  <r>
    <s v="F0214"/>
    <x v="0"/>
    <x v="3"/>
    <x v="3"/>
    <d v="2023-01-09T21:00:00"/>
    <d v="2023-01-10T02:00:00"/>
    <d v="2023-01-09T21:26:00"/>
    <d v="2023-01-10T02:17:00"/>
    <n v="17"/>
    <n v="257"/>
    <n v="186"/>
    <n v="47802"/>
    <n v="300.00000000349246"/>
  </r>
  <r>
    <s v="F0270"/>
    <x v="2"/>
    <x v="0"/>
    <x v="5"/>
    <d v="2023-01-12T05:00:00"/>
    <d v="2023-01-12T08:00:00"/>
    <d v="2023-01-12T05:04:00"/>
    <d v="2023-01-12T08:17:00"/>
    <n v="17"/>
    <n v="163"/>
    <n v="199"/>
    <n v="32437"/>
    <n v="180"/>
  </r>
  <r>
    <s v="F0282"/>
    <x v="2"/>
    <x v="2"/>
    <x v="5"/>
    <d v="2023-01-12T17:00:00"/>
    <d v="2023-01-12T21:00:00"/>
    <d v="2023-01-12T17:08:00"/>
    <d v="2023-01-12T21:17:00"/>
    <n v="17"/>
    <n v="201"/>
    <n v="186"/>
    <n v="37386"/>
    <n v="239.99999999650754"/>
  </r>
  <r>
    <s v="F0293"/>
    <x v="2"/>
    <x v="4"/>
    <x v="4"/>
    <d v="2023-01-13T04:00:00"/>
    <d v="2023-01-13T05:00:00"/>
    <d v="2023-01-13T04:22:00"/>
    <d v="2023-01-13T05:17:00"/>
    <n v="17"/>
    <n v="265"/>
    <n v="187"/>
    <n v="49555"/>
    <n v="60.000000006984919"/>
  </r>
  <r>
    <s v="F0298"/>
    <x v="2"/>
    <x v="4"/>
    <x v="5"/>
    <d v="2023-01-13T09:00:00"/>
    <d v="2023-01-13T12:00:00"/>
    <d v="2023-01-13T09:14:00"/>
    <d v="2023-01-13T12:17:00"/>
    <n v="17"/>
    <n v="103"/>
    <n v="59"/>
    <n v="6077"/>
    <n v="180"/>
  </r>
  <r>
    <s v="F0397"/>
    <x v="1"/>
    <x v="2"/>
    <x v="1"/>
    <d v="2023-01-17T12:00:00"/>
    <d v="2023-01-17T15:00:00"/>
    <d v="2023-01-17T12:05:00"/>
    <d v="2023-01-17T15:17:00"/>
    <n v="17"/>
    <n v="124"/>
    <n v="55"/>
    <n v="6820"/>
    <n v="180"/>
  </r>
  <r>
    <s v="F0424"/>
    <x v="1"/>
    <x v="5"/>
    <x v="3"/>
    <d v="2023-01-18T15:00:00"/>
    <d v="2023-01-18T18:00:00"/>
    <d v="2023-01-18T15:29:00"/>
    <d v="2023-01-18T18:17:00"/>
    <n v="17"/>
    <n v="492"/>
    <n v="75"/>
    <n v="36900"/>
    <n v="180"/>
  </r>
  <r>
    <s v="F0430"/>
    <x v="0"/>
    <x v="3"/>
    <x v="2"/>
    <d v="2023-01-18T21:00:00"/>
    <d v="2023-01-18T22:00:00"/>
    <d v="2023-01-18T21:15:00"/>
    <d v="2023-01-18T22:17:00"/>
    <n v="17"/>
    <n v="215"/>
    <n v="198"/>
    <n v="42570"/>
    <n v="59.99999999650754"/>
  </r>
  <r>
    <s v="F0473"/>
    <x v="2"/>
    <x v="1"/>
    <x v="1"/>
    <d v="2023-01-20T16:00:00"/>
    <d v="2023-01-20T17:00:00"/>
    <d v="2023-01-20T16:00:00"/>
    <d v="2023-01-20T17:17:00"/>
    <n v="17"/>
    <n v="120"/>
    <n v="62"/>
    <n v="7440"/>
    <n v="60.000000006984919"/>
  </r>
  <r>
    <s v="F0573"/>
    <x v="0"/>
    <x v="5"/>
    <x v="5"/>
    <d v="2023-01-24T20:00:00"/>
    <d v="2023-01-24T22:00:00"/>
    <d v="2023-01-24T20:13:00"/>
    <d v="2023-01-24T22:17:00"/>
    <n v="17"/>
    <n v="449"/>
    <n v="128"/>
    <n v="57472"/>
    <n v="119.99999999301508"/>
  </r>
  <r>
    <s v="F0585"/>
    <x v="1"/>
    <x v="0"/>
    <x v="2"/>
    <d v="2023-01-25T08:00:00"/>
    <d v="2023-01-25T12:00:00"/>
    <d v="2023-01-25T08:22:00"/>
    <d v="2023-01-25T12:17:00"/>
    <n v="17"/>
    <n v="417"/>
    <n v="50"/>
    <n v="20850"/>
    <n v="239.99999999650754"/>
  </r>
  <r>
    <s v="F0590"/>
    <x v="1"/>
    <x v="5"/>
    <x v="2"/>
    <d v="2023-01-25T13:00:00"/>
    <d v="2023-01-25T15:00:00"/>
    <d v="2023-01-25T13:04:00"/>
    <d v="2023-01-25T15:17:00"/>
    <n v="17"/>
    <n v="437"/>
    <n v="60"/>
    <n v="26220"/>
    <n v="120.00000000349246"/>
  </r>
  <r>
    <s v="F0608"/>
    <x v="2"/>
    <x v="1"/>
    <x v="0"/>
    <d v="2023-01-26T07:00:00"/>
    <d v="2023-01-26T12:00:00"/>
    <d v="2023-01-26T07:17:00"/>
    <d v="2023-01-26T12:17:00"/>
    <n v="17"/>
    <n v="422"/>
    <n v="179"/>
    <n v="75538"/>
    <n v="300.00000000349246"/>
  </r>
  <r>
    <s v="F0642"/>
    <x v="2"/>
    <x v="5"/>
    <x v="1"/>
    <d v="2023-01-27T17:00:00"/>
    <d v="2023-01-27T22:00:00"/>
    <d v="2023-01-27T17:12:00"/>
    <d v="2023-01-27T22:17:00"/>
    <n v="17"/>
    <n v="408"/>
    <n v="176"/>
    <n v="71808"/>
    <n v="299.99999999301508"/>
  </r>
  <r>
    <s v="F0650"/>
    <x v="2"/>
    <x v="2"/>
    <x v="4"/>
    <d v="2023-01-28T01:00:00"/>
    <d v="2023-01-28T02:00:00"/>
    <d v="2023-01-28T01:22:00"/>
    <d v="2023-01-28T02:17:00"/>
    <n v="17"/>
    <n v="438"/>
    <n v="92"/>
    <n v="40296"/>
    <n v="60.000000006984919"/>
  </r>
  <r>
    <s v="F0704"/>
    <x v="0"/>
    <x v="0"/>
    <x v="3"/>
    <d v="2023-01-30T07:00:00"/>
    <d v="2023-01-30T09:00:00"/>
    <d v="2023-01-30T07:20:00"/>
    <d v="2023-01-30T09:17:00"/>
    <n v="17"/>
    <n v="338"/>
    <n v="52"/>
    <n v="17576"/>
    <n v="120.00000000349246"/>
  </r>
  <r>
    <s v="F0730"/>
    <x v="0"/>
    <x v="4"/>
    <x v="2"/>
    <d v="2023-01-31T09:00:00"/>
    <d v="2023-01-31T12:00:00"/>
    <d v="2023-01-31T09:11:00"/>
    <d v="2023-01-31T12:17:00"/>
    <n v="17"/>
    <n v="416"/>
    <n v="195"/>
    <n v="81120"/>
    <n v="180"/>
  </r>
  <r>
    <s v="F0736"/>
    <x v="0"/>
    <x v="0"/>
    <x v="1"/>
    <d v="2023-01-31T15:00:00"/>
    <d v="2023-01-31T16:00:00"/>
    <d v="2023-01-31T15:14:00"/>
    <d v="2023-01-31T16:17:00"/>
    <n v="17"/>
    <n v="494"/>
    <n v="194"/>
    <n v="95836"/>
    <n v="59.99999999650754"/>
  </r>
  <r>
    <s v="F0737"/>
    <x v="2"/>
    <x v="3"/>
    <x v="1"/>
    <d v="2023-01-31T16:00:00"/>
    <d v="2023-01-31T17:00:00"/>
    <d v="2023-01-31T16:28:00"/>
    <d v="2023-01-31T17:17:00"/>
    <n v="17"/>
    <n v="231"/>
    <n v="177"/>
    <n v="40887"/>
    <n v="60.000000006984919"/>
  </r>
  <r>
    <s v="F0784"/>
    <x v="0"/>
    <x v="0"/>
    <x v="2"/>
    <d v="2023-02-02T15:00:00"/>
    <d v="2023-02-02T16:00:00"/>
    <d v="2023-02-02T15:21:00"/>
    <d v="2023-02-02T16:17:00"/>
    <n v="17"/>
    <n v="261"/>
    <n v="54"/>
    <n v="14094"/>
    <n v="59.99999999650754"/>
  </r>
  <r>
    <s v="F0799"/>
    <x v="2"/>
    <x v="1"/>
    <x v="5"/>
    <d v="2023-02-03T06:00:00"/>
    <d v="2023-02-03T11:00:00"/>
    <d v="2023-02-03T06:07:00"/>
    <d v="2023-02-03T11:17:00"/>
    <n v="17"/>
    <n v="408"/>
    <n v="84"/>
    <n v="34272"/>
    <n v="300.00000000349246"/>
  </r>
  <r>
    <s v="F0885"/>
    <x v="0"/>
    <x v="5"/>
    <x v="4"/>
    <d v="2023-02-06T20:00:00"/>
    <d v="2023-02-06T22:00:00"/>
    <d v="2023-02-06T20:16:00"/>
    <d v="2023-02-06T22:17:00"/>
    <n v="17"/>
    <n v="106"/>
    <n v="106"/>
    <n v="11236"/>
    <n v="119.99999999301508"/>
  </r>
  <r>
    <s v="F0900"/>
    <x v="2"/>
    <x v="5"/>
    <x v="1"/>
    <d v="2023-02-07T11:00:00"/>
    <d v="2023-02-07T14:00:00"/>
    <d v="2023-02-07T11:26:00"/>
    <d v="2023-02-07T14:17:00"/>
    <n v="17"/>
    <n v="386"/>
    <n v="115"/>
    <n v="44390"/>
    <n v="180"/>
  </r>
  <r>
    <s v="F0941"/>
    <x v="1"/>
    <x v="0"/>
    <x v="3"/>
    <d v="2023-02-09T04:00:00"/>
    <d v="2023-02-09T06:00:00"/>
    <d v="2023-02-09T04:11:00"/>
    <d v="2023-02-09T06:17:00"/>
    <n v="17"/>
    <n v="439"/>
    <n v="187"/>
    <n v="82093"/>
    <n v="120.00000000349246"/>
  </r>
  <r>
    <s v="F0942"/>
    <x v="2"/>
    <x v="3"/>
    <x v="4"/>
    <d v="2023-02-09T05:00:00"/>
    <d v="2023-02-09T06:00:00"/>
    <d v="2023-02-09T05:29:00"/>
    <d v="2023-02-09T06:17:00"/>
    <n v="17"/>
    <n v="131"/>
    <n v="74"/>
    <n v="9694"/>
    <n v="59.99999999650754"/>
  </r>
  <r>
    <s v="F0944"/>
    <x v="2"/>
    <x v="0"/>
    <x v="3"/>
    <d v="2023-02-09T07:00:00"/>
    <d v="2023-02-09T09:00:00"/>
    <d v="2023-02-09T07:05:00"/>
    <d v="2023-02-09T09:17:00"/>
    <n v="17"/>
    <n v="333"/>
    <n v="100"/>
    <n v="33300"/>
    <n v="120.00000000349246"/>
  </r>
  <r>
    <s v="F0968"/>
    <x v="1"/>
    <x v="2"/>
    <x v="5"/>
    <d v="2023-02-10T07:00:00"/>
    <d v="2023-02-10T10:00:00"/>
    <d v="2023-02-10T07:19:00"/>
    <d v="2023-02-10T10:17:00"/>
    <n v="17"/>
    <n v="115"/>
    <n v="120"/>
    <n v="13800"/>
    <n v="180"/>
  </r>
  <r>
    <s v="F0970"/>
    <x v="2"/>
    <x v="5"/>
    <x v="2"/>
    <d v="2023-02-10T09:00:00"/>
    <d v="2023-02-10T11:00:00"/>
    <d v="2023-02-10T09:23:00"/>
    <d v="2023-02-10T11:17:00"/>
    <n v="17"/>
    <n v="178"/>
    <n v="62"/>
    <n v="11036"/>
    <n v="120.00000000349246"/>
  </r>
  <r>
    <s v="F0974"/>
    <x v="2"/>
    <x v="4"/>
    <x v="5"/>
    <d v="2023-02-10T13:00:00"/>
    <d v="2023-02-10T15:00:00"/>
    <d v="2023-02-10T13:29:00"/>
    <d v="2023-02-10T15:17:00"/>
    <n v="17"/>
    <n v="467"/>
    <n v="158"/>
    <n v="73786"/>
    <n v="120.00000000349246"/>
  </r>
  <r>
    <s v="F0977"/>
    <x v="2"/>
    <x v="0"/>
    <x v="5"/>
    <d v="2023-02-10T16:00:00"/>
    <d v="2023-02-10T19:00:00"/>
    <d v="2023-02-10T16:06:00"/>
    <d v="2023-02-10T19:17:00"/>
    <n v="17"/>
    <n v="474"/>
    <n v="85"/>
    <n v="40290"/>
    <n v="180"/>
  </r>
  <r>
    <s v="F0992"/>
    <x v="1"/>
    <x v="0"/>
    <x v="4"/>
    <d v="2023-02-11T07:00:00"/>
    <d v="2023-02-11T08:00:00"/>
    <d v="2023-02-11T07:25:00"/>
    <d v="2023-02-11T08:17:00"/>
    <n v="17"/>
    <n v="288"/>
    <n v="71"/>
    <n v="20448"/>
    <n v="60.000000006984919"/>
  </r>
  <r>
    <s v="F0995"/>
    <x v="0"/>
    <x v="5"/>
    <x v="2"/>
    <d v="2023-02-11T10:00:00"/>
    <d v="2023-02-11T11:00:00"/>
    <d v="2023-02-11T10:02:00"/>
    <d v="2023-02-11T11:17:00"/>
    <n v="17"/>
    <n v="191"/>
    <n v="161"/>
    <n v="30751"/>
    <n v="60.000000006984919"/>
  </r>
  <r>
    <s v="F0998"/>
    <x v="1"/>
    <x v="4"/>
    <x v="5"/>
    <d v="2023-02-11T13:00:00"/>
    <d v="2023-02-11T16:00:00"/>
    <d v="2023-02-11T13:19:00"/>
    <d v="2023-02-11T16:17:00"/>
    <n v="17"/>
    <n v="213"/>
    <n v="190"/>
    <n v="40470"/>
    <n v="180"/>
  </r>
  <r>
    <s v="F0027"/>
    <x v="1"/>
    <x v="2"/>
    <x v="2"/>
    <d v="2023-01-02T02:00:00"/>
    <d v="2023-01-02T04:00:00"/>
    <d v="2023-01-02T02:21:00"/>
    <d v="2023-01-02T04:16:00"/>
    <n v="16"/>
    <n v="184"/>
    <n v="129"/>
    <n v="23736"/>
    <n v="119.99999999301508"/>
  </r>
  <r>
    <s v="F0052"/>
    <x v="2"/>
    <x v="5"/>
    <x v="0"/>
    <d v="2023-01-03T03:00:00"/>
    <d v="2023-01-03T05:00:00"/>
    <d v="2023-01-03T03:05:00"/>
    <d v="2023-01-03T05:16:00"/>
    <n v="16"/>
    <n v="415"/>
    <n v="129"/>
    <n v="53535"/>
    <n v="120.00000000349246"/>
  </r>
  <r>
    <s v="F0343"/>
    <x v="1"/>
    <x v="5"/>
    <x v="3"/>
    <d v="2023-01-15T06:00:00"/>
    <d v="2023-01-15T07:00:00"/>
    <d v="2023-01-15T06:12:00"/>
    <d v="2023-01-15T07:16:00"/>
    <n v="16"/>
    <n v="267"/>
    <n v="159"/>
    <n v="42453"/>
    <n v="59.99999999650754"/>
  </r>
  <r>
    <s v="F0387"/>
    <x v="1"/>
    <x v="5"/>
    <x v="4"/>
    <d v="2023-01-17T02:00:00"/>
    <d v="2023-01-17T05:00:00"/>
    <d v="2023-01-17T02:17:00"/>
    <d v="2023-01-17T05:16:00"/>
    <n v="16"/>
    <n v="342"/>
    <n v="174"/>
    <n v="59508"/>
    <n v="180"/>
  </r>
  <r>
    <s v="F0508"/>
    <x v="1"/>
    <x v="1"/>
    <x v="3"/>
    <d v="2023-01-22T03:00:00"/>
    <d v="2023-01-22T06:00:00"/>
    <d v="2023-01-22T03:04:00"/>
    <d v="2023-01-22T06:16:00"/>
    <n v="16"/>
    <n v="497"/>
    <n v="175"/>
    <n v="86975"/>
    <n v="180"/>
  </r>
  <r>
    <s v="F0539"/>
    <x v="0"/>
    <x v="3"/>
    <x v="1"/>
    <d v="2023-01-23T10:00:00"/>
    <d v="2023-01-23T15:00:00"/>
    <d v="2023-01-23T10:19:00"/>
    <d v="2023-01-23T15:16:00"/>
    <n v="16"/>
    <n v="381"/>
    <n v="155"/>
    <n v="59055"/>
    <n v="300.00000000349246"/>
  </r>
  <r>
    <s v="F0569"/>
    <x v="0"/>
    <x v="1"/>
    <x v="0"/>
    <d v="2023-01-24T16:00:00"/>
    <d v="2023-01-24T20:00:00"/>
    <d v="2023-01-24T16:05:00"/>
    <d v="2023-01-24T20:16:00"/>
    <n v="16"/>
    <n v="265"/>
    <n v="64"/>
    <n v="16960"/>
    <n v="240.00000000698492"/>
  </r>
  <r>
    <s v="F0616"/>
    <x v="1"/>
    <x v="0"/>
    <x v="3"/>
    <d v="2023-01-26T15:00:00"/>
    <d v="2023-01-26T17:00:00"/>
    <d v="2023-01-26T15:10:00"/>
    <d v="2023-01-26T17:16:00"/>
    <n v="16"/>
    <n v="416"/>
    <n v="196"/>
    <n v="81536"/>
    <n v="120.00000000349246"/>
  </r>
  <r>
    <s v="F0636"/>
    <x v="1"/>
    <x v="3"/>
    <x v="4"/>
    <d v="2023-01-27T11:00:00"/>
    <d v="2023-01-27T14:00:00"/>
    <d v="2023-01-27T11:01:00"/>
    <d v="2023-01-27T14:16:00"/>
    <n v="16"/>
    <n v="103"/>
    <n v="179"/>
    <n v="18437"/>
    <n v="180"/>
  </r>
  <r>
    <s v="F0663"/>
    <x v="0"/>
    <x v="1"/>
    <x v="1"/>
    <d v="2023-01-28T14:00:00"/>
    <d v="2023-01-28T17:00:00"/>
    <d v="2023-01-28T14:00:00"/>
    <d v="2023-01-28T17:16:00"/>
    <n v="16"/>
    <n v="144"/>
    <n v="133"/>
    <n v="19152"/>
    <n v="180"/>
  </r>
  <r>
    <s v="F0668"/>
    <x v="1"/>
    <x v="3"/>
    <x v="4"/>
    <d v="2023-01-28T19:00:00"/>
    <d v="2023-01-28T23:00:00"/>
    <d v="2023-01-28T19:03:00"/>
    <d v="2023-01-28T23:16:00"/>
    <n v="16"/>
    <n v="122"/>
    <n v="184"/>
    <n v="22448"/>
    <n v="240.00000000698492"/>
  </r>
  <r>
    <s v="F0673"/>
    <x v="0"/>
    <x v="1"/>
    <x v="4"/>
    <d v="2023-01-29T00:00:00"/>
    <d v="2023-01-29T05:00:00"/>
    <d v="2023-01-29T00:23:00"/>
    <d v="2023-01-29T05:16:00"/>
    <n v="16"/>
    <n v="421"/>
    <n v="186"/>
    <n v="78306"/>
    <n v="300.00000000349246"/>
  </r>
  <r>
    <s v="F0710"/>
    <x v="0"/>
    <x v="1"/>
    <x v="4"/>
    <d v="2023-01-30T13:00:00"/>
    <d v="2023-01-30T18:00:00"/>
    <d v="2023-01-30T13:12:00"/>
    <d v="2023-01-30T18:16:00"/>
    <n v="16"/>
    <n v="103"/>
    <n v="130"/>
    <n v="13390"/>
    <n v="300.00000000349246"/>
  </r>
  <r>
    <s v="F0718"/>
    <x v="2"/>
    <x v="3"/>
    <x v="3"/>
    <d v="2023-01-30T21:00:00"/>
    <d v="2023-01-31T00:00:00"/>
    <d v="2023-01-30T21:08:00"/>
    <d v="2023-01-31T00:16:00"/>
    <n v="16"/>
    <n v="325"/>
    <n v="172"/>
    <n v="55900"/>
    <n v="180"/>
  </r>
  <r>
    <s v="F0749"/>
    <x v="1"/>
    <x v="0"/>
    <x v="3"/>
    <d v="2023-02-01T04:00:00"/>
    <d v="2023-02-01T05:00:00"/>
    <d v="2023-02-01T04:10:00"/>
    <d v="2023-02-01T05:16:00"/>
    <n v="16"/>
    <n v="318"/>
    <n v="157"/>
    <n v="49926"/>
    <n v="60.000000006984919"/>
  </r>
  <r>
    <s v="F0752"/>
    <x v="1"/>
    <x v="0"/>
    <x v="3"/>
    <d v="2023-02-01T07:00:00"/>
    <d v="2023-02-01T08:00:00"/>
    <d v="2023-02-01T07:24:00"/>
    <d v="2023-02-01T08:16:00"/>
    <n v="16"/>
    <n v="453"/>
    <n v="199"/>
    <n v="90147"/>
    <n v="60.000000006984919"/>
  </r>
  <r>
    <s v="F0753"/>
    <x v="0"/>
    <x v="4"/>
    <x v="5"/>
    <d v="2023-02-01T08:00:00"/>
    <d v="2023-02-01T09:00:00"/>
    <d v="2023-02-01T08:05:00"/>
    <d v="2023-02-01T09:16:00"/>
    <n v="16"/>
    <n v="446"/>
    <n v="101"/>
    <n v="45046"/>
    <n v="59.99999999650754"/>
  </r>
  <r>
    <s v="F0758"/>
    <x v="0"/>
    <x v="4"/>
    <x v="1"/>
    <d v="2023-02-01T13:00:00"/>
    <d v="2023-02-01T14:00:00"/>
    <d v="2023-02-01T13:16:00"/>
    <d v="2023-02-01T14:16:00"/>
    <n v="16"/>
    <n v="264"/>
    <n v="79"/>
    <n v="20856"/>
    <n v="60.000000006984919"/>
  </r>
  <r>
    <s v="F0838"/>
    <x v="1"/>
    <x v="4"/>
    <x v="2"/>
    <d v="2023-02-04T21:00:00"/>
    <d v="2023-02-05T00:00:00"/>
    <d v="2023-02-04T21:05:00"/>
    <d v="2023-02-05T00:16:00"/>
    <n v="16"/>
    <n v="325"/>
    <n v="194"/>
    <n v="63050"/>
    <n v="180"/>
  </r>
  <r>
    <s v="F0857"/>
    <x v="1"/>
    <x v="2"/>
    <x v="5"/>
    <d v="2023-02-05T16:00:00"/>
    <d v="2023-02-05T17:00:00"/>
    <d v="2023-02-05T16:24:00"/>
    <d v="2023-02-05T17:16:00"/>
    <n v="16"/>
    <n v="423"/>
    <n v="161"/>
    <n v="68103"/>
    <n v="60.000000006984919"/>
  </r>
  <r>
    <s v="F0871"/>
    <x v="2"/>
    <x v="4"/>
    <x v="3"/>
    <d v="2023-02-06T06:00:00"/>
    <d v="2023-02-06T07:00:00"/>
    <d v="2023-02-06T06:09:00"/>
    <d v="2023-02-06T07:16:00"/>
    <n v="16"/>
    <n v="105"/>
    <n v="110"/>
    <n v="11550"/>
    <n v="59.99999999650754"/>
  </r>
  <r>
    <s v="F0881"/>
    <x v="0"/>
    <x v="0"/>
    <x v="5"/>
    <d v="2023-02-06T16:00:00"/>
    <d v="2023-02-06T20:00:00"/>
    <d v="2023-02-06T16:28:00"/>
    <d v="2023-02-06T20:16:00"/>
    <n v="16"/>
    <n v="371"/>
    <n v="177"/>
    <n v="65667"/>
    <n v="240.00000000698492"/>
  </r>
  <r>
    <s v="F0017"/>
    <x v="2"/>
    <x v="0"/>
    <x v="1"/>
    <d v="2023-01-01T16:00:00"/>
    <d v="2023-01-01T21:00:00"/>
    <d v="2023-01-01T16:17:00"/>
    <d v="2023-01-01T21:15:00"/>
    <n v="15"/>
    <n v="262"/>
    <n v="146"/>
    <n v="38252"/>
    <n v="300.00000000349246"/>
  </r>
  <r>
    <s v="F0024"/>
    <x v="1"/>
    <x v="3"/>
    <x v="2"/>
    <d v="2023-01-01T23:00:00"/>
    <d v="2023-01-02T03:00:00"/>
    <d v="2023-01-01T23:27:00"/>
    <d v="2023-01-02T03:15:00"/>
    <n v="15"/>
    <n v="238"/>
    <n v="139"/>
    <n v="33082"/>
    <n v="239.99999999650754"/>
  </r>
  <r>
    <s v="F0031"/>
    <x v="2"/>
    <x v="5"/>
    <x v="5"/>
    <d v="2023-01-02T06:00:00"/>
    <d v="2023-01-02T09:00:00"/>
    <d v="2023-01-02T06:02:00"/>
    <d v="2023-01-02T09:15:00"/>
    <n v="15"/>
    <n v="460"/>
    <n v="101"/>
    <n v="46460"/>
    <n v="180"/>
  </r>
  <r>
    <s v="F0057"/>
    <x v="1"/>
    <x v="4"/>
    <x v="0"/>
    <d v="2023-01-03T08:00:00"/>
    <d v="2023-01-03T12:00:00"/>
    <d v="2023-01-03T08:00:00"/>
    <d v="2023-01-03T12:15:00"/>
    <n v="15"/>
    <n v="173"/>
    <n v="74"/>
    <n v="12802"/>
    <n v="239.99999999650754"/>
  </r>
  <r>
    <s v="F0076"/>
    <x v="1"/>
    <x v="2"/>
    <x v="2"/>
    <d v="2023-01-04T03:00:00"/>
    <d v="2023-01-04T08:00:00"/>
    <d v="2023-01-04T03:05:00"/>
    <d v="2023-01-04T08:15:00"/>
    <n v="15"/>
    <n v="442"/>
    <n v="64"/>
    <n v="28288"/>
    <n v="300.00000000349246"/>
  </r>
  <r>
    <s v="F0110"/>
    <x v="0"/>
    <x v="3"/>
    <x v="0"/>
    <d v="2023-01-05T13:00:00"/>
    <d v="2023-01-05T18:00:00"/>
    <d v="2023-01-05T13:04:00"/>
    <d v="2023-01-05T18:15:00"/>
    <n v="15"/>
    <n v="267"/>
    <n v="114"/>
    <n v="30438"/>
    <n v="300.00000000349246"/>
  </r>
  <r>
    <s v="F0146"/>
    <x v="2"/>
    <x v="4"/>
    <x v="1"/>
    <d v="2023-01-07T01:00:00"/>
    <d v="2023-01-07T04:00:00"/>
    <d v="2023-01-07T01:25:00"/>
    <d v="2023-01-07T04:15:00"/>
    <n v="15"/>
    <n v="308"/>
    <n v="135"/>
    <n v="41580"/>
    <n v="180"/>
  </r>
  <r>
    <s v="F0175"/>
    <x v="2"/>
    <x v="5"/>
    <x v="4"/>
    <d v="2023-01-08T06:00:00"/>
    <d v="2023-01-08T10:00:00"/>
    <d v="2023-01-08T06:01:00"/>
    <d v="2023-01-08T10:15:00"/>
    <n v="15"/>
    <n v="338"/>
    <n v="151"/>
    <n v="51038"/>
    <n v="239.99999999650754"/>
  </r>
  <r>
    <s v="F0186"/>
    <x v="2"/>
    <x v="1"/>
    <x v="5"/>
    <d v="2023-01-08T17:00:00"/>
    <d v="2023-01-08T20:00:00"/>
    <d v="2023-01-08T17:07:00"/>
    <d v="2023-01-08T20:15:00"/>
    <n v="15"/>
    <n v="389"/>
    <n v="102"/>
    <n v="39678"/>
    <n v="180"/>
  </r>
  <r>
    <s v="F0262"/>
    <x v="1"/>
    <x v="3"/>
    <x v="4"/>
    <d v="2023-01-11T21:00:00"/>
    <d v="2023-01-12T01:00:00"/>
    <d v="2023-01-11T21:11:00"/>
    <d v="2023-01-12T01:15:00"/>
    <n v="15"/>
    <n v="215"/>
    <n v="98"/>
    <n v="21070"/>
    <n v="239.99999999650754"/>
  </r>
  <r>
    <s v="F0325"/>
    <x v="1"/>
    <x v="5"/>
    <x v="1"/>
    <d v="2023-01-14T12:00:00"/>
    <d v="2023-01-14T17:00:00"/>
    <d v="2023-01-14T12:10:00"/>
    <d v="2023-01-14T17:15:00"/>
    <n v="15"/>
    <n v="374"/>
    <n v="71"/>
    <n v="26554"/>
    <n v="300.00000000349246"/>
  </r>
  <r>
    <s v="F0399"/>
    <x v="1"/>
    <x v="1"/>
    <x v="2"/>
    <d v="2023-01-17T14:00:00"/>
    <d v="2023-01-17T17:00:00"/>
    <d v="2023-01-17T14:05:00"/>
    <d v="2023-01-17T17:15:00"/>
    <n v="15"/>
    <n v="171"/>
    <n v="123"/>
    <n v="21033"/>
    <n v="180"/>
  </r>
  <r>
    <s v="F0436"/>
    <x v="1"/>
    <x v="0"/>
    <x v="3"/>
    <d v="2023-01-19T03:00:00"/>
    <d v="2023-01-19T07:00:00"/>
    <d v="2023-01-19T03:14:00"/>
    <d v="2023-01-19T07:15:00"/>
    <n v="15"/>
    <n v="379"/>
    <n v="187"/>
    <n v="70873"/>
    <n v="239.99999999650754"/>
  </r>
  <r>
    <s v="F0449"/>
    <x v="0"/>
    <x v="1"/>
    <x v="1"/>
    <d v="2023-01-19T16:00:00"/>
    <d v="2023-01-19T20:00:00"/>
    <d v="2023-01-19T16:15:00"/>
    <d v="2023-01-19T20:15:00"/>
    <n v="15"/>
    <n v="165"/>
    <n v="91"/>
    <n v="15015"/>
    <n v="240.00000000698492"/>
  </r>
  <r>
    <s v="F0469"/>
    <x v="1"/>
    <x v="5"/>
    <x v="1"/>
    <d v="2023-01-20T12:00:00"/>
    <d v="2023-01-20T17:00:00"/>
    <d v="2023-01-20T12:10:00"/>
    <d v="2023-01-20T17:15:00"/>
    <n v="15"/>
    <n v="161"/>
    <n v="139"/>
    <n v="22379"/>
    <n v="300.00000000349246"/>
  </r>
  <r>
    <s v="F0500"/>
    <x v="0"/>
    <x v="2"/>
    <x v="4"/>
    <d v="2023-01-21T19:00:00"/>
    <d v="2023-01-21T21:00:00"/>
    <d v="2023-01-21T19:28:00"/>
    <d v="2023-01-21T21:15:00"/>
    <n v="15"/>
    <n v="256"/>
    <n v="99"/>
    <n v="25344"/>
    <n v="120.00000000349246"/>
  </r>
  <r>
    <s v="F0570"/>
    <x v="1"/>
    <x v="3"/>
    <x v="2"/>
    <d v="2023-01-24T17:00:00"/>
    <d v="2023-01-24T20:00:00"/>
    <d v="2023-01-24T17:17:00"/>
    <d v="2023-01-24T20:15:00"/>
    <n v="15"/>
    <n v="448"/>
    <n v="178"/>
    <n v="79744"/>
    <n v="180"/>
  </r>
  <r>
    <s v="F0640"/>
    <x v="0"/>
    <x v="5"/>
    <x v="5"/>
    <d v="2023-01-27T15:00:00"/>
    <d v="2023-01-27T17:00:00"/>
    <d v="2023-01-27T15:04:00"/>
    <d v="2023-01-27T17:15:00"/>
    <n v="15"/>
    <n v="481"/>
    <n v="104"/>
    <n v="50024"/>
    <n v="120.00000000349246"/>
  </r>
  <r>
    <s v="F0666"/>
    <x v="0"/>
    <x v="4"/>
    <x v="2"/>
    <d v="2023-01-28T17:00:00"/>
    <d v="2023-01-28T18:00:00"/>
    <d v="2023-01-28T17:24:00"/>
    <d v="2023-01-28T18:15:00"/>
    <n v="15"/>
    <n v="100"/>
    <n v="57"/>
    <n v="5700"/>
    <n v="59.99999999650754"/>
  </r>
  <r>
    <s v="F0677"/>
    <x v="0"/>
    <x v="0"/>
    <x v="0"/>
    <d v="2023-01-29T04:00:00"/>
    <d v="2023-01-29T06:00:00"/>
    <d v="2023-01-29T04:25:00"/>
    <d v="2023-01-29T06:15:00"/>
    <n v="15"/>
    <n v="427"/>
    <n v="79"/>
    <n v="33733"/>
    <n v="120.00000000349246"/>
  </r>
  <r>
    <s v="F0678"/>
    <x v="1"/>
    <x v="3"/>
    <x v="2"/>
    <d v="2023-01-29T05:00:00"/>
    <d v="2023-01-29T06:00:00"/>
    <d v="2023-01-29T05:21:00"/>
    <d v="2023-01-29T06:15:00"/>
    <n v="15"/>
    <n v="111"/>
    <n v="113"/>
    <n v="12543"/>
    <n v="59.99999999650754"/>
  </r>
  <r>
    <s v="F0721"/>
    <x v="1"/>
    <x v="5"/>
    <x v="2"/>
    <d v="2023-01-31T00:00:00"/>
    <d v="2023-01-31T02:00:00"/>
    <d v="2023-01-31T00:29:00"/>
    <d v="2023-01-31T02:15:00"/>
    <n v="15"/>
    <n v="291"/>
    <n v="115"/>
    <n v="33465"/>
    <n v="120.00000000349246"/>
  </r>
  <r>
    <s v="F0741"/>
    <x v="1"/>
    <x v="4"/>
    <x v="0"/>
    <d v="2023-01-31T20:00:00"/>
    <d v="2023-01-31T22:00:00"/>
    <d v="2023-01-31T20:02:00"/>
    <d v="2023-01-31T22:15:00"/>
    <n v="15"/>
    <n v="277"/>
    <n v="132"/>
    <n v="36564"/>
    <n v="119.99999999301508"/>
  </r>
  <r>
    <s v="F0746"/>
    <x v="1"/>
    <x v="5"/>
    <x v="4"/>
    <d v="2023-02-01T01:00:00"/>
    <d v="2023-02-01T05:00:00"/>
    <d v="2023-02-01T01:28:00"/>
    <d v="2023-02-01T05:15:00"/>
    <n v="15"/>
    <n v="440"/>
    <n v="119"/>
    <n v="52360"/>
    <n v="240.00000000698492"/>
  </r>
  <r>
    <s v="F0750"/>
    <x v="0"/>
    <x v="0"/>
    <x v="2"/>
    <d v="2023-02-01T05:00:00"/>
    <d v="2023-02-01T07:00:00"/>
    <d v="2023-02-01T05:06:00"/>
    <d v="2023-02-01T07:15:00"/>
    <n v="15"/>
    <n v="319"/>
    <n v="195"/>
    <n v="62205"/>
    <n v="119.99999999301508"/>
  </r>
  <r>
    <s v="F0792"/>
    <x v="0"/>
    <x v="3"/>
    <x v="5"/>
    <d v="2023-02-02T23:00:00"/>
    <d v="2023-02-03T04:00:00"/>
    <d v="2023-02-02T23:29:00"/>
    <d v="2023-02-03T04:15:00"/>
    <n v="15"/>
    <n v="317"/>
    <n v="174"/>
    <n v="55158"/>
    <n v="299.99999999301508"/>
  </r>
  <r>
    <s v="F0827"/>
    <x v="1"/>
    <x v="4"/>
    <x v="2"/>
    <d v="2023-02-04T10:00:00"/>
    <d v="2023-02-04T15:00:00"/>
    <d v="2023-02-04T10:26:00"/>
    <d v="2023-02-04T15:15:00"/>
    <n v="15"/>
    <n v="414"/>
    <n v="147"/>
    <n v="60858"/>
    <n v="300.00000000349246"/>
  </r>
  <r>
    <s v="F0883"/>
    <x v="0"/>
    <x v="0"/>
    <x v="3"/>
    <d v="2023-02-06T18:00:00"/>
    <d v="2023-02-06T20:00:00"/>
    <d v="2023-02-06T18:17:00"/>
    <d v="2023-02-06T20:15:00"/>
    <n v="15"/>
    <n v="466"/>
    <n v="104"/>
    <n v="48464"/>
    <n v="120.00000000349246"/>
  </r>
  <r>
    <s v="F0906"/>
    <x v="2"/>
    <x v="1"/>
    <x v="1"/>
    <d v="2023-02-07T17:00:00"/>
    <d v="2023-02-07T18:00:00"/>
    <d v="2023-02-07T17:26:00"/>
    <d v="2023-02-07T18:15:00"/>
    <n v="15"/>
    <n v="450"/>
    <n v="89"/>
    <n v="40050"/>
    <n v="59.99999999650754"/>
  </r>
  <r>
    <s v="F0985"/>
    <x v="1"/>
    <x v="0"/>
    <x v="3"/>
    <d v="2023-02-11T00:00:00"/>
    <d v="2023-02-11T02:00:00"/>
    <d v="2023-02-11T00:08:00"/>
    <d v="2023-02-11T02:15:00"/>
    <n v="15"/>
    <n v="126"/>
    <n v="172"/>
    <n v="21672"/>
    <n v="120.00000000349246"/>
  </r>
  <r>
    <s v="F0035"/>
    <x v="2"/>
    <x v="4"/>
    <x v="3"/>
    <d v="2023-01-02T10:00:00"/>
    <d v="2023-01-02T15:00:00"/>
    <d v="2023-01-02T10:11:00"/>
    <d v="2023-01-02T15:14:00"/>
    <n v="14"/>
    <n v="146"/>
    <n v="73"/>
    <n v="10658"/>
    <n v="300.00000000349246"/>
  </r>
  <r>
    <s v="F0049"/>
    <x v="0"/>
    <x v="5"/>
    <x v="4"/>
    <d v="2023-01-03T00:00:00"/>
    <d v="2023-01-03T03:00:00"/>
    <d v="2023-01-03T00:23:00"/>
    <d v="2023-01-03T03:14:00"/>
    <n v="14"/>
    <n v="113"/>
    <n v="181"/>
    <n v="20453"/>
    <n v="180"/>
  </r>
  <r>
    <s v="F0132"/>
    <x v="1"/>
    <x v="2"/>
    <x v="2"/>
    <d v="2023-01-06T11:00:00"/>
    <d v="2023-01-06T12:00:00"/>
    <d v="2023-01-06T11:01:00"/>
    <d v="2023-01-06T12:14:00"/>
    <n v="14"/>
    <n v="329"/>
    <n v="193"/>
    <n v="63497"/>
    <n v="59.99999999650754"/>
  </r>
  <r>
    <s v="F0170"/>
    <x v="2"/>
    <x v="2"/>
    <x v="3"/>
    <d v="2023-01-08T01:00:00"/>
    <d v="2023-01-08T02:00:00"/>
    <d v="2023-01-08T01:22:00"/>
    <d v="2023-01-08T02:14:00"/>
    <n v="14"/>
    <n v="336"/>
    <n v="76"/>
    <n v="25536"/>
    <n v="60.000000006984919"/>
  </r>
  <r>
    <s v="F0172"/>
    <x v="2"/>
    <x v="3"/>
    <x v="0"/>
    <d v="2023-01-08T03:00:00"/>
    <d v="2023-01-08T04:00:00"/>
    <d v="2023-01-08T03:26:00"/>
    <d v="2023-01-08T04:14:00"/>
    <n v="14"/>
    <n v="225"/>
    <n v="91"/>
    <n v="20475"/>
    <n v="59.99999999650754"/>
  </r>
  <r>
    <s v="F0206"/>
    <x v="0"/>
    <x v="3"/>
    <x v="1"/>
    <d v="2023-01-09T13:00:00"/>
    <d v="2023-01-09T16:00:00"/>
    <d v="2023-01-09T13:19:00"/>
    <d v="2023-01-09T16:14:00"/>
    <n v="14"/>
    <n v="489"/>
    <n v="89"/>
    <n v="43521"/>
    <n v="180"/>
  </r>
  <r>
    <s v="F0229"/>
    <x v="0"/>
    <x v="5"/>
    <x v="1"/>
    <d v="2023-01-10T12:00:00"/>
    <d v="2023-01-10T16:00:00"/>
    <d v="2023-01-10T12:00:00"/>
    <d v="2023-01-10T16:14:00"/>
    <n v="14"/>
    <n v="479"/>
    <n v="98"/>
    <n v="46942"/>
    <n v="239.99999999650754"/>
  </r>
  <r>
    <s v="F0242"/>
    <x v="1"/>
    <x v="4"/>
    <x v="5"/>
    <d v="2023-01-11T01:00:00"/>
    <d v="2023-01-11T05:00:00"/>
    <d v="2023-01-11T01:12:00"/>
    <d v="2023-01-11T05:14:00"/>
    <n v="14"/>
    <n v="112"/>
    <n v="68"/>
    <n v="7616"/>
    <n v="240.00000000698492"/>
  </r>
  <r>
    <s v="F0247"/>
    <x v="1"/>
    <x v="1"/>
    <x v="1"/>
    <d v="2023-01-11T06:00:00"/>
    <d v="2023-01-11T11:00:00"/>
    <d v="2023-01-11T06:20:00"/>
    <d v="2023-01-11T11:14:00"/>
    <n v="14"/>
    <n v="166"/>
    <n v="176"/>
    <n v="29216"/>
    <n v="300.00000000349246"/>
  </r>
  <r>
    <s v="F0256"/>
    <x v="2"/>
    <x v="0"/>
    <x v="2"/>
    <d v="2023-01-11T15:00:00"/>
    <d v="2023-01-11T19:00:00"/>
    <d v="2023-01-11T15:06:00"/>
    <d v="2023-01-11T19:14:00"/>
    <n v="14"/>
    <n v="459"/>
    <n v="173"/>
    <n v="79407"/>
    <n v="239.99999999650754"/>
  </r>
  <r>
    <s v="F0277"/>
    <x v="0"/>
    <x v="1"/>
    <x v="1"/>
    <d v="2023-01-12T12:00:00"/>
    <d v="2023-01-12T14:00:00"/>
    <d v="2023-01-12T12:05:00"/>
    <d v="2023-01-12T14:14:00"/>
    <n v="14"/>
    <n v="151"/>
    <n v="104"/>
    <n v="15704"/>
    <n v="120.00000000349246"/>
  </r>
  <r>
    <s v="F0284"/>
    <x v="0"/>
    <x v="1"/>
    <x v="5"/>
    <d v="2023-01-12T19:00:00"/>
    <d v="2023-01-12T20:00:00"/>
    <d v="2023-01-12T19:05:00"/>
    <d v="2023-01-12T20:14:00"/>
    <n v="14"/>
    <n v="471"/>
    <n v="116"/>
    <n v="54636"/>
    <n v="60.000000006984919"/>
  </r>
  <r>
    <s v="F0337"/>
    <x v="0"/>
    <x v="3"/>
    <x v="3"/>
    <d v="2023-01-15T00:00:00"/>
    <d v="2023-01-15T05:00:00"/>
    <d v="2023-01-15T00:14:00"/>
    <d v="2023-01-15T05:14:00"/>
    <n v="14"/>
    <n v="355"/>
    <n v="117"/>
    <n v="41535"/>
    <n v="300.00000000349246"/>
  </r>
  <r>
    <s v="F0413"/>
    <x v="2"/>
    <x v="5"/>
    <x v="2"/>
    <d v="2023-01-18T04:00:00"/>
    <d v="2023-01-18T06:00:00"/>
    <d v="2023-01-18T04:09:00"/>
    <d v="2023-01-18T06:14:00"/>
    <n v="14"/>
    <n v="304"/>
    <n v="136"/>
    <n v="41344"/>
    <n v="120.00000000349246"/>
  </r>
  <r>
    <s v="F0417"/>
    <x v="0"/>
    <x v="0"/>
    <x v="1"/>
    <d v="2023-01-18T08:00:00"/>
    <d v="2023-01-18T11:00:00"/>
    <d v="2023-01-18T08:23:00"/>
    <d v="2023-01-18T11:14:00"/>
    <n v="14"/>
    <n v="365"/>
    <n v="80"/>
    <n v="29200"/>
    <n v="180"/>
  </r>
  <r>
    <s v="F0433"/>
    <x v="1"/>
    <x v="5"/>
    <x v="2"/>
    <d v="2023-01-19T00:00:00"/>
    <d v="2023-01-19T05:00:00"/>
    <d v="2023-01-19T00:24:00"/>
    <d v="2023-01-19T05:14:00"/>
    <n v="14"/>
    <n v="328"/>
    <n v="187"/>
    <n v="61336"/>
    <n v="300.00000000349246"/>
  </r>
  <r>
    <s v="F0691"/>
    <x v="1"/>
    <x v="4"/>
    <x v="3"/>
    <d v="2023-01-29T18:00:00"/>
    <d v="2023-01-29T19:00:00"/>
    <d v="2023-01-29T18:12:00"/>
    <d v="2023-01-29T19:14:00"/>
    <n v="14"/>
    <n v="419"/>
    <n v="189"/>
    <n v="79191"/>
    <n v="59.99999999650754"/>
  </r>
  <r>
    <s v="F0694"/>
    <x v="1"/>
    <x v="4"/>
    <x v="2"/>
    <d v="2023-01-29T21:00:00"/>
    <d v="2023-01-30T01:00:00"/>
    <d v="2023-01-29T21:05:00"/>
    <d v="2023-01-30T01:14:00"/>
    <n v="14"/>
    <n v="333"/>
    <n v="93"/>
    <n v="30969"/>
    <n v="239.99999999650754"/>
  </r>
  <r>
    <s v="F0695"/>
    <x v="2"/>
    <x v="2"/>
    <x v="5"/>
    <d v="2023-01-29T22:00:00"/>
    <d v="2023-01-30T01:00:00"/>
    <d v="2023-01-29T22:07:00"/>
    <d v="2023-01-30T01:14:00"/>
    <n v="14"/>
    <n v="109"/>
    <n v="177"/>
    <n v="19293"/>
    <n v="180"/>
  </r>
  <r>
    <s v="F0713"/>
    <x v="0"/>
    <x v="5"/>
    <x v="0"/>
    <d v="2023-01-30T16:00:00"/>
    <d v="2023-01-30T17:00:00"/>
    <d v="2023-01-30T16:03:00"/>
    <d v="2023-01-30T17:14:00"/>
    <n v="14"/>
    <n v="249"/>
    <n v="168"/>
    <n v="41832"/>
    <n v="60.000000006984919"/>
  </r>
  <r>
    <s v="F0759"/>
    <x v="0"/>
    <x v="2"/>
    <x v="4"/>
    <d v="2023-02-01T14:00:00"/>
    <d v="2023-02-01T17:00:00"/>
    <d v="2023-02-01T14:18:00"/>
    <d v="2023-02-01T17:14:00"/>
    <n v="14"/>
    <n v="437"/>
    <n v="146"/>
    <n v="63802"/>
    <n v="180"/>
  </r>
  <r>
    <s v="F0762"/>
    <x v="0"/>
    <x v="0"/>
    <x v="3"/>
    <d v="2023-02-01T17:00:00"/>
    <d v="2023-02-01T21:00:00"/>
    <d v="2023-02-01T17:27:00"/>
    <d v="2023-02-01T21:14:00"/>
    <n v="14"/>
    <n v="286"/>
    <n v="167"/>
    <n v="47762"/>
    <n v="239.99999999650754"/>
  </r>
  <r>
    <s v="F0803"/>
    <x v="1"/>
    <x v="3"/>
    <x v="5"/>
    <d v="2023-02-03T10:00:00"/>
    <d v="2023-02-03T13:00:00"/>
    <d v="2023-02-03T10:18:00"/>
    <d v="2023-02-03T13:14:00"/>
    <n v="14"/>
    <n v="320"/>
    <n v="95"/>
    <n v="30400"/>
    <n v="180"/>
  </r>
  <r>
    <s v="F0804"/>
    <x v="2"/>
    <x v="2"/>
    <x v="2"/>
    <d v="2023-02-03T11:00:00"/>
    <d v="2023-02-03T16:00:00"/>
    <d v="2023-02-03T11:14:00"/>
    <d v="2023-02-03T16:14:00"/>
    <n v="14"/>
    <n v="342"/>
    <n v="62"/>
    <n v="21204"/>
    <n v="299.99999999301508"/>
  </r>
  <r>
    <s v="F0842"/>
    <x v="0"/>
    <x v="1"/>
    <x v="5"/>
    <d v="2023-02-05T01:00:00"/>
    <d v="2023-02-05T04:00:00"/>
    <d v="2023-02-05T01:23:00"/>
    <d v="2023-02-05T04:14:00"/>
    <n v="14"/>
    <n v="335"/>
    <n v="110"/>
    <n v="36850"/>
    <n v="180"/>
  </r>
  <r>
    <s v="F0850"/>
    <x v="0"/>
    <x v="5"/>
    <x v="3"/>
    <d v="2023-02-05T09:00:00"/>
    <d v="2023-02-05T10:00:00"/>
    <d v="2023-02-05T09:09:00"/>
    <d v="2023-02-05T10:14:00"/>
    <n v="14"/>
    <n v="271"/>
    <n v="116"/>
    <n v="31436"/>
    <n v="59.99999999650754"/>
  </r>
  <r>
    <s v="F0945"/>
    <x v="2"/>
    <x v="1"/>
    <x v="0"/>
    <d v="2023-02-09T08:00:00"/>
    <d v="2023-02-09T13:00:00"/>
    <d v="2023-02-09T08:08:00"/>
    <d v="2023-02-09T13:14:00"/>
    <n v="14"/>
    <n v="431"/>
    <n v="64"/>
    <n v="27584"/>
    <n v="299.99999999301508"/>
  </r>
  <r>
    <s v="F0989"/>
    <x v="0"/>
    <x v="3"/>
    <x v="2"/>
    <d v="2023-02-11T04:00:00"/>
    <d v="2023-02-11T09:00:00"/>
    <d v="2023-02-11T04:11:00"/>
    <d v="2023-02-11T09:14:00"/>
    <n v="14"/>
    <n v="276"/>
    <n v="178"/>
    <n v="49128"/>
    <n v="300.00000000349246"/>
  </r>
  <r>
    <s v="F0021"/>
    <x v="1"/>
    <x v="3"/>
    <x v="3"/>
    <d v="2023-01-01T20:00:00"/>
    <d v="2023-01-02T01:00:00"/>
    <d v="2023-01-01T20:03:00"/>
    <d v="2023-01-02T01:13:00"/>
    <n v="13"/>
    <n v="469"/>
    <n v="184"/>
    <n v="86296"/>
    <n v="299.99999999301508"/>
  </r>
  <r>
    <s v="F0058"/>
    <x v="2"/>
    <x v="5"/>
    <x v="0"/>
    <d v="2023-01-03T09:00:00"/>
    <d v="2023-01-03T13:00:00"/>
    <d v="2023-01-03T09:18:00"/>
    <d v="2023-01-03T13:13:00"/>
    <n v="13"/>
    <n v="191"/>
    <n v="117"/>
    <n v="22347"/>
    <n v="239.99999999650754"/>
  </r>
  <r>
    <s v="F0122"/>
    <x v="0"/>
    <x v="3"/>
    <x v="4"/>
    <d v="2023-01-06T01:00:00"/>
    <d v="2023-01-06T05:00:00"/>
    <d v="2023-01-06T01:18:00"/>
    <d v="2023-01-06T05:13:00"/>
    <n v="13"/>
    <n v="110"/>
    <n v="157"/>
    <n v="17270"/>
    <n v="240.00000000698492"/>
  </r>
  <r>
    <s v="F0150"/>
    <x v="1"/>
    <x v="5"/>
    <x v="3"/>
    <d v="2023-01-07T05:00:00"/>
    <d v="2023-01-07T10:00:00"/>
    <d v="2023-01-07T05:09:00"/>
    <d v="2023-01-07T10:13:00"/>
    <n v="13"/>
    <n v="150"/>
    <n v="114"/>
    <n v="17100"/>
    <n v="299.99999999301508"/>
  </r>
  <r>
    <s v="F0160"/>
    <x v="2"/>
    <x v="0"/>
    <x v="2"/>
    <d v="2023-01-07T15:00:00"/>
    <d v="2023-01-07T19:00:00"/>
    <d v="2023-01-07T15:23:00"/>
    <d v="2023-01-07T19:13:00"/>
    <n v="13"/>
    <n v="228"/>
    <n v="77"/>
    <n v="17556"/>
    <n v="239.99999999650754"/>
  </r>
  <r>
    <s v="F0165"/>
    <x v="2"/>
    <x v="2"/>
    <x v="0"/>
    <d v="2023-01-07T20:00:00"/>
    <d v="2023-01-08T01:00:00"/>
    <d v="2023-01-07T20:05:00"/>
    <d v="2023-01-08T01:13:00"/>
    <n v="13"/>
    <n v="351"/>
    <n v="125"/>
    <n v="43875"/>
    <n v="299.99999999301508"/>
  </r>
  <r>
    <s v="F0233"/>
    <x v="2"/>
    <x v="0"/>
    <x v="3"/>
    <d v="2023-01-10T16:00:00"/>
    <d v="2023-01-10T20:00:00"/>
    <d v="2023-01-10T16:23:00"/>
    <d v="2023-01-10T20:13:00"/>
    <n v="13"/>
    <n v="341"/>
    <n v="173"/>
    <n v="58993"/>
    <n v="240.00000000698492"/>
  </r>
  <r>
    <s v="F0234"/>
    <x v="0"/>
    <x v="1"/>
    <x v="0"/>
    <d v="2023-01-10T17:00:00"/>
    <d v="2023-01-10T21:00:00"/>
    <d v="2023-01-10T17:20:00"/>
    <d v="2023-01-10T21:13:00"/>
    <n v="13"/>
    <n v="427"/>
    <n v="158"/>
    <n v="67466"/>
    <n v="239.99999999650754"/>
  </r>
  <r>
    <s v="F0240"/>
    <x v="0"/>
    <x v="3"/>
    <x v="3"/>
    <d v="2023-01-10T23:00:00"/>
    <d v="2023-01-11T01:00:00"/>
    <d v="2023-01-10T23:15:00"/>
    <d v="2023-01-11T01:13:00"/>
    <n v="13"/>
    <n v="406"/>
    <n v="85"/>
    <n v="34510"/>
    <n v="119.99999999301508"/>
  </r>
  <r>
    <s v="F0288"/>
    <x v="2"/>
    <x v="1"/>
    <x v="3"/>
    <d v="2023-01-12T23:00:00"/>
    <d v="2023-01-13T00:00:00"/>
    <d v="2023-01-12T23:01:00"/>
    <d v="2023-01-13T00:13:00"/>
    <n v="13"/>
    <n v="469"/>
    <n v="174"/>
    <n v="81606"/>
    <n v="59.99999999650754"/>
  </r>
  <r>
    <s v="F0344"/>
    <x v="1"/>
    <x v="4"/>
    <x v="1"/>
    <d v="2023-01-15T07:00:00"/>
    <d v="2023-01-15T12:00:00"/>
    <d v="2023-01-15T07:04:00"/>
    <d v="2023-01-15T12:13:00"/>
    <n v="13"/>
    <n v="426"/>
    <n v="81"/>
    <n v="34506"/>
    <n v="300.00000000349246"/>
  </r>
  <r>
    <s v="F0348"/>
    <x v="2"/>
    <x v="0"/>
    <x v="3"/>
    <d v="2023-01-15T11:00:00"/>
    <d v="2023-01-15T14:00:00"/>
    <d v="2023-01-15T11:24:00"/>
    <d v="2023-01-15T14:13:00"/>
    <n v="13"/>
    <n v="235"/>
    <n v="158"/>
    <n v="37130"/>
    <n v="180"/>
  </r>
  <r>
    <s v="F0352"/>
    <x v="0"/>
    <x v="1"/>
    <x v="5"/>
    <d v="2023-01-15T15:00:00"/>
    <d v="2023-01-15T18:00:00"/>
    <d v="2023-01-15T15:26:00"/>
    <d v="2023-01-15T18:13:00"/>
    <n v="13"/>
    <n v="472"/>
    <n v="57"/>
    <n v="26904"/>
    <n v="180"/>
  </r>
  <r>
    <s v="F0360"/>
    <x v="0"/>
    <x v="4"/>
    <x v="3"/>
    <d v="2023-01-15T23:00:00"/>
    <d v="2023-01-16T02:00:00"/>
    <d v="2023-01-15T23:04:00"/>
    <d v="2023-01-16T02:13:00"/>
    <n v="13"/>
    <n v="492"/>
    <n v="116"/>
    <n v="57072"/>
    <n v="180"/>
  </r>
  <r>
    <s v="F0371"/>
    <x v="1"/>
    <x v="2"/>
    <x v="1"/>
    <d v="2023-01-16T10:00:00"/>
    <d v="2023-01-16T12:00:00"/>
    <d v="2023-01-16T10:02:00"/>
    <d v="2023-01-16T12:13:00"/>
    <n v="13"/>
    <n v="103"/>
    <n v="108"/>
    <n v="11124"/>
    <n v="120.00000000349246"/>
  </r>
  <r>
    <s v="F0383"/>
    <x v="1"/>
    <x v="2"/>
    <x v="3"/>
    <d v="2023-01-16T22:00:00"/>
    <d v="2023-01-17T03:00:00"/>
    <d v="2023-01-16T22:28:00"/>
    <d v="2023-01-17T03:13:00"/>
    <n v="13"/>
    <n v="103"/>
    <n v="72"/>
    <n v="7416"/>
    <n v="300.00000000349246"/>
  </r>
  <r>
    <s v="F0401"/>
    <x v="2"/>
    <x v="3"/>
    <x v="5"/>
    <d v="2023-01-17T16:00:00"/>
    <d v="2023-01-17T21:00:00"/>
    <d v="2023-01-17T16:11:00"/>
    <d v="2023-01-17T21:13:00"/>
    <n v="13"/>
    <n v="203"/>
    <n v="199"/>
    <n v="40397"/>
    <n v="300.00000000349246"/>
  </r>
  <r>
    <s v="F0452"/>
    <x v="1"/>
    <x v="2"/>
    <x v="0"/>
    <d v="2023-01-19T19:00:00"/>
    <d v="2023-01-20T00:00:00"/>
    <d v="2023-01-19T19:24:00"/>
    <d v="2023-01-20T00:13:00"/>
    <n v="13"/>
    <n v="451"/>
    <n v="119"/>
    <n v="53669"/>
    <n v="300.00000000349246"/>
  </r>
  <r>
    <s v="F0476"/>
    <x v="2"/>
    <x v="2"/>
    <x v="5"/>
    <d v="2023-01-20T19:00:00"/>
    <d v="2023-01-20T20:00:00"/>
    <d v="2023-01-20T19:06:00"/>
    <d v="2023-01-20T20:13:00"/>
    <n v="13"/>
    <n v="220"/>
    <n v="123"/>
    <n v="27060"/>
    <n v="60.000000006984919"/>
  </r>
  <r>
    <s v="F0498"/>
    <x v="0"/>
    <x v="2"/>
    <x v="1"/>
    <d v="2023-01-21T17:00:00"/>
    <d v="2023-01-21T22:00:00"/>
    <d v="2023-01-21T17:00:00"/>
    <d v="2023-01-21T22:13:00"/>
    <n v="13"/>
    <n v="354"/>
    <n v="145"/>
    <n v="51330"/>
    <n v="299.99999999301508"/>
  </r>
  <r>
    <s v="F0543"/>
    <x v="1"/>
    <x v="0"/>
    <x v="4"/>
    <d v="2023-01-23T14:00:00"/>
    <d v="2023-01-23T19:00:00"/>
    <d v="2023-01-23T14:16:00"/>
    <d v="2023-01-23T19:13:00"/>
    <n v="13"/>
    <n v="144"/>
    <n v="128"/>
    <n v="18432"/>
    <n v="299.99999999301508"/>
  </r>
  <r>
    <s v="F0555"/>
    <x v="0"/>
    <x v="1"/>
    <x v="4"/>
    <d v="2023-01-24T02:00:00"/>
    <d v="2023-01-24T04:00:00"/>
    <d v="2023-01-24T02:18:00"/>
    <d v="2023-01-24T04:13:00"/>
    <n v="13"/>
    <n v="277"/>
    <n v="84"/>
    <n v="23268"/>
    <n v="119.99999999301508"/>
  </r>
  <r>
    <s v="F0561"/>
    <x v="0"/>
    <x v="3"/>
    <x v="2"/>
    <d v="2023-01-24T08:00:00"/>
    <d v="2023-01-24T13:00:00"/>
    <d v="2023-01-24T08:08:00"/>
    <d v="2023-01-24T13:13:00"/>
    <n v="13"/>
    <n v="389"/>
    <n v="126"/>
    <n v="49014"/>
    <n v="299.99999999301508"/>
  </r>
  <r>
    <s v="F0627"/>
    <x v="2"/>
    <x v="4"/>
    <x v="1"/>
    <d v="2023-01-27T02:00:00"/>
    <d v="2023-01-27T07:00:00"/>
    <d v="2023-01-27T02:25:00"/>
    <d v="2023-01-27T07:13:00"/>
    <n v="13"/>
    <n v="438"/>
    <n v="177"/>
    <n v="77526"/>
    <n v="299.99999999301508"/>
  </r>
  <r>
    <s v="F0659"/>
    <x v="1"/>
    <x v="5"/>
    <x v="5"/>
    <d v="2023-01-28T10:00:00"/>
    <d v="2023-01-28T13:00:00"/>
    <d v="2023-01-28T10:07:00"/>
    <d v="2023-01-28T13:13:00"/>
    <n v="13"/>
    <n v="139"/>
    <n v="82"/>
    <n v="11398"/>
    <n v="180"/>
  </r>
  <r>
    <s v="F0712"/>
    <x v="1"/>
    <x v="4"/>
    <x v="2"/>
    <d v="2023-01-30T15:00:00"/>
    <d v="2023-01-30T17:00:00"/>
    <d v="2023-01-30T15:03:00"/>
    <d v="2023-01-30T17:13:00"/>
    <n v="13"/>
    <n v="388"/>
    <n v="65"/>
    <n v="25220"/>
    <n v="120.00000000349246"/>
  </r>
  <r>
    <s v="F0764"/>
    <x v="0"/>
    <x v="2"/>
    <x v="1"/>
    <d v="2023-02-01T19:00:00"/>
    <d v="2023-02-01T23:00:00"/>
    <d v="2023-02-01T19:29:00"/>
    <d v="2023-02-01T23:13:00"/>
    <n v="13"/>
    <n v="345"/>
    <n v="94"/>
    <n v="32430"/>
    <n v="240.00000000698492"/>
  </r>
  <r>
    <s v="F0809"/>
    <x v="0"/>
    <x v="2"/>
    <x v="0"/>
    <d v="2023-02-03T16:00:00"/>
    <d v="2023-02-03T20:00:00"/>
    <d v="2023-02-03T16:27:00"/>
    <d v="2023-02-03T20:13:00"/>
    <n v="13"/>
    <n v="350"/>
    <n v="92"/>
    <n v="32200"/>
    <n v="240.00000000698492"/>
  </r>
  <r>
    <s v="F0880"/>
    <x v="0"/>
    <x v="3"/>
    <x v="1"/>
    <d v="2023-02-06T15:00:00"/>
    <d v="2023-02-06T19:00:00"/>
    <d v="2023-02-06T15:26:00"/>
    <d v="2023-02-06T19:13:00"/>
    <n v="13"/>
    <n v="231"/>
    <n v="195"/>
    <n v="45045"/>
    <n v="239.99999999650754"/>
  </r>
  <r>
    <s v="F0888"/>
    <x v="0"/>
    <x v="4"/>
    <x v="2"/>
    <d v="2023-02-06T23:00:00"/>
    <d v="2023-02-07T03:00:00"/>
    <d v="2023-02-06T23:23:00"/>
    <d v="2023-02-07T03:13:00"/>
    <n v="13"/>
    <n v="110"/>
    <n v="195"/>
    <n v="21450"/>
    <n v="239.99999999650754"/>
  </r>
  <r>
    <s v="F0893"/>
    <x v="1"/>
    <x v="0"/>
    <x v="1"/>
    <d v="2023-02-07T04:00:00"/>
    <d v="2023-02-07T09:00:00"/>
    <d v="2023-02-07T04:09:00"/>
    <d v="2023-02-07T09:13:00"/>
    <n v="13"/>
    <n v="102"/>
    <n v="65"/>
    <n v="6630"/>
    <n v="300.00000000349246"/>
  </r>
  <r>
    <s v="F0956"/>
    <x v="0"/>
    <x v="3"/>
    <x v="2"/>
    <d v="2023-02-09T19:00:00"/>
    <d v="2023-02-10T00:00:00"/>
    <d v="2023-02-09T19:19:00"/>
    <d v="2023-02-10T00:13:00"/>
    <n v="13"/>
    <n v="429"/>
    <n v="100"/>
    <n v="42900"/>
    <n v="300.00000000349246"/>
  </r>
  <r>
    <s v="F0009"/>
    <x v="1"/>
    <x v="2"/>
    <x v="1"/>
    <d v="2023-01-01T08:00:00"/>
    <d v="2023-01-01T09:00:00"/>
    <d v="2023-01-01T08:10:00"/>
    <d v="2023-01-01T09:12:00"/>
    <n v="12"/>
    <n v="352"/>
    <n v="166"/>
    <n v="58432"/>
    <n v="59.99999999650754"/>
  </r>
  <r>
    <s v="F0016"/>
    <x v="1"/>
    <x v="0"/>
    <x v="3"/>
    <d v="2023-01-01T15:00:00"/>
    <d v="2023-01-01T17:00:00"/>
    <d v="2023-01-01T15:02:00"/>
    <d v="2023-01-01T17:12:00"/>
    <n v="12"/>
    <n v="187"/>
    <n v="144"/>
    <n v="26928"/>
    <n v="120.00000000349246"/>
  </r>
  <r>
    <s v="F0026"/>
    <x v="0"/>
    <x v="4"/>
    <x v="3"/>
    <d v="2023-01-02T01:00:00"/>
    <d v="2023-01-02T06:00:00"/>
    <d v="2023-01-02T01:07:00"/>
    <d v="2023-01-02T06:12:00"/>
    <n v="12"/>
    <n v="435"/>
    <n v="194"/>
    <n v="84390"/>
    <n v="300.00000000349246"/>
  </r>
  <r>
    <s v="F0077"/>
    <x v="1"/>
    <x v="4"/>
    <x v="1"/>
    <d v="2023-01-04T04:00:00"/>
    <d v="2023-01-04T08:00:00"/>
    <d v="2023-01-04T04:05:00"/>
    <d v="2023-01-04T08:12:00"/>
    <n v="12"/>
    <n v="447"/>
    <n v="198"/>
    <n v="88506"/>
    <n v="240.00000000698492"/>
  </r>
  <r>
    <s v="F0083"/>
    <x v="2"/>
    <x v="2"/>
    <x v="1"/>
    <d v="2023-01-04T10:00:00"/>
    <d v="2023-01-04T11:00:00"/>
    <d v="2023-01-04T10:16:00"/>
    <d v="2023-01-04T11:12:00"/>
    <n v="12"/>
    <n v="138"/>
    <n v="125"/>
    <n v="17250"/>
    <n v="60.000000006984919"/>
  </r>
  <r>
    <s v="F0087"/>
    <x v="2"/>
    <x v="2"/>
    <x v="4"/>
    <d v="2023-01-04T14:00:00"/>
    <d v="2023-01-04T15:00:00"/>
    <d v="2023-01-04T14:11:00"/>
    <d v="2023-01-04T15:12:00"/>
    <n v="12"/>
    <n v="125"/>
    <n v="97"/>
    <n v="12125"/>
    <n v="59.99999999650754"/>
  </r>
  <r>
    <s v="F0103"/>
    <x v="1"/>
    <x v="1"/>
    <x v="2"/>
    <d v="2023-01-05T06:00:00"/>
    <d v="2023-01-05T07:00:00"/>
    <d v="2023-01-05T06:29:00"/>
    <d v="2023-01-05T07:12:00"/>
    <n v="12"/>
    <n v="427"/>
    <n v="106"/>
    <n v="45262"/>
    <n v="59.99999999650754"/>
  </r>
  <r>
    <s v="F0116"/>
    <x v="0"/>
    <x v="0"/>
    <x v="2"/>
    <d v="2023-01-05T19:00:00"/>
    <d v="2023-01-06T00:00:00"/>
    <d v="2023-01-05T19:17:00"/>
    <d v="2023-01-06T00:12:00"/>
    <n v="12"/>
    <n v="251"/>
    <n v="143"/>
    <n v="35893"/>
    <n v="300.00000000349246"/>
  </r>
  <r>
    <s v="F0131"/>
    <x v="0"/>
    <x v="4"/>
    <x v="1"/>
    <d v="2023-01-06T10:00:00"/>
    <d v="2023-01-06T15:00:00"/>
    <d v="2023-01-06T10:00:00"/>
    <d v="2023-01-06T15:12:00"/>
    <n v="12"/>
    <n v="247"/>
    <n v="118"/>
    <n v="29146"/>
    <n v="300.00000000349246"/>
  </r>
  <r>
    <s v="F0149"/>
    <x v="1"/>
    <x v="1"/>
    <x v="0"/>
    <d v="2023-01-07T04:00:00"/>
    <d v="2023-01-07T09:00:00"/>
    <d v="2023-01-07T04:18:00"/>
    <d v="2023-01-07T09:12:00"/>
    <n v="12"/>
    <n v="327"/>
    <n v="73"/>
    <n v="23871"/>
    <n v="300.00000000349246"/>
  </r>
  <r>
    <s v="F0297"/>
    <x v="2"/>
    <x v="4"/>
    <x v="4"/>
    <d v="2023-01-13T08:00:00"/>
    <d v="2023-01-13T09:00:00"/>
    <d v="2023-01-13T08:27:00"/>
    <d v="2023-01-13T09:12:00"/>
    <n v="12"/>
    <n v="420"/>
    <n v="76"/>
    <n v="31920"/>
    <n v="59.99999999650754"/>
  </r>
  <r>
    <s v="F0312"/>
    <x v="1"/>
    <x v="3"/>
    <x v="3"/>
    <d v="2023-01-13T23:00:00"/>
    <d v="2023-01-14T00:00:00"/>
    <d v="2023-01-13T23:08:00"/>
    <d v="2023-01-14T00:12:00"/>
    <n v="12"/>
    <n v="195"/>
    <n v="91"/>
    <n v="17745"/>
    <n v="59.99999999650754"/>
  </r>
  <r>
    <s v="F0382"/>
    <x v="0"/>
    <x v="3"/>
    <x v="1"/>
    <d v="2023-01-16T21:00:00"/>
    <d v="2023-01-17T00:00:00"/>
    <d v="2023-01-16T21:08:00"/>
    <d v="2023-01-17T00:12:00"/>
    <n v="12"/>
    <n v="414"/>
    <n v="178"/>
    <n v="73692"/>
    <n v="180"/>
  </r>
  <r>
    <s v="F0389"/>
    <x v="1"/>
    <x v="1"/>
    <x v="0"/>
    <d v="2023-01-17T04:00:00"/>
    <d v="2023-01-17T06:00:00"/>
    <d v="2023-01-17T04:09:00"/>
    <d v="2023-01-17T06:12:00"/>
    <n v="12"/>
    <n v="101"/>
    <n v="97"/>
    <n v="9797"/>
    <n v="120.00000000349246"/>
  </r>
  <r>
    <s v="F0396"/>
    <x v="0"/>
    <x v="1"/>
    <x v="2"/>
    <d v="2023-01-17T11:00:00"/>
    <d v="2023-01-17T16:00:00"/>
    <d v="2023-01-17T11:14:00"/>
    <d v="2023-01-17T16:12:00"/>
    <n v="12"/>
    <n v="141"/>
    <n v="76"/>
    <n v="10716"/>
    <n v="299.99999999301508"/>
  </r>
  <r>
    <s v="F0450"/>
    <x v="0"/>
    <x v="3"/>
    <x v="1"/>
    <d v="2023-01-19T17:00:00"/>
    <d v="2023-01-19T18:00:00"/>
    <d v="2023-01-19T17:26:00"/>
    <d v="2023-01-19T18:12:00"/>
    <n v="12"/>
    <n v="318"/>
    <n v="66"/>
    <n v="20988"/>
    <n v="59.99999999650754"/>
  </r>
  <r>
    <s v="F0451"/>
    <x v="2"/>
    <x v="3"/>
    <x v="3"/>
    <d v="2023-01-19T18:00:00"/>
    <d v="2023-01-19T20:00:00"/>
    <d v="2023-01-19T18:23:00"/>
    <d v="2023-01-19T20:12:00"/>
    <n v="12"/>
    <n v="495"/>
    <n v="85"/>
    <n v="42075"/>
    <n v="120.00000000349246"/>
  </r>
  <r>
    <s v="F0462"/>
    <x v="0"/>
    <x v="2"/>
    <x v="4"/>
    <d v="2023-01-20T05:00:00"/>
    <d v="2023-01-20T10:00:00"/>
    <d v="2023-01-20T05:07:00"/>
    <d v="2023-01-20T10:12:00"/>
    <n v="12"/>
    <n v="405"/>
    <n v="55"/>
    <n v="22275"/>
    <n v="299.99999999301508"/>
  </r>
  <r>
    <s v="F0472"/>
    <x v="1"/>
    <x v="4"/>
    <x v="4"/>
    <d v="2023-01-20T15:00:00"/>
    <d v="2023-01-20T19:00:00"/>
    <d v="2023-01-20T15:24:00"/>
    <d v="2023-01-20T19:12:00"/>
    <n v="12"/>
    <n v="205"/>
    <n v="134"/>
    <n v="27470"/>
    <n v="239.99999999650754"/>
  </r>
  <r>
    <s v="F0520"/>
    <x v="2"/>
    <x v="0"/>
    <x v="4"/>
    <d v="2023-01-22T15:00:00"/>
    <d v="2023-01-22T20:00:00"/>
    <d v="2023-01-22T15:21:00"/>
    <d v="2023-01-22T20:12:00"/>
    <n v="12"/>
    <n v="385"/>
    <n v="110"/>
    <n v="42350"/>
    <n v="300.00000000349246"/>
  </r>
  <r>
    <s v="F0567"/>
    <x v="1"/>
    <x v="1"/>
    <x v="5"/>
    <d v="2023-01-24T14:00:00"/>
    <d v="2023-01-24T15:00:00"/>
    <d v="2023-01-24T14:17:00"/>
    <d v="2023-01-24T15:12:00"/>
    <n v="12"/>
    <n v="362"/>
    <n v="136"/>
    <n v="49232"/>
    <n v="59.99999999650754"/>
  </r>
  <r>
    <s v="F0588"/>
    <x v="1"/>
    <x v="3"/>
    <x v="1"/>
    <d v="2023-01-25T11:00:00"/>
    <d v="2023-01-25T14:00:00"/>
    <d v="2023-01-25T11:00:00"/>
    <d v="2023-01-25T14:12:00"/>
    <n v="12"/>
    <n v="423"/>
    <n v="150"/>
    <n v="63450"/>
    <n v="180"/>
  </r>
  <r>
    <s v="F0599"/>
    <x v="1"/>
    <x v="0"/>
    <x v="1"/>
    <d v="2023-01-25T22:00:00"/>
    <d v="2023-01-25T23:00:00"/>
    <d v="2023-01-25T22:06:00"/>
    <d v="2023-01-25T23:12:00"/>
    <n v="12"/>
    <n v="311"/>
    <n v="190"/>
    <n v="59090"/>
    <n v="60.000000006984919"/>
  </r>
  <r>
    <s v="F0615"/>
    <x v="0"/>
    <x v="0"/>
    <x v="3"/>
    <d v="2023-01-26T14:00:00"/>
    <d v="2023-01-26T15:00:00"/>
    <d v="2023-01-26T14:21:00"/>
    <d v="2023-01-26T15:12:00"/>
    <n v="12"/>
    <n v="287"/>
    <n v="57"/>
    <n v="16359"/>
    <n v="59.99999999650754"/>
  </r>
  <r>
    <s v="F0619"/>
    <x v="2"/>
    <x v="4"/>
    <x v="2"/>
    <d v="2023-01-26T18:00:00"/>
    <d v="2023-01-26T22:00:00"/>
    <d v="2023-01-26T18:27:00"/>
    <d v="2023-01-26T22:12:00"/>
    <n v="12"/>
    <n v="305"/>
    <n v="118"/>
    <n v="35990"/>
    <n v="239.99999999650754"/>
  </r>
  <r>
    <s v="F0633"/>
    <x v="0"/>
    <x v="1"/>
    <x v="4"/>
    <d v="2023-01-27T08:00:00"/>
    <d v="2023-01-27T11:00:00"/>
    <d v="2023-01-27T08:16:00"/>
    <d v="2023-01-27T11:12:00"/>
    <n v="12"/>
    <n v="433"/>
    <n v="131"/>
    <n v="56723"/>
    <n v="180"/>
  </r>
  <r>
    <s v="F0639"/>
    <x v="0"/>
    <x v="4"/>
    <x v="1"/>
    <d v="2023-01-27T14:00:00"/>
    <d v="2023-01-27T18:00:00"/>
    <d v="2023-01-27T14:13:00"/>
    <d v="2023-01-27T18:12:00"/>
    <n v="12"/>
    <n v="366"/>
    <n v="91"/>
    <n v="33306"/>
    <n v="239.99999999650754"/>
  </r>
  <r>
    <s v="F0646"/>
    <x v="0"/>
    <x v="4"/>
    <x v="0"/>
    <d v="2023-01-27T21:00:00"/>
    <d v="2023-01-27T23:00:00"/>
    <d v="2023-01-27T21:01:00"/>
    <d v="2023-01-27T23:12:00"/>
    <n v="12"/>
    <n v="369"/>
    <n v="100"/>
    <n v="36900"/>
    <n v="120.00000000349246"/>
  </r>
  <r>
    <s v="F0686"/>
    <x v="1"/>
    <x v="0"/>
    <x v="5"/>
    <d v="2023-01-29T13:00:00"/>
    <d v="2023-01-29T18:00:00"/>
    <d v="2023-01-29T13:12:00"/>
    <d v="2023-01-29T18:12:00"/>
    <n v="12"/>
    <n v="136"/>
    <n v="140"/>
    <n v="19040"/>
    <n v="300.00000000349246"/>
  </r>
  <r>
    <s v="F0687"/>
    <x v="0"/>
    <x v="5"/>
    <x v="4"/>
    <d v="2023-01-29T14:00:00"/>
    <d v="2023-01-29T19:00:00"/>
    <d v="2023-01-29T14:22:00"/>
    <d v="2023-01-29T19:12:00"/>
    <n v="12"/>
    <n v="327"/>
    <n v="74"/>
    <n v="24198"/>
    <n v="299.99999999301508"/>
  </r>
  <r>
    <s v="F0766"/>
    <x v="1"/>
    <x v="2"/>
    <x v="5"/>
    <d v="2023-02-01T21:00:00"/>
    <d v="2023-02-02T02:00:00"/>
    <d v="2023-02-01T21:25:00"/>
    <d v="2023-02-02T02:12:00"/>
    <n v="12"/>
    <n v="184"/>
    <n v="177"/>
    <n v="32568"/>
    <n v="300.00000000349246"/>
  </r>
  <r>
    <s v="F0801"/>
    <x v="0"/>
    <x v="0"/>
    <x v="2"/>
    <d v="2023-02-03T08:00:00"/>
    <d v="2023-02-03T09:00:00"/>
    <d v="2023-02-03T08:01:00"/>
    <d v="2023-02-03T09:12:00"/>
    <n v="12"/>
    <n v="334"/>
    <n v="106"/>
    <n v="35404"/>
    <n v="59.99999999650754"/>
  </r>
  <r>
    <s v="F0840"/>
    <x v="1"/>
    <x v="4"/>
    <x v="1"/>
    <d v="2023-02-04T23:00:00"/>
    <d v="2023-02-05T04:00:00"/>
    <d v="2023-02-04T23:06:00"/>
    <d v="2023-02-05T04:12:00"/>
    <n v="12"/>
    <n v="337"/>
    <n v="197"/>
    <n v="66389"/>
    <n v="299.99999999301508"/>
  </r>
  <r>
    <s v="F0877"/>
    <x v="2"/>
    <x v="4"/>
    <x v="3"/>
    <d v="2023-02-06T12:00:00"/>
    <d v="2023-02-06T14:00:00"/>
    <d v="2023-02-06T12:22:00"/>
    <d v="2023-02-06T14:12:00"/>
    <n v="12"/>
    <n v="309"/>
    <n v="76"/>
    <n v="23484"/>
    <n v="120.00000000349246"/>
  </r>
  <r>
    <s v="F0879"/>
    <x v="0"/>
    <x v="3"/>
    <x v="4"/>
    <d v="2023-02-06T14:00:00"/>
    <d v="2023-02-06T18:00:00"/>
    <d v="2023-02-06T14:02:00"/>
    <d v="2023-02-06T18:12:00"/>
    <n v="12"/>
    <n v="186"/>
    <n v="132"/>
    <n v="24552"/>
    <n v="239.99999999650754"/>
  </r>
  <r>
    <s v="F0901"/>
    <x v="1"/>
    <x v="0"/>
    <x v="0"/>
    <d v="2023-02-07T12:00:00"/>
    <d v="2023-02-07T17:00:00"/>
    <d v="2023-02-07T12:20:00"/>
    <d v="2023-02-07T17:12:00"/>
    <n v="12"/>
    <n v="226"/>
    <n v="175"/>
    <n v="39550"/>
    <n v="300.00000000349246"/>
  </r>
  <r>
    <s v="F0913"/>
    <x v="1"/>
    <x v="3"/>
    <x v="4"/>
    <d v="2023-02-08T00:00:00"/>
    <d v="2023-02-08T04:00:00"/>
    <d v="2023-02-08T00:25:00"/>
    <d v="2023-02-08T04:12:00"/>
    <n v="12"/>
    <n v="151"/>
    <n v="78"/>
    <n v="11778"/>
    <n v="239.99999999650754"/>
  </r>
  <r>
    <s v="F0914"/>
    <x v="1"/>
    <x v="5"/>
    <x v="0"/>
    <d v="2023-02-08T01:00:00"/>
    <d v="2023-02-08T05:00:00"/>
    <d v="2023-02-08T01:18:00"/>
    <d v="2023-02-08T05:12:00"/>
    <n v="12"/>
    <n v="168"/>
    <n v="66"/>
    <n v="11088"/>
    <n v="240.00000000698492"/>
  </r>
  <r>
    <s v="F0917"/>
    <x v="0"/>
    <x v="5"/>
    <x v="4"/>
    <d v="2023-02-08T04:00:00"/>
    <d v="2023-02-08T07:00:00"/>
    <d v="2023-02-08T04:00:00"/>
    <d v="2023-02-08T07:12:00"/>
    <n v="12"/>
    <n v="159"/>
    <n v="179"/>
    <n v="28461"/>
    <n v="180"/>
  </r>
  <r>
    <s v="F0934"/>
    <x v="0"/>
    <x v="2"/>
    <x v="2"/>
    <d v="2023-02-08T21:00:00"/>
    <d v="2023-02-09T01:00:00"/>
    <d v="2023-02-08T21:27:00"/>
    <d v="2023-02-09T01:12:00"/>
    <n v="12"/>
    <n v="253"/>
    <n v="97"/>
    <n v="24541"/>
    <n v="239.99999999650754"/>
  </r>
  <r>
    <s v="F0947"/>
    <x v="1"/>
    <x v="3"/>
    <x v="0"/>
    <d v="2023-02-09T10:00:00"/>
    <d v="2023-02-09T12:00:00"/>
    <d v="2023-02-09T10:12:00"/>
    <d v="2023-02-09T12:12:00"/>
    <n v="12"/>
    <n v="169"/>
    <n v="81"/>
    <n v="13689"/>
    <n v="120.00000000349246"/>
  </r>
  <r>
    <s v="F0948"/>
    <x v="2"/>
    <x v="0"/>
    <x v="0"/>
    <d v="2023-02-09T11:00:00"/>
    <d v="2023-02-09T16:00:00"/>
    <d v="2023-02-09T11:22:00"/>
    <d v="2023-02-09T16:12:00"/>
    <n v="12"/>
    <n v="433"/>
    <n v="151"/>
    <n v="65383"/>
    <n v="299.99999999301508"/>
  </r>
  <r>
    <s v="F0958"/>
    <x v="2"/>
    <x v="1"/>
    <x v="5"/>
    <d v="2023-02-09T21:00:00"/>
    <d v="2023-02-09T22:00:00"/>
    <d v="2023-02-09T21:04:00"/>
    <d v="2023-02-09T22:12:00"/>
    <n v="12"/>
    <n v="119"/>
    <n v="135"/>
    <n v="16065"/>
    <n v="59.99999999650754"/>
  </r>
  <r>
    <s v="F0976"/>
    <x v="1"/>
    <x v="2"/>
    <x v="1"/>
    <d v="2023-02-10T15:00:00"/>
    <d v="2023-02-10T20:00:00"/>
    <d v="2023-02-10T15:17:00"/>
    <d v="2023-02-10T20:12:00"/>
    <n v="12"/>
    <n v="170"/>
    <n v="145"/>
    <n v="24650"/>
    <n v="300.00000000349246"/>
  </r>
  <r>
    <s v="F0983"/>
    <x v="0"/>
    <x v="2"/>
    <x v="4"/>
    <d v="2023-02-10T22:00:00"/>
    <d v="2023-02-11T03:00:00"/>
    <d v="2023-02-10T22:26:00"/>
    <d v="2023-02-11T03:12:00"/>
    <n v="12"/>
    <n v="286"/>
    <n v="140"/>
    <n v="40040"/>
    <n v="300.00000000349246"/>
  </r>
  <r>
    <s v="F0015"/>
    <x v="0"/>
    <x v="4"/>
    <x v="4"/>
    <d v="2023-01-01T14:00:00"/>
    <d v="2023-01-01T19:00:00"/>
    <d v="2023-01-01T14:00:00"/>
    <d v="2023-01-01T19:11:00"/>
    <n v="11"/>
    <n v="158"/>
    <n v="60"/>
    <n v="9480"/>
    <n v="299.99999999301508"/>
  </r>
  <r>
    <s v="F0030"/>
    <x v="2"/>
    <x v="2"/>
    <x v="3"/>
    <d v="2023-01-02T05:00:00"/>
    <d v="2023-01-02T08:00:00"/>
    <d v="2023-01-02T05:11:00"/>
    <d v="2023-01-02T08:11:00"/>
    <n v="11"/>
    <n v="299"/>
    <n v="194"/>
    <n v="58006"/>
    <n v="180"/>
  </r>
  <r>
    <s v="F0061"/>
    <x v="2"/>
    <x v="0"/>
    <x v="0"/>
    <d v="2023-01-03T12:00:00"/>
    <d v="2023-01-03T15:00:00"/>
    <d v="2023-01-03T12:06:00"/>
    <d v="2023-01-03T15:11:00"/>
    <n v="11"/>
    <n v="448"/>
    <n v="114"/>
    <n v="51072"/>
    <n v="180"/>
  </r>
  <r>
    <s v="F0075"/>
    <x v="1"/>
    <x v="3"/>
    <x v="3"/>
    <d v="2023-01-04T02:00:00"/>
    <d v="2023-01-04T07:00:00"/>
    <d v="2023-01-04T02:10:00"/>
    <d v="2023-01-04T07:11:00"/>
    <n v="11"/>
    <n v="191"/>
    <n v="174"/>
    <n v="33234"/>
    <n v="299.99999999301508"/>
  </r>
  <r>
    <s v="F0112"/>
    <x v="0"/>
    <x v="3"/>
    <x v="5"/>
    <d v="2023-01-05T15:00:00"/>
    <d v="2023-01-05T16:00:00"/>
    <d v="2023-01-05T15:14:00"/>
    <d v="2023-01-05T16:11:00"/>
    <n v="11"/>
    <n v="350"/>
    <n v="126"/>
    <n v="44100"/>
    <n v="59.99999999650754"/>
  </r>
  <r>
    <s v="F0114"/>
    <x v="0"/>
    <x v="4"/>
    <x v="3"/>
    <d v="2023-01-05T17:00:00"/>
    <d v="2023-01-05T22:00:00"/>
    <d v="2023-01-05T17:04:00"/>
    <d v="2023-01-05T22:11:00"/>
    <n v="11"/>
    <n v="420"/>
    <n v="78"/>
    <n v="32760"/>
    <n v="299.99999999301508"/>
  </r>
  <r>
    <s v="F0187"/>
    <x v="1"/>
    <x v="0"/>
    <x v="0"/>
    <d v="2023-01-08T18:00:00"/>
    <d v="2023-01-08T21:00:00"/>
    <d v="2023-01-08T18:08:00"/>
    <d v="2023-01-08T21:11:00"/>
    <n v="11"/>
    <n v="441"/>
    <n v="112"/>
    <n v="49392"/>
    <n v="180"/>
  </r>
  <r>
    <s v="F0188"/>
    <x v="1"/>
    <x v="4"/>
    <x v="1"/>
    <d v="2023-01-08T19:00:00"/>
    <d v="2023-01-08T23:00:00"/>
    <d v="2023-01-08T19:18:00"/>
    <d v="2023-01-08T23:11:00"/>
    <n v="11"/>
    <n v="232"/>
    <n v="113"/>
    <n v="26216"/>
    <n v="240.00000000698492"/>
  </r>
  <r>
    <s v="F0190"/>
    <x v="0"/>
    <x v="5"/>
    <x v="2"/>
    <d v="2023-01-08T21:00:00"/>
    <d v="2023-01-09T01:00:00"/>
    <d v="2023-01-08T21:25:00"/>
    <d v="2023-01-09T01:11:00"/>
    <n v="11"/>
    <n v="481"/>
    <n v="108"/>
    <n v="51948"/>
    <n v="239.99999999650754"/>
  </r>
  <r>
    <s v="F0200"/>
    <x v="2"/>
    <x v="3"/>
    <x v="0"/>
    <d v="2023-01-09T07:00:00"/>
    <d v="2023-01-09T09:00:00"/>
    <d v="2023-01-09T07:03:00"/>
    <d v="2023-01-09T09:11:00"/>
    <n v="11"/>
    <n v="294"/>
    <n v="76"/>
    <n v="22344"/>
    <n v="120.00000000349246"/>
  </r>
  <r>
    <s v="F0213"/>
    <x v="0"/>
    <x v="4"/>
    <x v="2"/>
    <d v="2023-01-09T20:00:00"/>
    <d v="2023-01-09T21:00:00"/>
    <d v="2023-01-09T20:05:00"/>
    <d v="2023-01-09T21:11:00"/>
    <n v="11"/>
    <n v="284"/>
    <n v="122"/>
    <n v="34648"/>
    <n v="59.99999999650754"/>
  </r>
  <r>
    <s v="F0216"/>
    <x v="2"/>
    <x v="1"/>
    <x v="0"/>
    <d v="2023-01-09T23:00:00"/>
    <d v="2023-01-10T03:00:00"/>
    <d v="2023-01-09T23:05:00"/>
    <d v="2023-01-10T03:11:00"/>
    <n v="11"/>
    <n v="289"/>
    <n v="63"/>
    <n v="18207"/>
    <n v="239.99999999650754"/>
  </r>
  <r>
    <s v="F0230"/>
    <x v="0"/>
    <x v="1"/>
    <x v="4"/>
    <d v="2023-01-10T13:00:00"/>
    <d v="2023-01-10T15:00:00"/>
    <d v="2023-01-10T13:04:00"/>
    <d v="2023-01-10T15:11:00"/>
    <n v="11"/>
    <n v="107"/>
    <n v="156"/>
    <n v="16692"/>
    <n v="120.00000000349246"/>
  </r>
  <r>
    <s v="F0244"/>
    <x v="2"/>
    <x v="5"/>
    <x v="5"/>
    <d v="2023-01-11T03:00:00"/>
    <d v="2023-01-11T06:00:00"/>
    <d v="2023-01-11T03:07:00"/>
    <d v="2023-01-11T06:11:00"/>
    <n v="11"/>
    <n v="286"/>
    <n v="104"/>
    <n v="29744"/>
    <n v="180"/>
  </r>
  <r>
    <s v="F0251"/>
    <x v="2"/>
    <x v="5"/>
    <x v="4"/>
    <d v="2023-01-11T10:00:00"/>
    <d v="2023-01-11T11:00:00"/>
    <d v="2023-01-11T10:10:00"/>
    <d v="2023-01-11T11:11:00"/>
    <n v="11"/>
    <n v="279"/>
    <n v="90"/>
    <n v="25110"/>
    <n v="60.000000006984919"/>
  </r>
  <r>
    <s v="F0265"/>
    <x v="2"/>
    <x v="5"/>
    <x v="3"/>
    <d v="2023-01-12T00:00:00"/>
    <d v="2023-01-12T04:00:00"/>
    <d v="2023-01-12T00:29:00"/>
    <d v="2023-01-12T04:11:00"/>
    <n v="11"/>
    <n v="391"/>
    <n v="186"/>
    <n v="72726"/>
    <n v="239.99999999650754"/>
  </r>
  <r>
    <s v="F0287"/>
    <x v="0"/>
    <x v="4"/>
    <x v="0"/>
    <d v="2023-01-12T22:00:00"/>
    <d v="2023-01-13T02:00:00"/>
    <d v="2023-01-12T22:06:00"/>
    <d v="2023-01-13T02:11:00"/>
    <n v="11"/>
    <n v="398"/>
    <n v="139"/>
    <n v="55322"/>
    <n v="240.00000000698492"/>
  </r>
  <r>
    <s v="F0398"/>
    <x v="1"/>
    <x v="3"/>
    <x v="4"/>
    <d v="2023-01-17T13:00:00"/>
    <d v="2023-01-17T14:00:00"/>
    <d v="2023-01-17T13:09:00"/>
    <d v="2023-01-17T14:11:00"/>
    <n v="11"/>
    <n v="163"/>
    <n v="106"/>
    <n v="17278"/>
    <n v="60.000000006984919"/>
  </r>
  <r>
    <s v="F0439"/>
    <x v="2"/>
    <x v="1"/>
    <x v="2"/>
    <d v="2023-01-19T06:00:00"/>
    <d v="2023-01-19T09:00:00"/>
    <d v="2023-01-19T06:01:00"/>
    <d v="2023-01-19T09:11:00"/>
    <n v="11"/>
    <n v="287"/>
    <n v="63"/>
    <n v="18081"/>
    <n v="180"/>
  </r>
  <r>
    <s v="F0443"/>
    <x v="0"/>
    <x v="4"/>
    <x v="3"/>
    <d v="2023-01-19T10:00:00"/>
    <d v="2023-01-19T14:00:00"/>
    <d v="2023-01-19T10:24:00"/>
    <d v="2023-01-19T14:11:00"/>
    <n v="11"/>
    <n v="331"/>
    <n v="161"/>
    <n v="53291"/>
    <n v="240.00000000698492"/>
  </r>
  <r>
    <s v="F0448"/>
    <x v="2"/>
    <x v="5"/>
    <x v="1"/>
    <d v="2023-01-19T15:00:00"/>
    <d v="2023-01-19T18:00:00"/>
    <d v="2023-01-19T15:29:00"/>
    <d v="2023-01-19T18:11:00"/>
    <n v="11"/>
    <n v="418"/>
    <n v="59"/>
    <n v="24662"/>
    <n v="180"/>
  </r>
  <r>
    <s v="F0501"/>
    <x v="0"/>
    <x v="4"/>
    <x v="0"/>
    <d v="2023-01-21T20:00:00"/>
    <d v="2023-01-21T22:00:00"/>
    <d v="2023-01-21T20:14:00"/>
    <d v="2023-01-21T22:11:00"/>
    <n v="11"/>
    <n v="135"/>
    <n v="151"/>
    <n v="20385"/>
    <n v="119.99999999301508"/>
  </r>
  <r>
    <s v="F0506"/>
    <x v="0"/>
    <x v="0"/>
    <x v="0"/>
    <d v="2023-01-22T01:00:00"/>
    <d v="2023-01-22T03:00:00"/>
    <d v="2023-01-22T01:12:00"/>
    <d v="2023-01-22T03:11:00"/>
    <n v="11"/>
    <n v="436"/>
    <n v="115"/>
    <n v="50140"/>
    <n v="120.00000000349246"/>
  </r>
  <r>
    <s v="F0516"/>
    <x v="2"/>
    <x v="0"/>
    <x v="5"/>
    <d v="2023-01-22T11:00:00"/>
    <d v="2023-01-22T14:00:00"/>
    <d v="2023-01-22T11:02:00"/>
    <d v="2023-01-22T14:11:00"/>
    <n v="11"/>
    <n v="250"/>
    <n v="153"/>
    <n v="38250"/>
    <n v="180"/>
  </r>
  <r>
    <s v="F0530"/>
    <x v="0"/>
    <x v="5"/>
    <x v="0"/>
    <d v="2023-01-23T01:00:00"/>
    <d v="2023-01-23T06:00:00"/>
    <d v="2023-01-23T01:11:00"/>
    <d v="2023-01-23T06:11:00"/>
    <n v="11"/>
    <n v="204"/>
    <n v="75"/>
    <n v="15300"/>
    <n v="300.00000000349246"/>
  </r>
  <r>
    <s v="F0577"/>
    <x v="2"/>
    <x v="4"/>
    <x v="5"/>
    <d v="2023-01-25T00:00:00"/>
    <d v="2023-01-25T02:00:00"/>
    <d v="2023-01-25T00:06:00"/>
    <d v="2023-01-25T02:11:00"/>
    <n v="11"/>
    <n v="231"/>
    <n v="128"/>
    <n v="29568"/>
    <n v="120.00000000349246"/>
  </r>
  <r>
    <s v="F0612"/>
    <x v="2"/>
    <x v="2"/>
    <x v="3"/>
    <d v="2023-01-26T11:00:00"/>
    <d v="2023-01-26T15:00:00"/>
    <d v="2023-01-26T11:18:00"/>
    <d v="2023-01-26T15:11:00"/>
    <n v="11"/>
    <n v="397"/>
    <n v="102"/>
    <n v="40494"/>
    <n v="239.99999999650754"/>
  </r>
  <r>
    <s v="F0675"/>
    <x v="0"/>
    <x v="2"/>
    <x v="3"/>
    <d v="2023-01-29T02:00:00"/>
    <d v="2023-01-29T06:00:00"/>
    <d v="2023-01-29T02:05:00"/>
    <d v="2023-01-29T06:11:00"/>
    <n v="11"/>
    <n v="259"/>
    <n v="83"/>
    <n v="21497"/>
    <n v="239.99999999650754"/>
  </r>
  <r>
    <s v="F0693"/>
    <x v="2"/>
    <x v="1"/>
    <x v="2"/>
    <d v="2023-01-29T20:00:00"/>
    <d v="2023-01-29T23:00:00"/>
    <d v="2023-01-29T20:09:00"/>
    <d v="2023-01-29T23:11:00"/>
    <n v="11"/>
    <n v="317"/>
    <n v="78"/>
    <n v="24726"/>
    <n v="180"/>
  </r>
  <r>
    <s v="F0697"/>
    <x v="2"/>
    <x v="0"/>
    <x v="2"/>
    <d v="2023-01-30T00:00:00"/>
    <d v="2023-01-30T02:00:00"/>
    <d v="2023-01-30T00:19:00"/>
    <d v="2023-01-30T02:11:00"/>
    <n v="11"/>
    <n v="184"/>
    <n v="158"/>
    <n v="29072"/>
    <n v="120.00000000349246"/>
  </r>
  <r>
    <s v="F0708"/>
    <x v="1"/>
    <x v="0"/>
    <x v="1"/>
    <d v="2023-01-30T11:00:00"/>
    <d v="2023-01-30T16:00:00"/>
    <d v="2023-01-30T11:14:00"/>
    <d v="2023-01-30T16:11:00"/>
    <n v="11"/>
    <n v="148"/>
    <n v="83"/>
    <n v="12284"/>
    <n v="299.99999999301508"/>
  </r>
  <r>
    <s v="F0748"/>
    <x v="2"/>
    <x v="5"/>
    <x v="3"/>
    <d v="2023-02-01T03:00:00"/>
    <d v="2023-02-01T08:00:00"/>
    <d v="2023-02-01T03:05:00"/>
    <d v="2023-02-01T08:11:00"/>
    <n v="11"/>
    <n v="461"/>
    <n v="168"/>
    <n v="77448"/>
    <n v="300.00000000349246"/>
  </r>
  <r>
    <s v="F0780"/>
    <x v="2"/>
    <x v="3"/>
    <x v="0"/>
    <d v="2023-02-02T11:00:00"/>
    <d v="2023-02-02T13:00:00"/>
    <d v="2023-02-02T11:13:00"/>
    <d v="2023-02-02T13:11:00"/>
    <n v="11"/>
    <n v="406"/>
    <n v="166"/>
    <n v="67396"/>
    <n v="119.99999999301508"/>
  </r>
  <r>
    <s v="F0826"/>
    <x v="1"/>
    <x v="0"/>
    <x v="4"/>
    <d v="2023-02-04T09:00:00"/>
    <d v="2023-02-04T14:00:00"/>
    <d v="2023-02-04T09:14:00"/>
    <d v="2023-02-04T14:11:00"/>
    <n v="11"/>
    <n v="263"/>
    <n v="148"/>
    <n v="38924"/>
    <n v="300.00000000349246"/>
  </r>
  <r>
    <s v="F0849"/>
    <x v="1"/>
    <x v="4"/>
    <x v="2"/>
    <d v="2023-02-05T08:00:00"/>
    <d v="2023-02-05T09:00:00"/>
    <d v="2023-02-05T08:24:00"/>
    <d v="2023-02-05T09:11:00"/>
    <n v="11"/>
    <n v="419"/>
    <n v="195"/>
    <n v="81705"/>
    <n v="59.99999999650754"/>
  </r>
  <r>
    <s v="F0858"/>
    <x v="2"/>
    <x v="0"/>
    <x v="2"/>
    <d v="2023-02-05T17:00:00"/>
    <d v="2023-02-05T22:00:00"/>
    <d v="2023-02-05T17:05:00"/>
    <d v="2023-02-05T22:11:00"/>
    <n v="11"/>
    <n v="437"/>
    <n v="196"/>
    <n v="85652"/>
    <n v="299.99999999301508"/>
  </r>
  <r>
    <s v="F0969"/>
    <x v="0"/>
    <x v="2"/>
    <x v="5"/>
    <d v="2023-02-10T08:00:00"/>
    <d v="2023-02-10T10:00:00"/>
    <d v="2023-02-10T08:16:00"/>
    <d v="2023-02-10T10:11:00"/>
    <n v="11"/>
    <n v="260"/>
    <n v="85"/>
    <n v="22100"/>
    <n v="119.99999999301508"/>
  </r>
  <r>
    <s v="F0006"/>
    <x v="0"/>
    <x v="5"/>
    <x v="0"/>
    <d v="2023-01-01T05:00:00"/>
    <d v="2023-01-01T07:00:00"/>
    <d v="2023-01-01T05:14:00"/>
    <d v="2023-01-01T07:10:00"/>
    <n v="10"/>
    <n v="427"/>
    <n v="191"/>
    <n v="81557"/>
    <n v="119.99999999301508"/>
  </r>
  <r>
    <s v="F0045"/>
    <x v="1"/>
    <x v="4"/>
    <x v="2"/>
    <d v="2023-01-02T20:00:00"/>
    <d v="2023-01-03T00:00:00"/>
    <d v="2023-01-02T20:07:00"/>
    <d v="2023-01-03T00:10:00"/>
    <n v="10"/>
    <n v="136"/>
    <n v="174"/>
    <n v="23664"/>
    <n v="239.99999999650754"/>
  </r>
  <r>
    <s v="F0098"/>
    <x v="1"/>
    <x v="3"/>
    <x v="5"/>
    <d v="2023-01-05T01:00:00"/>
    <d v="2023-01-05T06:00:00"/>
    <d v="2023-01-05T01:24:00"/>
    <d v="2023-01-05T06:10:00"/>
    <n v="10"/>
    <n v="350"/>
    <n v="175"/>
    <n v="61250"/>
    <n v="300.00000000349246"/>
  </r>
  <r>
    <s v="F0148"/>
    <x v="1"/>
    <x v="4"/>
    <x v="0"/>
    <d v="2023-01-07T03:00:00"/>
    <d v="2023-01-07T04:00:00"/>
    <d v="2023-01-07T03:16:00"/>
    <d v="2023-01-07T04:10:00"/>
    <n v="10"/>
    <n v="442"/>
    <n v="179"/>
    <n v="79118"/>
    <n v="59.99999999650754"/>
  </r>
  <r>
    <s v="F0156"/>
    <x v="2"/>
    <x v="1"/>
    <x v="2"/>
    <d v="2023-01-07T11:00:00"/>
    <d v="2023-01-07T15:00:00"/>
    <d v="2023-01-07T11:10:00"/>
    <d v="2023-01-07T15:10:00"/>
    <n v="10"/>
    <n v="111"/>
    <n v="164"/>
    <n v="18204"/>
    <n v="239.99999999650754"/>
  </r>
  <r>
    <s v="F0236"/>
    <x v="2"/>
    <x v="3"/>
    <x v="4"/>
    <d v="2023-01-10T19:00:00"/>
    <d v="2023-01-10T23:00:00"/>
    <d v="2023-01-10T19:05:00"/>
    <d v="2023-01-10T23:10:00"/>
    <n v="10"/>
    <n v="138"/>
    <n v="93"/>
    <n v="12834"/>
    <n v="240.00000000698492"/>
  </r>
  <r>
    <s v="F0259"/>
    <x v="1"/>
    <x v="1"/>
    <x v="3"/>
    <d v="2023-01-11T18:00:00"/>
    <d v="2023-01-11T19:00:00"/>
    <d v="2023-01-11T18:13:00"/>
    <d v="2023-01-11T19:10:00"/>
    <n v="10"/>
    <n v="448"/>
    <n v="63"/>
    <n v="28224"/>
    <n v="59.99999999650754"/>
  </r>
  <r>
    <s v="F0271"/>
    <x v="2"/>
    <x v="0"/>
    <x v="2"/>
    <d v="2023-01-12T06:00:00"/>
    <d v="2023-01-12T09:00:00"/>
    <d v="2023-01-12T06:28:00"/>
    <d v="2023-01-12T09:10:00"/>
    <n v="10"/>
    <n v="316"/>
    <n v="132"/>
    <n v="41712"/>
    <n v="180"/>
  </r>
  <r>
    <s v="F0355"/>
    <x v="0"/>
    <x v="2"/>
    <x v="1"/>
    <d v="2023-01-15T18:00:00"/>
    <d v="2023-01-15T19:00:00"/>
    <d v="2023-01-15T18:14:00"/>
    <d v="2023-01-15T19:10:00"/>
    <n v="10"/>
    <n v="141"/>
    <n v="125"/>
    <n v="17625"/>
    <n v="59.99999999650754"/>
  </r>
  <r>
    <s v="F0374"/>
    <x v="0"/>
    <x v="2"/>
    <x v="2"/>
    <d v="2023-01-16T13:00:00"/>
    <d v="2023-01-16T17:00:00"/>
    <d v="2023-01-16T13:29:00"/>
    <d v="2023-01-16T17:10:00"/>
    <n v="10"/>
    <n v="120"/>
    <n v="147"/>
    <n v="17640"/>
    <n v="240.00000000698492"/>
  </r>
  <r>
    <s v="F0423"/>
    <x v="1"/>
    <x v="1"/>
    <x v="3"/>
    <d v="2023-01-18T14:00:00"/>
    <d v="2023-01-18T19:00:00"/>
    <d v="2023-01-18T14:00:00"/>
    <d v="2023-01-18T19:10:00"/>
    <n v="10"/>
    <n v="162"/>
    <n v="65"/>
    <n v="10530"/>
    <n v="299.99999999301508"/>
  </r>
  <r>
    <s v="F0526"/>
    <x v="0"/>
    <x v="1"/>
    <x v="5"/>
    <d v="2023-01-22T21:00:00"/>
    <d v="2023-01-22T22:00:00"/>
    <d v="2023-01-22T21:04:00"/>
    <d v="2023-01-22T22:10:00"/>
    <n v="10"/>
    <n v="152"/>
    <n v="198"/>
    <n v="30096"/>
    <n v="59.99999999650754"/>
  </r>
  <r>
    <s v="F0538"/>
    <x v="0"/>
    <x v="5"/>
    <x v="2"/>
    <d v="2023-01-23T09:00:00"/>
    <d v="2023-01-23T13:00:00"/>
    <d v="2023-01-23T09:03:00"/>
    <d v="2023-01-23T13:10:00"/>
    <n v="10"/>
    <n v="135"/>
    <n v="166"/>
    <n v="22410"/>
    <n v="239.99999999650754"/>
  </r>
  <r>
    <s v="F0550"/>
    <x v="0"/>
    <x v="5"/>
    <x v="1"/>
    <d v="2023-01-23T21:00:00"/>
    <d v="2023-01-24T02:00:00"/>
    <d v="2023-01-23T21:18:00"/>
    <d v="2023-01-24T02:10:00"/>
    <n v="10"/>
    <n v="485"/>
    <n v="91"/>
    <n v="44135"/>
    <n v="300.00000000349246"/>
  </r>
  <r>
    <s v="F0557"/>
    <x v="0"/>
    <x v="2"/>
    <x v="4"/>
    <d v="2023-01-24T04:00:00"/>
    <d v="2023-01-24T09:00:00"/>
    <d v="2023-01-24T04:19:00"/>
    <d v="2023-01-24T09:10:00"/>
    <n v="10"/>
    <n v="425"/>
    <n v="197"/>
    <n v="83725"/>
    <n v="300.00000000349246"/>
  </r>
  <r>
    <s v="F0578"/>
    <x v="1"/>
    <x v="0"/>
    <x v="4"/>
    <d v="2023-01-25T01:00:00"/>
    <d v="2023-01-25T05:00:00"/>
    <d v="2023-01-25T01:12:00"/>
    <d v="2023-01-25T05:10:00"/>
    <n v="10"/>
    <n v="174"/>
    <n v="69"/>
    <n v="12006"/>
    <n v="240.00000000698492"/>
  </r>
  <r>
    <s v="F0587"/>
    <x v="2"/>
    <x v="5"/>
    <x v="0"/>
    <d v="2023-01-25T10:00:00"/>
    <d v="2023-01-25T14:00:00"/>
    <d v="2023-01-25T10:07:00"/>
    <d v="2023-01-25T14:10:00"/>
    <n v="10"/>
    <n v="327"/>
    <n v="64"/>
    <n v="20928"/>
    <n v="240.00000000698492"/>
  </r>
  <r>
    <s v="F0594"/>
    <x v="2"/>
    <x v="0"/>
    <x v="1"/>
    <d v="2023-01-25T17:00:00"/>
    <d v="2023-01-25T19:00:00"/>
    <d v="2023-01-25T17:04:00"/>
    <d v="2023-01-25T19:10:00"/>
    <n v="10"/>
    <n v="439"/>
    <n v="102"/>
    <n v="44778"/>
    <n v="119.99999999301508"/>
  </r>
  <r>
    <s v="F0631"/>
    <x v="0"/>
    <x v="3"/>
    <x v="5"/>
    <d v="2023-01-27T06:00:00"/>
    <d v="2023-01-27T10:00:00"/>
    <d v="2023-01-27T06:02:00"/>
    <d v="2023-01-27T10:10:00"/>
    <n v="10"/>
    <n v="366"/>
    <n v="56"/>
    <n v="20496"/>
    <n v="239.99999999650754"/>
  </r>
  <r>
    <s v="F0652"/>
    <x v="0"/>
    <x v="5"/>
    <x v="2"/>
    <d v="2023-01-28T03:00:00"/>
    <d v="2023-01-28T08:00:00"/>
    <d v="2023-01-28T03:00:00"/>
    <d v="2023-01-28T08:10:00"/>
    <n v="10"/>
    <n v="406"/>
    <n v="115"/>
    <n v="46690"/>
    <n v="300.00000000349246"/>
  </r>
  <r>
    <s v="F0665"/>
    <x v="2"/>
    <x v="3"/>
    <x v="5"/>
    <d v="2023-01-28T16:00:00"/>
    <d v="2023-01-28T17:00:00"/>
    <d v="2023-01-28T16:25:00"/>
    <d v="2023-01-28T17:10:00"/>
    <n v="10"/>
    <n v="341"/>
    <n v="79"/>
    <n v="26939"/>
    <n v="60.000000006984919"/>
  </r>
  <r>
    <s v="F0702"/>
    <x v="0"/>
    <x v="0"/>
    <x v="0"/>
    <d v="2023-01-30T05:00:00"/>
    <d v="2023-01-30T09:00:00"/>
    <d v="2023-01-30T05:19:00"/>
    <d v="2023-01-30T09:10:00"/>
    <n v="10"/>
    <n v="306"/>
    <n v="80"/>
    <n v="24480"/>
    <n v="239.99999999650754"/>
  </r>
  <r>
    <s v="F0723"/>
    <x v="2"/>
    <x v="4"/>
    <x v="2"/>
    <d v="2023-01-31T02:00:00"/>
    <d v="2023-01-31T04:00:00"/>
    <d v="2023-01-31T02:12:00"/>
    <d v="2023-01-31T04:10:00"/>
    <n v="10"/>
    <n v="445"/>
    <n v="167"/>
    <n v="74315"/>
    <n v="119.99999999301508"/>
  </r>
  <r>
    <s v="F0725"/>
    <x v="2"/>
    <x v="1"/>
    <x v="2"/>
    <d v="2023-01-31T04:00:00"/>
    <d v="2023-01-31T06:00:00"/>
    <d v="2023-01-31T04:14:00"/>
    <d v="2023-01-31T06:10:00"/>
    <n v="10"/>
    <n v="448"/>
    <n v="133"/>
    <n v="59584"/>
    <n v="120.00000000349246"/>
  </r>
  <r>
    <s v="F0728"/>
    <x v="1"/>
    <x v="1"/>
    <x v="3"/>
    <d v="2023-01-31T07:00:00"/>
    <d v="2023-01-31T08:00:00"/>
    <d v="2023-01-31T07:26:00"/>
    <d v="2023-01-31T08:10:00"/>
    <n v="10"/>
    <n v="498"/>
    <n v="86"/>
    <n v="42828"/>
    <n v="60.000000006984919"/>
  </r>
  <r>
    <s v="F0729"/>
    <x v="2"/>
    <x v="1"/>
    <x v="0"/>
    <d v="2023-01-31T08:00:00"/>
    <d v="2023-01-31T12:00:00"/>
    <d v="2023-01-31T08:06:00"/>
    <d v="2023-01-31T12:10:00"/>
    <n v="10"/>
    <n v="415"/>
    <n v="178"/>
    <n v="73870"/>
    <n v="239.99999999650754"/>
  </r>
  <r>
    <s v="F0779"/>
    <x v="0"/>
    <x v="4"/>
    <x v="3"/>
    <d v="2023-02-02T10:00:00"/>
    <d v="2023-02-02T11:00:00"/>
    <d v="2023-02-02T10:16:00"/>
    <d v="2023-02-02T11:10:00"/>
    <n v="10"/>
    <n v="308"/>
    <n v="104"/>
    <n v="32032"/>
    <n v="60.000000006984919"/>
  </r>
  <r>
    <s v="F0912"/>
    <x v="0"/>
    <x v="3"/>
    <x v="1"/>
    <d v="2023-02-07T23:00:00"/>
    <d v="2023-02-08T00:00:00"/>
    <d v="2023-02-07T23:19:00"/>
    <d v="2023-02-08T00:10:00"/>
    <n v="10"/>
    <n v="398"/>
    <n v="179"/>
    <n v="71242"/>
    <n v="59.99999999650754"/>
  </r>
  <r>
    <s v="F0938"/>
    <x v="1"/>
    <x v="1"/>
    <x v="3"/>
    <d v="2023-02-09T01:00:00"/>
    <d v="2023-02-09T03:00:00"/>
    <d v="2023-02-09T01:09:00"/>
    <d v="2023-02-09T03:10:00"/>
    <n v="10"/>
    <n v="287"/>
    <n v="171"/>
    <n v="49077"/>
    <n v="120.00000000349246"/>
  </r>
  <r>
    <s v="F0997"/>
    <x v="2"/>
    <x v="0"/>
    <x v="0"/>
    <d v="2023-02-11T12:00:00"/>
    <d v="2023-02-11T17:00:00"/>
    <d v="2023-02-11T12:07:00"/>
    <d v="2023-02-11T17:10:00"/>
    <n v="10"/>
    <n v="273"/>
    <n v="64"/>
    <n v="17472"/>
    <n v="300.00000000349246"/>
  </r>
  <r>
    <s v="F0092"/>
    <x v="0"/>
    <x v="0"/>
    <x v="2"/>
    <d v="2023-01-04T19:00:00"/>
    <d v="2023-01-05T00:00:00"/>
    <d v="2023-01-04T19:24:00"/>
    <d v="2023-01-05T00:09:00"/>
    <n v="9"/>
    <n v="414"/>
    <n v="100"/>
    <n v="41400"/>
    <n v="300.00000000349246"/>
  </r>
  <r>
    <s v="F0136"/>
    <x v="1"/>
    <x v="4"/>
    <x v="3"/>
    <d v="2023-01-06T15:00:00"/>
    <d v="2023-01-06T20:00:00"/>
    <d v="2023-01-06T15:07:00"/>
    <d v="2023-01-06T20:09:00"/>
    <n v="9"/>
    <n v="103"/>
    <n v="74"/>
    <n v="7622"/>
    <n v="300.00000000349246"/>
  </r>
  <r>
    <s v="F0158"/>
    <x v="1"/>
    <x v="0"/>
    <x v="2"/>
    <d v="2023-01-07T13:00:00"/>
    <d v="2023-01-07T17:00:00"/>
    <d v="2023-01-07T13:04:00"/>
    <d v="2023-01-07T17:09:00"/>
    <n v="9"/>
    <n v="316"/>
    <n v="195"/>
    <n v="61620"/>
    <n v="240.00000000698492"/>
  </r>
  <r>
    <s v="F0210"/>
    <x v="1"/>
    <x v="4"/>
    <x v="3"/>
    <d v="2023-01-09T17:00:00"/>
    <d v="2023-01-09T21:00:00"/>
    <d v="2023-01-09T17:18:00"/>
    <d v="2023-01-09T21:09:00"/>
    <n v="9"/>
    <n v="280"/>
    <n v="77"/>
    <n v="21560"/>
    <n v="239.99999999650754"/>
  </r>
  <r>
    <s v="F0295"/>
    <x v="0"/>
    <x v="0"/>
    <x v="3"/>
    <d v="2023-01-13T06:00:00"/>
    <d v="2023-01-13T09:00:00"/>
    <d v="2023-01-13T06:02:00"/>
    <d v="2023-01-13T09:09:00"/>
    <n v="9"/>
    <n v="493"/>
    <n v="125"/>
    <n v="61625"/>
    <n v="180"/>
  </r>
  <r>
    <s v="F0316"/>
    <x v="2"/>
    <x v="5"/>
    <x v="3"/>
    <d v="2023-01-14T03:00:00"/>
    <d v="2023-01-14T08:00:00"/>
    <d v="2023-01-14T03:19:00"/>
    <d v="2023-01-14T08:09:00"/>
    <n v="9"/>
    <n v="352"/>
    <n v="192"/>
    <n v="67584"/>
    <n v="300.00000000349246"/>
  </r>
  <r>
    <s v="F0395"/>
    <x v="2"/>
    <x v="1"/>
    <x v="5"/>
    <d v="2023-01-17T10:00:00"/>
    <d v="2023-01-17T14:00:00"/>
    <d v="2023-01-17T10:01:00"/>
    <d v="2023-01-17T14:09:00"/>
    <n v="9"/>
    <n v="468"/>
    <n v="67"/>
    <n v="31356"/>
    <n v="240.00000000698492"/>
  </r>
  <r>
    <s v="F0410"/>
    <x v="1"/>
    <x v="2"/>
    <x v="0"/>
    <d v="2023-01-18T01:00:00"/>
    <d v="2023-01-18T06:00:00"/>
    <d v="2023-01-18T01:16:00"/>
    <d v="2023-01-18T06:09:00"/>
    <n v="9"/>
    <n v="432"/>
    <n v="112"/>
    <n v="48384"/>
    <n v="300.00000000349246"/>
  </r>
  <r>
    <s v="F0420"/>
    <x v="2"/>
    <x v="1"/>
    <x v="5"/>
    <d v="2023-01-18T11:00:00"/>
    <d v="2023-01-18T13:00:00"/>
    <d v="2023-01-18T11:11:00"/>
    <d v="2023-01-18T13:09:00"/>
    <n v="9"/>
    <n v="231"/>
    <n v="99"/>
    <n v="22869"/>
    <n v="119.99999999301508"/>
  </r>
  <r>
    <s v="F0446"/>
    <x v="1"/>
    <x v="4"/>
    <x v="1"/>
    <d v="2023-01-19T13:00:00"/>
    <d v="2023-01-19T16:00:00"/>
    <d v="2023-01-19T13:23:00"/>
    <d v="2023-01-19T16:09:00"/>
    <n v="9"/>
    <n v="111"/>
    <n v="172"/>
    <n v="19092"/>
    <n v="180"/>
  </r>
  <r>
    <s v="F0455"/>
    <x v="2"/>
    <x v="4"/>
    <x v="3"/>
    <d v="2023-01-19T22:00:00"/>
    <d v="2023-01-20T02:00:00"/>
    <d v="2023-01-19T22:18:00"/>
    <d v="2023-01-20T02:09:00"/>
    <n v="9"/>
    <n v="175"/>
    <n v="99"/>
    <n v="17325"/>
    <n v="240.00000000698492"/>
  </r>
  <r>
    <s v="F0475"/>
    <x v="2"/>
    <x v="3"/>
    <x v="2"/>
    <d v="2023-01-20T18:00:00"/>
    <d v="2023-01-20T21:00:00"/>
    <d v="2023-01-20T18:13:00"/>
    <d v="2023-01-20T21:09:00"/>
    <n v="9"/>
    <n v="293"/>
    <n v="143"/>
    <n v="41899"/>
    <n v="180"/>
  </r>
  <r>
    <s v="F0479"/>
    <x v="0"/>
    <x v="5"/>
    <x v="3"/>
    <d v="2023-01-20T22:00:00"/>
    <d v="2023-01-21T01:00:00"/>
    <d v="2023-01-20T22:15:00"/>
    <d v="2023-01-21T01:09:00"/>
    <n v="9"/>
    <n v="412"/>
    <n v="198"/>
    <n v="81576"/>
    <n v="180"/>
  </r>
  <r>
    <s v="F0503"/>
    <x v="0"/>
    <x v="5"/>
    <x v="0"/>
    <d v="2023-01-21T22:00:00"/>
    <d v="2023-01-22T00:00:00"/>
    <d v="2023-01-21T22:07:00"/>
    <d v="2023-01-22T00:09:00"/>
    <n v="9"/>
    <n v="362"/>
    <n v="153"/>
    <n v="55386"/>
    <n v="120.00000000349246"/>
  </r>
  <r>
    <s v="F0505"/>
    <x v="1"/>
    <x v="0"/>
    <x v="2"/>
    <d v="2023-01-22T00:00:00"/>
    <d v="2023-01-22T01:00:00"/>
    <d v="2023-01-22T00:09:00"/>
    <d v="2023-01-22T01:09:00"/>
    <n v="9"/>
    <n v="317"/>
    <n v="81"/>
    <n v="25677"/>
    <n v="59.99999999650754"/>
  </r>
  <r>
    <s v="F0511"/>
    <x v="2"/>
    <x v="3"/>
    <x v="0"/>
    <d v="2023-01-22T06:00:00"/>
    <d v="2023-01-22T08:00:00"/>
    <d v="2023-01-22T06:25:00"/>
    <d v="2023-01-22T08:09:00"/>
    <n v="9"/>
    <n v="165"/>
    <n v="50"/>
    <n v="8250"/>
    <n v="120.00000000349246"/>
  </r>
  <r>
    <s v="F0531"/>
    <x v="2"/>
    <x v="2"/>
    <x v="0"/>
    <d v="2023-01-23T02:00:00"/>
    <d v="2023-01-23T05:00:00"/>
    <d v="2023-01-23T02:10:00"/>
    <d v="2023-01-23T05:09:00"/>
    <n v="9"/>
    <n v="374"/>
    <n v="144"/>
    <n v="53856"/>
    <n v="180"/>
  </r>
  <r>
    <s v="F0589"/>
    <x v="2"/>
    <x v="2"/>
    <x v="0"/>
    <d v="2023-01-25T12:00:00"/>
    <d v="2023-01-25T15:00:00"/>
    <d v="2023-01-25T12:05:00"/>
    <d v="2023-01-25T15:09:00"/>
    <n v="9"/>
    <n v="497"/>
    <n v="119"/>
    <n v="59143"/>
    <n v="180"/>
  </r>
  <r>
    <s v="F0623"/>
    <x v="1"/>
    <x v="0"/>
    <x v="3"/>
    <d v="2023-01-26T22:00:00"/>
    <d v="2023-01-27T00:00:00"/>
    <d v="2023-01-26T22:10:00"/>
    <d v="2023-01-27T00:09:00"/>
    <n v="9"/>
    <n v="469"/>
    <n v="187"/>
    <n v="87703"/>
    <n v="120.00000000349246"/>
  </r>
  <r>
    <s v="F0635"/>
    <x v="0"/>
    <x v="4"/>
    <x v="3"/>
    <d v="2023-01-27T10:00:00"/>
    <d v="2023-01-27T15:00:00"/>
    <d v="2023-01-27T10:24:00"/>
    <d v="2023-01-27T15:09:00"/>
    <n v="9"/>
    <n v="421"/>
    <n v="172"/>
    <n v="72412"/>
    <n v="300.00000000349246"/>
  </r>
  <r>
    <s v="F0700"/>
    <x v="0"/>
    <x v="5"/>
    <x v="4"/>
    <d v="2023-01-30T03:00:00"/>
    <d v="2023-01-30T06:00:00"/>
    <d v="2023-01-30T03:26:00"/>
    <d v="2023-01-30T06:09:00"/>
    <n v="9"/>
    <n v="308"/>
    <n v="97"/>
    <n v="29876"/>
    <n v="180"/>
  </r>
  <r>
    <s v="F0724"/>
    <x v="1"/>
    <x v="3"/>
    <x v="3"/>
    <d v="2023-01-31T03:00:00"/>
    <d v="2023-01-31T04:00:00"/>
    <d v="2023-01-31T03:20:00"/>
    <d v="2023-01-31T04:09:00"/>
    <n v="9"/>
    <n v="279"/>
    <n v="105"/>
    <n v="29295"/>
    <n v="59.99999999650754"/>
  </r>
  <r>
    <s v="F0747"/>
    <x v="0"/>
    <x v="3"/>
    <x v="2"/>
    <d v="2023-02-01T02:00:00"/>
    <d v="2023-02-01T06:00:00"/>
    <d v="2023-02-01T02:02:00"/>
    <d v="2023-02-01T06:09:00"/>
    <n v="9"/>
    <n v="143"/>
    <n v="135"/>
    <n v="19305"/>
    <n v="239.99999999650754"/>
  </r>
  <r>
    <s v="F0794"/>
    <x v="2"/>
    <x v="3"/>
    <x v="0"/>
    <d v="2023-02-03T01:00:00"/>
    <d v="2023-02-03T06:00:00"/>
    <d v="2023-02-03T01:11:00"/>
    <d v="2023-02-03T06:09:00"/>
    <n v="9"/>
    <n v="464"/>
    <n v="52"/>
    <n v="24128"/>
    <n v="300.00000000349246"/>
  </r>
  <r>
    <s v="F0806"/>
    <x v="0"/>
    <x v="3"/>
    <x v="3"/>
    <d v="2023-02-03T13:00:00"/>
    <d v="2023-02-03T14:00:00"/>
    <d v="2023-02-03T13:23:00"/>
    <d v="2023-02-03T14:09:00"/>
    <n v="9"/>
    <n v="169"/>
    <n v="150"/>
    <n v="25350"/>
    <n v="60.000000006984919"/>
  </r>
  <r>
    <s v="F0828"/>
    <x v="0"/>
    <x v="2"/>
    <x v="4"/>
    <d v="2023-02-04T11:00:00"/>
    <d v="2023-02-04T15:00:00"/>
    <d v="2023-02-04T11:19:00"/>
    <d v="2023-02-04T15:09:00"/>
    <n v="9"/>
    <n v="185"/>
    <n v="79"/>
    <n v="14615"/>
    <n v="239.99999999650754"/>
  </r>
  <r>
    <s v="F0907"/>
    <x v="1"/>
    <x v="2"/>
    <x v="3"/>
    <d v="2023-02-07T18:00:00"/>
    <d v="2023-02-07T22:00:00"/>
    <d v="2023-02-07T18:02:00"/>
    <d v="2023-02-07T22:09:00"/>
    <n v="9"/>
    <n v="236"/>
    <n v="134"/>
    <n v="31624"/>
    <n v="239.99999999650754"/>
  </r>
  <r>
    <s v="F0922"/>
    <x v="2"/>
    <x v="5"/>
    <x v="0"/>
    <d v="2023-02-08T09:00:00"/>
    <d v="2023-02-08T10:00:00"/>
    <d v="2023-02-08T09:20:00"/>
    <d v="2023-02-08T10:09:00"/>
    <n v="9"/>
    <n v="208"/>
    <n v="183"/>
    <n v="38064"/>
    <n v="59.99999999650754"/>
  </r>
  <r>
    <s v="F0946"/>
    <x v="0"/>
    <x v="5"/>
    <x v="4"/>
    <d v="2023-02-09T09:00:00"/>
    <d v="2023-02-09T11:00:00"/>
    <d v="2023-02-09T09:02:00"/>
    <d v="2023-02-09T11:09:00"/>
    <n v="9"/>
    <n v="107"/>
    <n v="150"/>
    <n v="16050"/>
    <n v="120.00000000349246"/>
  </r>
  <r>
    <s v="F0951"/>
    <x v="1"/>
    <x v="0"/>
    <x v="5"/>
    <d v="2023-02-09T14:00:00"/>
    <d v="2023-02-09T18:00:00"/>
    <d v="2023-02-09T14:16:00"/>
    <d v="2023-02-09T18:09:00"/>
    <n v="9"/>
    <n v="128"/>
    <n v="130"/>
    <n v="16640"/>
    <n v="239.99999999650754"/>
  </r>
  <r>
    <s v="F0975"/>
    <x v="2"/>
    <x v="5"/>
    <x v="3"/>
    <d v="2023-02-10T14:00:00"/>
    <d v="2023-02-10T18:00:00"/>
    <d v="2023-02-10T14:02:00"/>
    <d v="2023-02-10T18:09:00"/>
    <n v="9"/>
    <n v="295"/>
    <n v="65"/>
    <n v="19175"/>
    <n v="239.99999999650754"/>
  </r>
  <r>
    <s v="F0999"/>
    <x v="0"/>
    <x v="4"/>
    <x v="4"/>
    <d v="2023-02-11T14:00:00"/>
    <d v="2023-02-11T19:00:00"/>
    <d v="2023-02-11T14:20:00"/>
    <d v="2023-02-11T19:09:00"/>
    <n v="9"/>
    <n v="498"/>
    <n v="162"/>
    <n v="80676"/>
    <n v="299.99999999301508"/>
  </r>
  <r>
    <s v="F0008"/>
    <x v="0"/>
    <x v="1"/>
    <x v="2"/>
    <d v="2023-01-01T07:00:00"/>
    <d v="2023-01-01T12:00:00"/>
    <d v="2023-01-01T07:11:00"/>
    <d v="2023-01-01T12:08:00"/>
    <n v="8"/>
    <n v="373"/>
    <n v="163"/>
    <n v="60799"/>
    <n v="300.00000000349246"/>
  </r>
  <r>
    <s v="F0018"/>
    <x v="2"/>
    <x v="0"/>
    <x v="3"/>
    <d v="2023-01-01T17:00:00"/>
    <d v="2023-01-01T22:00:00"/>
    <d v="2023-01-01T17:10:00"/>
    <d v="2023-01-01T22:08:00"/>
    <n v="8"/>
    <n v="329"/>
    <n v="154"/>
    <n v="50666"/>
    <n v="299.99999999301508"/>
  </r>
  <r>
    <s v="F0019"/>
    <x v="2"/>
    <x v="5"/>
    <x v="1"/>
    <d v="2023-01-01T18:00:00"/>
    <d v="2023-01-01T19:00:00"/>
    <d v="2023-01-01T18:20:00"/>
    <d v="2023-01-01T19:08:00"/>
    <n v="8"/>
    <n v="296"/>
    <n v="104"/>
    <n v="30784"/>
    <n v="59.99999999650754"/>
  </r>
  <r>
    <s v="F0042"/>
    <x v="1"/>
    <x v="5"/>
    <x v="4"/>
    <d v="2023-01-02T17:00:00"/>
    <d v="2023-01-02T21:00:00"/>
    <d v="2023-01-02T17:19:00"/>
    <d v="2023-01-02T21:08:00"/>
    <n v="8"/>
    <n v="178"/>
    <n v="68"/>
    <n v="12104"/>
    <n v="239.99999999650754"/>
  </r>
  <r>
    <s v="F0059"/>
    <x v="2"/>
    <x v="5"/>
    <x v="1"/>
    <d v="2023-01-03T10:00:00"/>
    <d v="2023-01-03T14:00:00"/>
    <d v="2023-01-03T10:03:00"/>
    <d v="2023-01-03T14:08:00"/>
    <n v="8"/>
    <n v="412"/>
    <n v="187"/>
    <n v="77044"/>
    <n v="240.00000000698492"/>
  </r>
  <r>
    <s v="F0062"/>
    <x v="0"/>
    <x v="4"/>
    <x v="0"/>
    <d v="2023-01-03T13:00:00"/>
    <d v="2023-01-03T15:00:00"/>
    <d v="2023-01-03T13:20:00"/>
    <d v="2023-01-03T15:08:00"/>
    <n v="8"/>
    <n v="422"/>
    <n v="129"/>
    <n v="54438"/>
    <n v="120.00000000349246"/>
  </r>
  <r>
    <s v="F0065"/>
    <x v="1"/>
    <x v="4"/>
    <x v="5"/>
    <d v="2023-01-03T16:00:00"/>
    <d v="2023-01-03T17:00:00"/>
    <d v="2023-01-03T16:24:00"/>
    <d v="2023-01-03T17:08:00"/>
    <n v="8"/>
    <n v="196"/>
    <n v="131"/>
    <n v="25676"/>
    <n v="60.000000006984919"/>
  </r>
  <r>
    <s v="F0093"/>
    <x v="1"/>
    <x v="4"/>
    <x v="2"/>
    <d v="2023-01-04T20:00:00"/>
    <d v="2023-01-04T23:00:00"/>
    <d v="2023-01-04T20:16:00"/>
    <d v="2023-01-04T23:08:00"/>
    <n v="8"/>
    <n v="442"/>
    <n v="171"/>
    <n v="75582"/>
    <n v="180"/>
  </r>
  <r>
    <s v="F0104"/>
    <x v="2"/>
    <x v="3"/>
    <x v="0"/>
    <d v="2023-01-05T07:00:00"/>
    <d v="2023-01-05T11:00:00"/>
    <d v="2023-01-05T07:14:00"/>
    <d v="2023-01-05T11:08:00"/>
    <n v="8"/>
    <n v="184"/>
    <n v="194"/>
    <n v="35696"/>
    <n v="240.00000000698492"/>
  </r>
  <r>
    <s v="F0162"/>
    <x v="0"/>
    <x v="0"/>
    <x v="1"/>
    <d v="2023-01-07T17:00:00"/>
    <d v="2023-01-07T19:00:00"/>
    <d v="2023-01-07T17:08:00"/>
    <d v="2023-01-07T19:08:00"/>
    <n v="8"/>
    <n v="300"/>
    <n v="115"/>
    <n v="34500"/>
    <n v="119.99999999301508"/>
  </r>
  <r>
    <s v="F0221"/>
    <x v="2"/>
    <x v="0"/>
    <x v="3"/>
    <d v="2023-01-10T04:00:00"/>
    <d v="2023-01-10T09:00:00"/>
    <d v="2023-01-10T04:24:00"/>
    <d v="2023-01-10T09:08:00"/>
    <n v="8"/>
    <n v="256"/>
    <n v="179"/>
    <n v="45824"/>
    <n v="300.00000000349246"/>
  </r>
  <r>
    <s v="F0249"/>
    <x v="2"/>
    <x v="1"/>
    <x v="3"/>
    <d v="2023-01-11T08:00:00"/>
    <d v="2023-01-11T12:00:00"/>
    <d v="2023-01-11T08:26:00"/>
    <d v="2023-01-11T12:08:00"/>
    <n v="8"/>
    <n v="405"/>
    <n v="195"/>
    <n v="78975"/>
    <n v="239.99999999650754"/>
  </r>
  <r>
    <s v="F0309"/>
    <x v="0"/>
    <x v="3"/>
    <x v="1"/>
    <d v="2023-01-13T20:00:00"/>
    <d v="2023-01-13T23:00:00"/>
    <d v="2023-01-13T20:22:00"/>
    <d v="2023-01-13T23:08:00"/>
    <n v="8"/>
    <n v="202"/>
    <n v="130"/>
    <n v="26260"/>
    <n v="180"/>
  </r>
  <r>
    <s v="F0332"/>
    <x v="0"/>
    <x v="3"/>
    <x v="5"/>
    <d v="2023-01-14T19:00:00"/>
    <d v="2023-01-15T00:00:00"/>
    <d v="2023-01-14T19:05:00"/>
    <d v="2023-01-15T00:08:00"/>
    <n v="8"/>
    <n v="139"/>
    <n v="81"/>
    <n v="11259"/>
    <n v="300.00000000349246"/>
  </r>
  <r>
    <s v="F0390"/>
    <x v="2"/>
    <x v="3"/>
    <x v="3"/>
    <d v="2023-01-17T05:00:00"/>
    <d v="2023-01-17T10:00:00"/>
    <d v="2023-01-17T05:06:00"/>
    <d v="2023-01-17T10:08:00"/>
    <n v="8"/>
    <n v="245"/>
    <n v="58"/>
    <n v="14210"/>
    <n v="299.99999999301508"/>
  </r>
  <r>
    <s v="F0456"/>
    <x v="2"/>
    <x v="3"/>
    <x v="0"/>
    <d v="2023-01-19T23:00:00"/>
    <d v="2023-01-20T01:00:00"/>
    <d v="2023-01-19T23:13:00"/>
    <d v="2023-01-20T01:08:00"/>
    <n v="8"/>
    <n v="229"/>
    <n v="82"/>
    <n v="18778"/>
    <n v="119.99999999301508"/>
  </r>
  <r>
    <s v="F0458"/>
    <x v="1"/>
    <x v="3"/>
    <x v="5"/>
    <d v="2023-01-20T01:00:00"/>
    <d v="2023-01-20T02:00:00"/>
    <d v="2023-01-20T01:22:00"/>
    <d v="2023-01-20T02:08:00"/>
    <n v="8"/>
    <n v="386"/>
    <n v="157"/>
    <n v="60602"/>
    <n v="60.000000006984919"/>
  </r>
  <r>
    <s v="F0459"/>
    <x v="0"/>
    <x v="1"/>
    <x v="2"/>
    <d v="2023-01-20T02:00:00"/>
    <d v="2023-01-20T05:00:00"/>
    <d v="2023-01-20T02:03:00"/>
    <d v="2023-01-20T05:08:00"/>
    <n v="8"/>
    <n v="336"/>
    <n v="95"/>
    <n v="31920"/>
    <n v="180"/>
  </r>
  <r>
    <s v="F0545"/>
    <x v="1"/>
    <x v="3"/>
    <x v="2"/>
    <d v="2023-01-23T16:00:00"/>
    <d v="2023-01-23T21:00:00"/>
    <d v="2023-01-23T16:25:00"/>
    <d v="2023-01-23T21:08:00"/>
    <n v="8"/>
    <n v="360"/>
    <n v="87"/>
    <n v="31320"/>
    <n v="300.00000000349246"/>
  </r>
  <r>
    <s v="F0554"/>
    <x v="2"/>
    <x v="2"/>
    <x v="0"/>
    <d v="2023-01-24T01:00:00"/>
    <d v="2023-01-24T04:00:00"/>
    <d v="2023-01-24T01:05:00"/>
    <d v="2023-01-24T04:08:00"/>
    <n v="8"/>
    <n v="462"/>
    <n v="105"/>
    <n v="48510"/>
    <n v="180"/>
  </r>
  <r>
    <s v="F0560"/>
    <x v="2"/>
    <x v="1"/>
    <x v="2"/>
    <d v="2023-01-24T07:00:00"/>
    <d v="2023-01-24T08:00:00"/>
    <d v="2023-01-24T07:25:00"/>
    <d v="2023-01-24T08:08:00"/>
    <n v="8"/>
    <n v="300"/>
    <n v="73"/>
    <n v="21900"/>
    <n v="60.000000006984919"/>
  </r>
  <r>
    <s v="F0592"/>
    <x v="1"/>
    <x v="3"/>
    <x v="1"/>
    <d v="2023-01-25T15:00:00"/>
    <d v="2023-01-25T18:00:00"/>
    <d v="2023-01-25T15:13:00"/>
    <d v="2023-01-25T18:08:00"/>
    <n v="8"/>
    <n v="390"/>
    <n v="54"/>
    <n v="21060"/>
    <n v="180"/>
  </r>
  <r>
    <s v="F0657"/>
    <x v="0"/>
    <x v="4"/>
    <x v="1"/>
    <d v="2023-01-28T08:00:00"/>
    <d v="2023-01-28T09:00:00"/>
    <d v="2023-01-28T08:23:00"/>
    <d v="2023-01-28T09:08:00"/>
    <n v="8"/>
    <n v="381"/>
    <n v="154"/>
    <n v="58674"/>
    <n v="59.99999999650754"/>
  </r>
  <r>
    <s v="F0662"/>
    <x v="2"/>
    <x v="4"/>
    <x v="1"/>
    <d v="2023-01-28T13:00:00"/>
    <d v="2023-01-28T16:00:00"/>
    <d v="2023-01-28T13:20:00"/>
    <d v="2023-01-28T16:08:00"/>
    <n v="8"/>
    <n v="127"/>
    <n v="145"/>
    <n v="18415"/>
    <n v="180"/>
  </r>
  <r>
    <s v="F0720"/>
    <x v="1"/>
    <x v="0"/>
    <x v="1"/>
    <d v="2023-01-30T23:00:00"/>
    <d v="2023-01-31T01:00:00"/>
    <d v="2023-01-30T23:13:00"/>
    <d v="2023-01-31T01:08:00"/>
    <n v="8"/>
    <n v="304"/>
    <n v="123"/>
    <n v="37392"/>
    <n v="119.99999999301508"/>
  </r>
  <r>
    <s v="F0726"/>
    <x v="1"/>
    <x v="0"/>
    <x v="3"/>
    <d v="2023-01-31T05:00:00"/>
    <d v="2023-01-31T07:00:00"/>
    <d v="2023-01-31T05:16:00"/>
    <d v="2023-01-31T07:08:00"/>
    <n v="8"/>
    <n v="269"/>
    <n v="146"/>
    <n v="39274"/>
    <n v="119.99999999301508"/>
  </r>
  <r>
    <s v="F0743"/>
    <x v="1"/>
    <x v="1"/>
    <x v="2"/>
    <d v="2023-01-31T22:00:00"/>
    <d v="2023-02-01T03:00:00"/>
    <d v="2023-01-31T22:15:00"/>
    <d v="2023-02-01T03:08:00"/>
    <n v="8"/>
    <n v="484"/>
    <n v="65"/>
    <n v="31460"/>
    <n v="300.00000000349246"/>
  </r>
  <r>
    <s v="F0755"/>
    <x v="2"/>
    <x v="0"/>
    <x v="2"/>
    <d v="2023-02-01T10:00:00"/>
    <d v="2023-02-01T14:00:00"/>
    <d v="2023-02-01T10:24:00"/>
    <d v="2023-02-01T14:08:00"/>
    <n v="8"/>
    <n v="140"/>
    <n v="108"/>
    <n v="15120"/>
    <n v="240.00000000698492"/>
  </r>
  <r>
    <s v="F0760"/>
    <x v="2"/>
    <x v="2"/>
    <x v="0"/>
    <d v="2023-02-01T15:00:00"/>
    <d v="2023-02-01T19:00:00"/>
    <d v="2023-02-01T15:12:00"/>
    <d v="2023-02-01T19:08:00"/>
    <n v="8"/>
    <n v="450"/>
    <n v="126"/>
    <n v="56700"/>
    <n v="239.99999999650754"/>
  </r>
  <r>
    <s v="F0767"/>
    <x v="0"/>
    <x v="2"/>
    <x v="1"/>
    <d v="2023-02-01T22:00:00"/>
    <d v="2023-02-01T23:00:00"/>
    <d v="2023-02-01T22:00:00"/>
    <d v="2023-02-01T23:08:00"/>
    <n v="8"/>
    <n v="236"/>
    <n v="118"/>
    <n v="27848"/>
    <n v="60.000000006984919"/>
  </r>
  <r>
    <s v="F0844"/>
    <x v="1"/>
    <x v="1"/>
    <x v="5"/>
    <d v="2023-02-05T03:00:00"/>
    <d v="2023-02-05T04:00:00"/>
    <d v="2023-02-05T03:09:00"/>
    <d v="2023-02-05T04:08:00"/>
    <n v="8"/>
    <n v="275"/>
    <n v="196"/>
    <n v="53900"/>
    <n v="59.99999999650754"/>
  </r>
  <r>
    <s v="F0904"/>
    <x v="2"/>
    <x v="4"/>
    <x v="4"/>
    <d v="2023-02-07T15:00:00"/>
    <d v="2023-02-07T20:00:00"/>
    <d v="2023-02-07T15:12:00"/>
    <d v="2023-02-07T20:08:00"/>
    <n v="8"/>
    <n v="147"/>
    <n v="195"/>
    <n v="28665"/>
    <n v="300.00000000349246"/>
  </r>
  <r>
    <s v="F0908"/>
    <x v="0"/>
    <x v="3"/>
    <x v="4"/>
    <d v="2023-02-07T19:00:00"/>
    <d v="2023-02-08T00:00:00"/>
    <d v="2023-02-07T19:26:00"/>
    <d v="2023-02-08T00:08:00"/>
    <n v="8"/>
    <n v="241"/>
    <n v="56"/>
    <n v="13496"/>
    <n v="300.00000000349246"/>
  </r>
  <r>
    <s v="F0921"/>
    <x v="2"/>
    <x v="2"/>
    <x v="0"/>
    <d v="2023-02-08T08:00:00"/>
    <d v="2023-02-08T13:00:00"/>
    <d v="2023-02-08T08:22:00"/>
    <d v="2023-02-08T13:08:00"/>
    <n v="8"/>
    <n v="188"/>
    <n v="199"/>
    <n v="37412"/>
    <n v="299.99999999301508"/>
  </r>
  <r>
    <s v="F0929"/>
    <x v="2"/>
    <x v="4"/>
    <x v="5"/>
    <d v="2023-02-08T16:00:00"/>
    <d v="2023-02-08T18:00:00"/>
    <d v="2023-02-08T16:28:00"/>
    <d v="2023-02-08T18:08:00"/>
    <n v="8"/>
    <n v="472"/>
    <n v="97"/>
    <n v="45784"/>
    <n v="120.00000000349246"/>
  </r>
  <r>
    <s v="F0950"/>
    <x v="2"/>
    <x v="2"/>
    <x v="1"/>
    <d v="2023-02-09T13:00:00"/>
    <d v="2023-02-09T15:00:00"/>
    <d v="2023-02-09T13:27:00"/>
    <d v="2023-02-09T15:08:00"/>
    <n v="8"/>
    <n v="132"/>
    <n v="174"/>
    <n v="22968"/>
    <n v="120.00000000349246"/>
  </r>
  <r>
    <s v="F0060"/>
    <x v="2"/>
    <x v="4"/>
    <x v="3"/>
    <d v="2023-01-03T11:00:00"/>
    <d v="2023-01-03T16:00:00"/>
    <d v="2023-01-03T11:01:00"/>
    <d v="2023-01-03T16:07:00"/>
    <n v="7"/>
    <n v="379"/>
    <n v="88"/>
    <n v="33352"/>
    <n v="299.99999999301508"/>
  </r>
  <r>
    <s v="F0107"/>
    <x v="0"/>
    <x v="2"/>
    <x v="5"/>
    <d v="2023-01-05T10:00:00"/>
    <d v="2023-01-05T11:00:00"/>
    <d v="2023-01-05T10:15:00"/>
    <d v="2023-01-05T11:07:00"/>
    <n v="7"/>
    <n v="448"/>
    <n v="104"/>
    <n v="46592"/>
    <n v="60.000000006984919"/>
  </r>
  <r>
    <s v="F0179"/>
    <x v="2"/>
    <x v="4"/>
    <x v="1"/>
    <d v="2023-01-08T10:00:00"/>
    <d v="2023-01-08T14:00:00"/>
    <d v="2023-01-08T10:25:00"/>
    <d v="2023-01-08T14:07:00"/>
    <n v="7"/>
    <n v="342"/>
    <n v="52"/>
    <n v="17784"/>
    <n v="240.00000000698492"/>
  </r>
  <r>
    <s v="F0180"/>
    <x v="1"/>
    <x v="0"/>
    <x v="0"/>
    <d v="2023-01-08T11:00:00"/>
    <d v="2023-01-08T12:00:00"/>
    <d v="2023-01-08T11:05:00"/>
    <d v="2023-01-08T12:07:00"/>
    <n v="7"/>
    <n v="483"/>
    <n v="118"/>
    <n v="56994"/>
    <n v="59.99999999650754"/>
  </r>
  <r>
    <s v="F0193"/>
    <x v="0"/>
    <x v="2"/>
    <x v="2"/>
    <d v="2023-01-09T00:00:00"/>
    <d v="2023-01-09T05:00:00"/>
    <d v="2023-01-09T00:02:00"/>
    <d v="2023-01-09T05:07:00"/>
    <n v="7"/>
    <n v="226"/>
    <n v="66"/>
    <n v="14916"/>
    <n v="300.00000000349246"/>
  </r>
  <r>
    <s v="F0245"/>
    <x v="1"/>
    <x v="3"/>
    <x v="2"/>
    <d v="2023-01-11T04:00:00"/>
    <d v="2023-01-11T06:00:00"/>
    <d v="2023-01-11T04:00:00"/>
    <d v="2023-01-11T06:07:00"/>
    <n v="7"/>
    <n v="347"/>
    <n v="97"/>
    <n v="33659"/>
    <n v="120.00000000349246"/>
  </r>
  <r>
    <s v="F0283"/>
    <x v="2"/>
    <x v="4"/>
    <x v="4"/>
    <d v="2023-01-12T18:00:00"/>
    <d v="2023-01-12T23:00:00"/>
    <d v="2023-01-12T18:03:00"/>
    <d v="2023-01-12T23:07:00"/>
    <n v="7"/>
    <n v="166"/>
    <n v="182"/>
    <n v="30212"/>
    <n v="300.00000000349246"/>
  </r>
  <r>
    <s v="F0315"/>
    <x v="1"/>
    <x v="4"/>
    <x v="4"/>
    <d v="2023-01-14T02:00:00"/>
    <d v="2023-01-14T04:00:00"/>
    <d v="2023-01-14T02:07:00"/>
    <d v="2023-01-14T04:07:00"/>
    <n v="7"/>
    <n v="288"/>
    <n v="55"/>
    <n v="15840"/>
    <n v="119.99999999301508"/>
  </r>
  <r>
    <s v="F0323"/>
    <x v="1"/>
    <x v="2"/>
    <x v="1"/>
    <d v="2023-01-14T10:00:00"/>
    <d v="2023-01-14T14:00:00"/>
    <d v="2023-01-14T10:24:00"/>
    <d v="2023-01-14T14:07:00"/>
    <n v="7"/>
    <n v="401"/>
    <n v="184"/>
    <n v="73784"/>
    <n v="240.00000000698492"/>
  </r>
  <r>
    <s v="F0328"/>
    <x v="2"/>
    <x v="2"/>
    <x v="4"/>
    <d v="2023-01-14T15:00:00"/>
    <d v="2023-01-14T16:00:00"/>
    <d v="2023-01-14T15:02:00"/>
    <d v="2023-01-14T16:07:00"/>
    <n v="7"/>
    <n v="108"/>
    <n v="88"/>
    <n v="9504"/>
    <n v="59.99999999650754"/>
  </r>
  <r>
    <s v="F0338"/>
    <x v="0"/>
    <x v="1"/>
    <x v="1"/>
    <d v="2023-01-15T01:00:00"/>
    <d v="2023-01-15T02:00:00"/>
    <d v="2023-01-15T01:20:00"/>
    <d v="2023-01-15T02:07:00"/>
    <n v="7"/>
    <n v="453"/>
    <n v="157"/>
    <n v="71121"/>
    <n v="60.000000006984919"/>
  </r>
  <r>
    <s v="F0370"/>
    <x v="0"/>
    <x v="1"/>
    <x v="0"/>
    <d v="2023-01-16T09:00:00"/>
    <d v="2023-01-16T14:00:00"/>
    <d v="2023-01-16T09:09:00"/>
    <d v="2023-01-16T14:07:00"/>
    <n v="7"/>
    <n v="420"/>
    <n v="156"/>
    <n v="65520"/>
    <n v="300.00000000349246"/>
  </r>
  <r>
    <s v="F0568"/>
    <x v="2"/>
    <x v="0"/>
    <x v="5"/>
    <d v="2023-01-24T15:00:00"/>
    <d v="2023-01-24T17:00:00"/>
    <d v="2023-01-24T15:03:00"/>
    <d v="2023-01-24T17:07:00"/>
    <n v="7"/>
    <n v="498"/>
    <n v="179"/>
    <n v="89142"/>
    <n v="120.00000000349246"/>
  </r>
  <r>
    <s v="F0604"/>
    <x v="0"/>
    <x v="2"/>
    <x v="3"/>
    <d v="2023-01-26T03:00:00"/>
    <d v="2023-01-26T08:00:00"/>
    <d v="2023-01-26T03:24:00"/>
    <d v="2023-01-26T08:07:00"/>
    <n v="7"/>
    <n v="324"/>
    <n v="188"/>
    <n v="60912"/>
    <n v="300.00000000349246"/>
  </r>
  <r>
    <s v="F0661"/>
    <x v="0"/>
    <x v="5"/>
    <x v="1"/>
    <d v="2023-01-28T12:00:00"/>
    <d v="2023-01-28T16:00:00"/>
    <d v="2023-01-28T12:13:00"/>
    <d v="2023-01-28T16:07:00"/>
    <n v="7"/>
    <n v="401"/>
    <n v="54"/>
    <n v="21654"/>
    <n v="239.99999999650754"/>
  </r>
  <r>
    <s v="F0716"/>
    <x v="0"/>
    <x v="1"/>
    <x v="3"/>
    <d v="2023-01-30T19:00:00"/>
    <d v="2023-01-30T23:00:00"/>
    <d v="2023-01-30T19:24:00"/>
    <d v="2023-01-30T23:07:00"/>
    <n v="7"/>
    <n v="453"/>
    <n v="101"/>
    <n v="45753"/>
    <n v="240.00000000698492"/>
  </r>
  <r>
    <s v="F0795"/>
    <x v="2"/>
    <x v="0"/>
    <x v="5"/>
    <d v="2023-02-03T02:00:00"/>
    <d v="2023-02-03T04:00:00"/>
    <d v="2023-02-03T02:27:00"/>
    <d v="2023-02-03T04:07:00"/>
    <n v="7"/>
    <n v="440"/>
    <n v="123"/>
    <n v="54120"/>
    <n v="119.99999999301508"/>
  </r>
  <r>
    <s v="F0805"/>
    <x v="1"/>
    <x v="1"/>
    <x v="1"/>
    <d v="2023-02-03T12:00:00"/>
    <d v="2023-02-03T17:00:00"/>
    <d v="2023-02-03T12:08:00"/>
    <d v="2023-02-03T17:07:00"/>
    <n v="7"/>
    <n v="168"/>
    <n v="54"/>
    <n v="9072"/>
    <n v="300.00000000349246"/>
  </r>
  <r>
    <s v="F0808"/>
    <x v="2"/>
    <x v="4"/>
    <x v="1"/>
    <d v="2023-02-03T15:00:00"/>
    <d v="2023-02-03T20:00:00"/>
    <d v="2023-02-03T15:10:00"/>
    <d v="2023-02-03T20:07:00"/>
    <n v="7"/>
    <n v="441"/>
    <n v="124"/>
    <n v="54684"/>
    <n v="300.00000000349246"/>
  </r>
  <r>
    <s v="F0814"/>
    <x v="0"/>
    <x v="4"/>
    <x v="2"/>
    <d v="2023-02-03T21:00:00"/>
    <d v="2023-02-04T00:00:00"/>
    <d v="2023-02-03T21:06:00"/>
    <d v="2023-02-04T00:07:00"/>
    <n v="7"/>
    <n v="468"/>
    <n v="120"/>
    <n v="56160"/>
    <n v="180"/>
  </r>
  <r>
    <s v="F0818"/>
    <x v="0"/>
    <x v="5"/>
    <x v="0"/>
    <d v="2023-02-04T01:00:00"/>
    <d v="2023-02-04T05:00:00"/>
    <d v="2023-02-04T01:24:00"/>
    <d v="2023-02-04T05:07:00"/>
    <n v="7"/>
    <n v="285"/>
    <n v="124"/>
    <n v="35340"/>
    <n v="240.00000000698492"/>
  </r>
  <r>
    <s v="F0867"/>
    <x v="1"/>
    <x v="3"/>
    <x v="3"/>
    <d v="2023-02-06T02:00:00"/>
    <d v="2023-02-06T06:00:00"/>
    <d v="2023-02-06T02:13:00"/>
    <d v="2023-02-06T06:07:00"/>
    <n v="7"/>
    <n v="398"/>
    <n v="119"/>
    <n v="47362"/>
    <n v="239.99999999650754"/>
  </r>
  <r>
    <s v="F0870"/>
    <x v="0"/>
    <x v="4"/>
    <x v="0"/>
    <d v="2023-02-06T05:00:00"/>
    <d v="2023-02-06T10:00:00"/>
    <d v="2023-02-06T05:12:00"/>
    <d v="2023-02-06T10:07:00"/>
    <n v="7"/>
    <n v="266"/>
    <n v="162"/>
    <n v="43092"/>
    <n v="299.99999999301508"/>
  </r>
  <r>
    <s v="F0935"/>
    <x v="1"/>
    <x v="2"/>
    <x v="4"/>
    <d v="2023-02-08T22:00:00"/>
    <d v="2023-02-09T00:00:00"/>
    <d v="2023-02-08T22:20:00"/>
    <d v="2023-02-09T00:07:00"/>
    <n v="7"/>
    <n v="264"/>
    <n v="159"/>
    <n v="41976"/>
    <n v="120.00000000349246"/>
  </r>
  <r>
    <s v="F0962"/>
    <x v="1"/>
    <x v="5"/>
    <x v="3"/>
    <d v="2023-02-10T01:00:00"/>
    <d v="2023-02-10T03:00:00"/>
    <d v="2023-02-10T01:18:00"/>
    <d v="2023-02-10T03:07:00"/>
    <n v="7"/>
    <n v="387"/>
    <n v="96"/>
    <n v="37152"/>
    <n v="120.00000000349246"/>
  </r>
  <r>
    <s v="F0966"/>
    <x v="0"/>
    <x v="3"/>
    <x v="3"/>
    <d v="2023-02-10T05:00:00"/>
    <d v="2023-02-10T09:00:00"/>
    <d v="2023-02-10T05:17:00"/>
    <d v="2023-02-10T09:07:00"/>
    <n v="7"/>
    <n v="374"/>
    <n v="127"/>
    <n v="47498"/>
    <n v="239.99999999650754"/>
  </r>
  <r>
    <s v="F0988"/>
    <x v="0"/>
    <x v="4"/>
    <x v="1"/>
    <d v="2023-02-11T03:00:00"/>
    <d v="2023-02-11T04:00:00"/>
    <d v="2023-02-11T03:09:00"/>
    <d v="2023-02-11T04:07:00"/>
    <n v="7"/>
    <n v="415"/>
    <n v="55"/>
    <n v="22825"/>
    <n v="59.99999999650754"/>
  </r>
  <r>
    <s v="F0012"/>
    <x v="0"/>
    <x v="0"/>
    <x v="2"/>
    <d v="2023-01-01T11:00:00"/>
    <d v="2023-01-01T15:00:00"/>
    <d v="2023-01-01T11:06:00"/>
    <d v="2023-01-01T15:06:00"/>
    <n v="6"/>
    <n v="458"/>
    <n v="171"/>
    <n v="78318"/>
    <n v="239.99999999650754"/>
  </r>
  <r>
    <s v="F0072"/>
    <x v="1"/>
    <x v="5"/>
    <x v="5"/>
    <d v="2023-01-03T23:00:00"/>
    <d v="2023-01-04T01:00:00"/>
    <d v="2023-01-03T23:23:00"/>
    <d v="2023-01-04T01:06:00"/>
    <n v="6"/>
    <n v="439"/>
    <n v="185"/>
    <n v="81215"/>
    <n v="119.99999999301508"/>
  </r>
  <r>
    <s v="F0090"/>
    <x v="1"/>
    <x v="1"/>
    <x v="2"/>
    <d v="2023-01-04T17:00:00"/>
    <d v="2023-01-04T21:00:00"/>
    <d v="2023-01-04T17:07:00"/>
    <d v="2023-01-04T21:06:00"/>
    <n v="6"/>
    <n v="467"/>
    <n v="159"/>
    <n v="74253"/>
    <n v="239.99999999650754"/>
  </r>
  <r>
    <s v="F0105"/>
    <x v="2"/>
    <x v="3"/>
    <x v="1"/>
    <d v="2023-01-05T08:00:00"/>
    <d v="2023-01-05T12:00:00"/>
    <d v="2023-01-05T08:03:00"/>
    <d v="2023-01-05T12:06:00"/>
    <n v="6"/>
    <n v="495"/>
    <n v="111"/>
    <n v="54945"/>
    <n v="239.99999999650754"/>
  </r>
  <r>
    <s v="F0121"/>
    <x v="2"/>
    <x v="0"/>
    <x v="4"/>
    <d v="2023-01-06T00:00:00"/>
    <d v="2023-01-06T01:00:00"/>
    <d v="2023-01-06T00:03:00"/>
    <d v="2023-01-06T01:06:00"/>
    <n v="6"/>
    <n v="483"/>
    <n v="129"/>
    <n v="62307"/>
    <n v="59.99999999650754"/>
  </r>
  <r>
    <s v="F0174"/>
    <x v="1"/>
    <x v="2"/>
    <x v="5"/>
    <d v="2023-01-08T05:00:00"/>
    <d v="2023-01-08T10:00:00"/>
    <d v="2023-01-08T05:27:00"/>
    <d v="2023-01-08T10:06:00"/>
    <n v="6"/>
    <n v="226"/>
    <n v="145"/>
    <n v="32770"/>
    <n v="299.99999999301508"/>
  </r>
  <r>
    <s v="F0191"/>
    <x v="1"/>
    <x v="4"/>
    <x v="0"/>
    <d v="2023-01-08T22:00:00"/>
    <d v="2023-01-09T01:00:00"/>
    <d v="2023-01-08T22:07:00"/>
    <d v="2023-01-09T01:06:00"/>
    <n v="6"/>
    <n v="343"/>
    <n v="136"/>
    <n v="46648"/>
    <n v="180"/>
  </r>
  <r>
    <s v="F0211"/>
    <x v="1"/>
    <x v="0"/>
    <x v="1"/>
    <d v="2023-01-09T18:00:00"/>
    <d v="2023-01-09T21:00:00"/>
    <d v="2023-01-09T18:07:00"/>
    <d v="2023-01-09T21:06:00"/>
    <n v="6"/>
    <n v="237"/>
    <n v="135"/>
    <n v="31995"/>
    <n v="180"/>
  </r>
  <r>
    <s v="F0227"/>
    <x v="2"/>
    <x v="3"/>
    <x v="3"/>
    <d v="2023-01-10T10:00:00"/>
    <d v="2023-01-10T12:00:00"/>
    <d v="2023-01-10T10:24:00"/>
    <d v="2023-01-10T12:06:00"/>
    <n v="6"/>
    <n v="197"/>
    <n v="145"/>
    <n v="28565"/>
    <n v="120.00000000349246"/>
  </r>
  <r>
    <s v="F0255"/>
    <x v="1"/>
    <x v="1"/>
    <x v="0"/>
    <d v="2023-01-11T14:00:00"/>
    <d v="2023-01-11T18:00:00"/>
    <d v="2023-01-11T14:28:00"/>
    <d v="2023-01-11T18:06:00"/>
    <n v="6"/>
    <n v="461"/>
    <n v="82"/>
    <n v="37802"/>
    <n v="239.99999999650754"/>
  </r>
  <r>
    <s v="F0264"/>
    <x v="1"/>
    <x v="5"/>
    <x v="3"/>
    <d v="2023-01-11T23:00:00"/>
    <d v="2023-01-12T01:00:00"/>
    <d v="2023-01-11T23:03:00"/>
    <d v="2023-01-12T01:06:00"/>
    <n v="6"/>
    <n v="431"/>
    <n v="140"/>
    <n v="60340"/>
    <n v="119.99999999301508"/>
  </r>
  <r>
    <s v="F0273"/>
    <x v="2"/>
    <x v="0"/>
    <x v="0"/>
    <d v="2023-01-12T08:00:00"/>
    <d v="2023-01-12T13:00:00"/>
    <d v="2023-01-12T08:23:00"/>
    <d v="2023-01-12T13:06:00"/>
    <n v="6"/>
    <n v="196"/>
    <n v="165"/>
    <n v="32340"/>
    <n v="299.99999999301508"/>
  </r>
  <r>
    <s v="F0308"/>
    <x v="1"/>
    <x v="2"/>
    <x v="5"/>
    <d v="2023-01-13T19:00:00"/>
    <d v="2023-01-13T21:00:00"/>
    <d v="2023-01-13T19:25:00"/>
    <d v="2023-01-13T21:06:00"/>
    <n v="6"/>
    <n v="364"/>
    <n v="103"/>
    <n v="37492"/>
    <n v="120.00000000349246"/>
  </r>
  <r>
    <s v="F0314"/>
    <x v="1"/>
    <x v="2"/>
    <x v="1"/>
    <d v="2023-01-14T01:00:00"/>
    <d v="2023-01-14T02:00:00"/>
    <d v="2023-01-14T01:25:00"/>
    <d v="2023-01-14T02:06:00"/>
    <n v="6"/>
    <n v="148"/>
    <n v="51"/>
    <n v="7548"/>
    <n v="60.000000006984919"/>
  </r>
  <r>
    <s v="F0318"/>
    <x v="1"/>
    <x v="4"/>
    <x v="2"/>
    <d v="2023-01-14T05:00:00"/>
    <d v="2023-01-14T07:00:00"/>
    <d v="2023-01-14T05:07:00"/>
    <d v="2023-01-14T07:06:00"/>
    <n v="6"/>
    <n v="305"/>
    <n v="117"/>
    <n v="35685"/>
    <n v="119.99999999301508"/>
  </r>
  <r>
    <s v="F0364"/>
    <x v="2"/>
    <x v="5"/>
    <x v="1"/>
    <d v="2023-01-16T03:00:00"/>
    <d v="2023-01-16T06:00:00"/>
    <d v="2023-01-16T03:25:00"/>
    <d v="2023-01-16T06:06:00"/>
    <n v="6"/>
    <n v="145"/>
    <n v="60"/>
    <n v="8700"/>
    <n v="180"/>
  </r>
  <r>
    <s v="F0406"/>
    <x v="2"/>
    <x v="4"/>
    <x v="3"/>
    <d v="2023-01-17T21:00:00"/>
    <d v="2023-01-18T00:00:00"/>
    <d v="2023-01-17T21:26:00"/>
    <d v="2023-01-18T00:06:00"/>
    <n v="6"/>
    <n v="421"/>
    <n v="191"/>
    <n v="80411"/>
    <n v="180"/>
  </r>
  <r>
    <s v="F0444"/>
    <x v="2"/>
    <x v="3"/>
    <x v="4"/>
    <d v="2023-01-19T11:00:00"/>
    <d v="2023-01-19T15:00:00"/>
    <d v="2023-01-19T11:18:00"/>
    <d v="2023-01-19T15:06:00"/>
    <n v="6"/>
    <n v="482"/>
    <n v="157"/>
    <n v="75674"/>
    <n v="239.99999999650754"/>
  </r>
  <r>
    <s v="F0480"/>
    <x v="1"/>
    <x v="0"/>
    <x v="4"/>
    <d v="2023-01-20T23:00:00"/>
    <d v="2023-01-21T01:00:00"/>
    <d v="2023-01-20T23:05:00"/>
    <d v="2023-01-21T01:06:00"/>
    <n v="6"/>
    <n v="249"/>
    <n v="177"/>
    <n v="44073"/>
    <n v="119.99999999301508"/>
  </r>
  <r>
    <s v="F0485"/>
    <x v="0"/>
    <x v="4"/>
    <x v="0"/>
    <d v="2023-01-21T04:00:00"/>
    <d v="2023-01-21T06:00:00"/>
    <d v="2023-01-21T04:19:00"/>
    <d v="2023-01-21T06:06:00"/>
    <n v="6"/>
    <n v="123"/>
    <n v="84"/>
    <n v="10332"/>
    <n v="120.00000000349246"/>
  </r>
  <r>
    <s v="F0579"/>
    <x v="0"/>
    <x v="2"/>
    <x v="3"/>
    <d v="2023-01-25T02:00:00"/>
    <d v="2023-01-25T05:00:00"/>
    <d v="2023-01-25T02:09:00"/>
    <d v="2023-01-25T05:06:00"/>
    <n v="6"/>
    <n v="397"/>
    <n v="143"/>
    <n v="56771"/>
    <n v="180"/>
  </r>
  <r>
    <s v="F0595"/>
    <x v="1"/>
    <x v="2"/>
    <x v="3"/>
    <d v="2023-01-25T18:00:00"/>
    <d v="2023-01-25T19:00:00"/>
    <d v="2023-01-25T18:06:00"/>
    <d v="2023-01-25T19:06:00"/>
    <n v="6"/>
    <n v="175"/>
    <n v="183"/>
    <n v="32025"/>
    <n v="59.99999999650754"/>
  </r>
  <r>
    <s v="F0637"/>
    <x v="2"/>
    <x v="0"/>
    <x v="3"/>
    <d v="2023-01-27T12:00:00"/>
    <d v="2023-01-27T16:00:00"/>
    <d v="2023-01-27T12:07:00"/>
    <d v="2023-01-27T16:06:00"/>
    <n v="6"/>
    <n v="240"/>
    <n v="50"/>
    <n v="12000"/>
    <n v="239.99999999650754"/>
  </r>
  <r>
    <s v="F0641"/>
    <x v="0"/>
    <x v="1"/>
    <x v="0"/>
    <d v="2023-01-27T16:00:00"/>
    <d v="2023-01-27T21:00:00"/>
    <d v="2023-01-27T16:01:00"/>
    <d v="2023-01-27T21:06:00"/>
    <n v="6"/>
    <n v="362"/>
    <n v="76"/>
    <n v="27512"/>
    <n v="300.00000000349246"/>
  </r>
  <r>
    <s v="F0643"/>
    <x v="2"/>
    <x v="2"/>
    <x v="2"/>
    <d v="2023-01-27T18:00:00"/>
    <d v="2023-01-27T23:00:00"/>
    <d v="2023-01-27T18:16:00"/>
    <d v="2023-01-27T23:06:00"/>
    <n v="6"/>
    <n v="475"/>
    <n v="57"/>
    <n v="27075"/>
    <n v="300.00000000349246"/>
  </r>
  <r>
    <s v="F0698"/>
    <x v="0"/>
    <x v="0"/>
    <x v="0"/>
    <d v="2023-01-30T01:00:00"/>
    <d v="2023-01-30T04:00:00"/>
    <d v="2023-01-30T01:10:00"/>
    <d v="2023-01-30T04:06:00"/>
    <n v="6"/>
    <n v="360"/>
    <n v="86"/>
    <n v="30960"/>
    <n v="180"/>
  </r>
  <r>
    <s v="F0705"/>
    <x v="1"/>
    <x v="4"/>
    <x v="2"/>
    <d v="2023-01-30T08:00:00"/>
    <d v="2023-01-30T13:00:00"/>
    <d v="2023-01-30T08:16:00"/>
    <d v="2023-01-30T13:06:00"/>
    <n v="6"/>
    <n v="408"/>
    <n v="138"/>
    <n v="56304"/>
    <n v="299.99999999301508"/>
  </r>
  <r>
    <s v="F0707"/>
    <x v="2"/>
    <x v="4"/>
    <x v="5"/>
    <d v="2023-01-30T10:00:00"/>
    <d v="2023-01-30T11:00:00"/>
    <d v="2023-01-30T10:19:00"/>
    <d v="2023-01-30T11:06:00"/>
    <n v="6"/>
    <n v="223"/>
    <n v="133"/>
    <n v="29659"/>
    <n v="60.000000006984919"/>
  </r>
  <r>
    <s v="F0719"/>
    <x v="0"/>
    <x v="3"/>
    <x v="2"/>
    <d v="2023-01-30T22:00:00"/>
    <d v="2023-01-31T01:00:00"/>
    <d v="2023-01-30T22:13:00"/>
    <d v="2023-01-31T01:06:00"/>
    <n v="6"/>
    <n v="279"/>
    <n v="59"/>
    <n v="16461"/>
    <n v="180"/>
  </r>
  <r>
    <s v="F0786"/>
    <x v="0"/>
    <x v="5"/>
    <x v="4"/>
    <d v="2023-02-02T17:00:00"/>
    <d v="2023-02-02T22:00:00"/>
    <d v="2023-02-02T17:27:00"/>
    <d v="2023-02-02T22:06:00"/>
    <n v="6"/>
    <n v="269"/>
    <n v="152"/>
    <n v="40888"/>
    <n v="299.99999999301508"/>
  </r>
  <r>
    <s v="F0800"/>
    <x v="2"/>
    <x v="2"/>
    <x v="5"/>
    <d v="2023-02-03T07:00:00"/>
    <d v="2023-02-03T10:00:00"/>
    <d v="2023-02-03T07:24:00"/>
    <d v="2023-02-03T10:06:00"/>
    <n v="6"/>
    <n v="347"/>
    <n v="183"/>
    <n v="63501"/>
    <n v="180"/>
  </r>
  <r>
    <s v="F0829"/>
    <x v="0"/>
    <x v="4"/>
    <x v="3"/>
    <d v="2023-02-04T12:00:00"/>
    <d v="2023-02-04T14:00:00"/>
    <d v="2023-02-04T12:00:00"/>
    <d v="2023-02-04T14:06:00"/>
    <n v="6"/>
    <n v="399"/>
    <n v="116"/>
    <n v="46284"/>
    <n v="120.00000000349246"/>
  </r>
  <r>
    <s v="F0863"/>
    <x v="2"/>
    <x v="2"/>
    <x v="2"/>
    <d v="2023-02-05T22:00:00"/>
    <d v="2023-02-05T23:00:00"/>
    <d v="2023-02-05T22:02:00"/>
    <d v="2023-02-05T23:06:00"/>
    <n v="6"/>
    <n v="110"/>
    <n v="168"/>
    <n v="18480"/>
    <n v="60.000000006984919"/>
  </r>
  <r>
    <s v="F0882"/>
    <x v="1"/>
    <x v="1"/>
    <x v="5"/>
    <d v="2023-02-06T17:00:00"/>
    <d v="2023-02-06T18:00:00"/>
    <d v="2023-02-06T17:01:00"/>
    <d v="2023-02-06T18:06:00"/>
    <n v="6"/>
    <n v="202"/>
    <n v="160"/>
    <n v="32320"/>
    <n v="59.99999999650754"/>
  </r>
  <r>
    <s v="F0926"/>
    <x v="1"/>
    <x v="0"/>
    <x v="4"/>
    <d v="2023-02-08T13:00:00"/>
    <d v="2023-02-08T17:00:00"/>
    <d v="2023-02-08T13:11:00"/>
    <d v="2023-02-08T17:06:00"/>
    <n v="6"/>
    <n v="272"/>
    <n v="154"/>
    <n v="41888"/>
    <n v="240.00000000698492"/>
  </r>
  <r>
    <s v="F0933"/>
    <x v="2"/>
    <x v="2"/>
    <x v="4"/>
    <d v="2023-02-08T20:00:00"/>
    <d v="2023-02-09T01:00:00"/>
    <d v="2023-02-08T20:14:00"/>
    <d v="2023-02-09T01:06:00"/>
    <n v="6"/>
    <n v="307"/>
    <n v="109"/>
    <n v="33463"/>
    <n v="299.99999999301508"/>
  </r>
  <r>
    <s v="F0954"/>
    <x v="2"/>
    <x v="1"/>
    <x v="3"/>
    <d v="2023-02-09T17:00:00"/>
    <d v="2023-02-09T19:00:00"/>
    <d v="2023-02-09T17:17:00"/>
    <d v="2023-02-09T19:06:00"/>
    <n v="6"/>
    <n v="174"/>
    <n v="132"/>
    <n v="22968"/>
    <n v="119.99999999301508"/>
  </r>
  <r>
    <s v="F0964"/>
    <x v="0"/>
    <x v="4"/>
    <x v="3"/>
    <d v="2023-02-10T03:00:00"/>
    <d v="2023-02-10T04:00:00"/>
    <d v="2023-02-10T03:24:00"/>
    <d v="2023-02-10T04:06:00"/>
    <n v="6"/>
    <n v="352"/>
    <n v="54"/>
    <n v="19008"/>
    <n v="59.99999999650754"/>
  </r>
  <r>
    <s v="F0965"/>
    <x v="2"/>
    <x v="2"/>
    <x v="0"/>
    <d v="2023-02-10T04:00:00"/>
    <d v="2023-02-10T05:00:00"/>
    <d v="2023-02-10T04:15:00"/>
    <d v="2023-02-10T05:06:00"/>
    <n v="6"/>
    <n v="244"/>
    <n v="88"/>
    <n v="21472"/>
    <n v="60.000000006984919"/>
  </r>
  <r>
    <s v="F0054"/>
    <x v="2"/>
    <x v="2"/>
    <x v="1"/>
    <d v="2023-01-03T05:00:00"/>
    <d v="2023-01-03T07:00:00"/>
    <d v="2023-01-03T05:17:00"/>
    <d v="2023-01-03T07:05:00"/>
    <n v="5"/>
    <n v="289"/>
    <n v="110"/>
    <n v="31790"/>
    <n v="119.99999999301508"/>
  </r>
  <r>
    <s v="F0068"/>
    <x v="1"/>
    <x v="2"/>
    <x v="1"/>
    <d v="2023-01-03T19:00:00"/>
    <d v="2023-01-03T22:00:00"/>
    <d v="2023-01-03T19:04:00"/>
    <d v="2023-01-03T22:05:00"/>
    <n v="5"/>
    <n v="184"/>
    <n v="132"/>
    <n v="24288"/>
    <n v="180"/>
  </r>
  <r>
    <s v="F0074"/>
    <x v="1"/>
    <x v="0"/>
    <x v="2"/>
    <d v="2023-01-04T01:00:00"/>
    <d v="2023-01-04T03:00:00"/>
    <d v="2023-01-04T01:19:00"/>
    <d v="2023-01-04T03:05:00"/>
    <n v="5"/>
    <n v="113"/>
    <n v="81"/>
    <n v="9153"/>
    <n v="120.00000000349246"/>
  </r>
  <r>
    <s v="F0119"/>
    <x v="0"/>
    <x v="2"/>
    <x v="1"/>
    <d v="2023-01-05T22:00:00"/>
    <d v="2023-01-06T02:00:00"/>
    <d v="2023-01-05T22:24:00"/>
    <d v="2023-01-06T02:05:00"/>
    <n v="5"/>
    <n v="292"/>
    <n v="178"/>
    <n v="51976"/>
    <n v="240.00000000698492"/>
  </r>
  <r>
    <s v="F0129"/>
    <x v="1"/>
    <x v="3"/>
    <x v="0"/>
    <d v="2023-01-06T08:00:00"/>
    <d v="2023-01-06T13:00:00"/>
    <d v="2023-01-06T08:24:00"/>
    <d v="2023-01-06T13:05:00"/>
    <n v="5"/>
    <n v="275"/>
    <n v="115"/>
    <n v="31625"/>
    <n v="299.99999999301508"/>
  </r>
  <r>
    <s v="F0138"/>
    <x v="1"/>
    <x v="0"/>
    <x v="1"/>
    <d v="2023-01-06T17:00:00"/>
    <d v="2023-01-06T20:00:00"/>
    <d v="2023-01-06T17:04:00"/>
    <d v="2023-01-06T20:05:00"/>
    <n v="5"/>
    <n v="430"/>
    <n v="198"/>
    <n v="85140"/>
    <n v="180"/>
  </r>
  <r>
    <s v="F0159"/>
    <x v="1"/>
    <x v="0"/>
    <x v="1"/>
    <d v="2023-01-07T14:00:00"/>
    <d v="2023-01-07T16:00:00"/>
    <d v="2023-01-07T14:07:00"/>
    <d v="2023-01-07T16:05:00"/>
    <n v="5"/>
    <n v="124"/>
    <n v="94"/>
    <n v="11656"/>
    <n v="119.99999999301508"/>
  </r>
  <r>
    <s v="F0176"/>
    <x v="0"/>
    <x v="3"/>
    <x v="4"/>
    <d v="2023-01-08T07:00:00"/>
    <d v="2023-01-08T10:00:00"/>
    <d v="2023-01-08T07:27:00"/>
    <d v="2023-01-08T10:05:00"/>
    <n v="5"/>
    <n v="441"/>
    <n v="127"/>
    <n v="56007"/>
    <n v="180"/>
  </r>
  <r>
    <s v="F0197"/>
    <x v="0"/>
    <x v="1"/>
    <x v="4"/>
    <d v="2023-01-09T04:00:00"/>
    <d v="2023-01-09T07:00:00"/>
    <d v="2023-01-09T04:08:00"/>
    <d v="2023-01-09T07:05:00"/>
    <n v="5"/>
    <n v="161"/>
    <n v="60"/>
    <n v="9660"/>
    <n v="180"/>
  </r>
  <r>
    <s v="F0296"/>
    <x v="2"/>
    <x v="5"/>
    <x v="5"/>
    <d v="2023-01-13T07:00:00"/>
    <d v="2023-01-13T11:00:00"/>
    <d v="2023-01-13T07:25:00"/>
    <d v="2023-01-13T11:05:00"/>
    <n v="5"/>
    <n v="421"/>
    <n v="154"/>
    <n v="64834"/>
    <n v="240.00000000698492"/>
  </r>
  <r>
    <s v="F0306"/>
    <x v="1"/>
    <x v="5"/>
    <x v="4"/>
    <d v="2023-01-13T17:00:00"/>
    <d v="2023-01-13T20:00:00"/>
    <d v="2023-01-13T17:15:00"/>
    <d v="2023-01-13T20:05:00"/>
    <n v="5"/>
    <n v="149"/>
    <n v="167"/>
    <n v="24883"/>
    <n v="180"/>
  </r>
  <r>
    <s v="F0320"/>
    <x v="2"/>
    <x v="2"/>
    <x v="0"/>
    <d v="2023-01-14T07:00:00"/>
    <d v="2023-01-14T11:00:00"/>
    <d v="2023-01-14T07:20:00"/>
    <d v="2023-01-14T11:05:00"/>
    <n v="5"/>
    <n v="180"/>
    <n v="131"/>
    <n v="23580"/>
    <n v="240.00000000698492"/>
  </r>
  <r>
    <s v="F0376"/>
    <x v="0"/>
    <x v="4"/>
    <x v="0"/>
    <d v="2023-01-16T15:00:00"/>
    <d v="2023-01-16T19:00:00"/>
    <d v="2023-01-16T15:18:00"/>
    <d v="2023-01-16T19:05:00"/>
    <n v="5"/>
    <n v="124"/>
    <n v="148"/>
    <n v="18352"/>
    <n v="239.99999999650754"/>
  </r>
  <r>
    <s v="F0377"/>
    <x v="2"/>
    <x v="1"/>
    <x v="1"/>
    <d v="2023-01-16T16:00:00"/>
    <d v="2023-01-16T21:00:00"/>
    <d v="2023-01-16T16:25:00"/>
    <d v="2023-01-16T21:05:00"/>
    <n v="5"/>
    <n v="423"/>
    <n v="104"/>
    <n v="43992"/>
    <n v="300.00000000349246"/>
  </r>
  <r>
    <s v="F0442"/>
    <x v="1"/>
    <x v="2"/>
    <x v="0"/>
    <d v="2023-01-19T09:00:00"/>
    <d v="2023-01-19T13:00:00"/>
    <d v="2023-01-19T09:00:00"/>
    <d v="2023-01-19T13:05:00"/>
    <n v="5"/>
    <n v="301"/>
    <n v="147"/>
    <n v="44247"/>
    <n v="239.99999999650754"/>
  </r>
  <r>
    <s v="F0453"/>
    <x v="1"/>
    <x v="0"/>
    <x v="5"/>
    <d v="2023-01-19T20:00:00"/>
    <d v="2023-01-19T21:00:00"/>
    <d v="2023-01-19T20:29:00"/>
    <d v="2023-01-19T21:05:00"/>
    <n v="5"/>
    <n v="404"/>
    <n v="85"/>
    <n v="34340"/>
    <n v="59.99999999650754"/>
  </r>
  <r>
    <s v="F0488"/>
    <x v="2"/>
    <x v="4"/>
    <x v="4"/>
    <d v="2023-01-21T07:00:00"/>
    <d v="2023-01-21T12:00:00"/>
    <d v="2023-01-21T07:13:00"/>
    <d v="2023-01-21T12:05:00"/>
    <n v="5"/>
    <n v="395"/>
    <n v="156"/>
    <n v="61620"/>
    <n v="300.00000000349246"/>
  </r>
  <r>
    <s v="F0493"/>
    <x v="1"/>
    <x v="3"/>
    <x v="1"/>
    <d v="2023-01-21T12:00:00"/>
    <d v="2023-01-21T15:00:00"/>
    <d v="2023-01-21T12:09:00"/>
    <d v="2023-01-21T15:05:00"/>
    <n v="5"/>
    <n v="237"/>
    <n v="197"/>
    <n v="46689"/>
    <n v="180"/>
  </r>
  <r>
    <s v="F0533"/>
    <x v="0"/>
    <x v="4"/>
    <x v="0"/>
    <d v="2023-01-23T04:00:00"/>
    <d v="2023-01-23T07:00:00"/>
    <d v="2023-01-23T04:11:00"/>
    <d v="2023-01-23T07:05:00"/>
    <n v="5"/>
    <n v="454"/>
    <n v="72"/>
    <n v="32688"/>
    <n v="180"/>
  </r>
  <r>
    <s v="F0549"/>
    <x v="0"/>
    <x v="0"/>
    <x v="5"/>
    <d v="2023-01-23T20:00:00"/>
    <d v="2023-01-23T22:00:00"/>
    <d v="2023-01-23T20:05:00"/>
    <d v="2023-01-23T22:05:00"/>
    <n v="5"/>
    <n v="412"/>
    <n v="92"/>
    <n v="37904"/>
    <n v="119.99999999301508"/>
  </r>
  <r>
    <s v="F0558"/>
    <x v="1"/>
    <x v="3"/>
    <x v="5"/>
    <d v="2023-01-24T05:00:00"/>
    <d v="2023-01-24T08:00:00"/>
    <d v="2023-01-24T05:02:00"/>
    <d v="2023-01-24T08:05:00"/>
    <n v="5"/>
    <n v="477"/>
    <n v="107"/>
    <n v="51039"/>
    <n v="180"/>
  </r>
  <r>
    <s v="F0584"/>
    <x v="0"/>
    <x v="2"/>
    <x v="2"/>
    <d v="2023-01-25T07:00:00"/>
    <d v="2023-01-25T11:00:00"/>
    <d v="2023-01-25T07:15:00"/>
    <d v="2023-01-25T11:05:00"/>
    <n v="5"/>
    <n v="418"/>
    <n v="93"/>
    <n v="38874"/>
    <n v="240.00000000698492"/>
  </r>
  <r>
    <s v="F0628"/>
    <x v="2"/>
    <x v="5"/>
    <x v="2"/>
    <d v="2023-01-27T03:00:00"/>
    <d v="2023-01-27T04:00:00"/>
    <d v="2023-01-27T03:20:00"/>
    <d v="2023-01-27T04:05:00"/>
    <n v="5"/>
    <n v="208"/>
    <n v="74"/>
    <n v="15392"/>
    <n v="59.99999999650754"/>
  </r>
  <r>
    <s v="F0644"/>
    <x v="2"/>
    <x v="0"/>
    <x v="5"/>
    <d v="2023-01-27T19:00:00"/>
    <d v="2023-01-27T21:00:00"/>
    <d v="2023-01-27T19:25:00"/>
    <d v="2023-01-27T21:05:00"/>
    <n v="5"/>
    <n v="399"/>
    <n v="193"/>
    <n v="77007"/>
    <n v="120.00000000349246"/>
  </r>
  <r>
    <s v="F0680"/>
    <x v="0"/>
    <x v="0"/>
    <x v="2"/>
    <d v="2023-01-29T07:00:00"/>
    <d v="2023-01-29T09:00:00"/>
    <d v="2023-01-29T07:06:00"/>
    <d v="2023-01-29T09:05:00"/>
    <n v="5"/>
    <n v="285"/>
    <n v="106"/>
    <n v="30210"/>
    <n v="120.00000000349246"/>
  </r>
  <r>
    <s v="F0831"/>
    <x v="2"/>
    <x v="5"/>
    <x v="2"/>
    <d v="2023-02-04T14:00:00"/>
    <d v="2023-02-04T18:00:00"/>
    <d v="2023-02-04T14:27:00"/>
    <d v="2023-02-04T18:05:00"/>
    <n v="5"/>
    <n v="471"/>
    <n v="96"/>
    <n v="45216"/>
    <n v="239.99999999650754"/>
  </r>
  <r>
    <s v="F0837"/>
    <x v="1"/>
    <x v="2"/>
    <x v="1"/>
    <d v="2023-02-04T20:00:00"/>
    <d v="2023-02-04T23:00:00"/>
    <d v="2023-02-04T20:05:00"/>
    <d v="2023-02-04T23:05:00"/>
    <n v="5"/>
    <n v="276"/>
    <n v="158"/>
    <n v="43608"/>
    <n v="180"/>
  </r>
  <r>
    <s v="F0878"/>
    <x v="0"/>
    <x v="2"/>
    <x v="3"/>
    <d v="2023-02-06T13:00:00"/>
    <d v="2023-02-06T18:00:00"/>
    <d v="2023-02-06T13:03:00"/>
    <d v="2023-02-06T18:05:00"/>
    <n v="5"/>
    <n v="475"/>
    <n v="89"/>
    <n v="42275"/>
    <n v="300.00000000349246"/>
  </r>
  <r>
    <s v="F0960"/>
    <x v="1"/>
    <x v="4"/>
    <x v="3"/>
    <d v="2023-02-09T23:00:00"/>
    <d v="2023-02-10T02:00:00"/>
    <d v="2023-02-09T23:10:00"/>
    <d v="2023-02-10T02:05:00"/>
    <n v="5"/>
    <n v="130"/>
    <n v="199"/>
    <n v="25870"/>
    <n v="180"/>
  </r>
  <r>
    <s v="F0971"/>
    <x v="0"/>
    <x v="2"/>
    <x v="2"/>
    <d v="2023-02-10T10:00:00"/>
    <d v="2023-02-10T13:00:00"/>
    <d v="2023-02-10T10:08:00"/>
    <d v="2023-02-10T13:05:00"/>
    <n v="5"/>
    <n v="429"/>
    <n v="183"/>
    <n v="78507"/>
    <n v="180"/>
  </r>
  <r>
    <s v="F0986"/>
    <x v="2"/>
    <x v="4"/>
    <x v="1"/>
    <d v="2023-02-11T01:00:00"/>
    <d v="2023-02-11T02:00:00"/>
    <d v="2023-02-11T01:17:00"/>
    <d v="2023-02-11T02:05:00"/>
    <n v="5"/>
    <n v="333"/>
    <n v="118"/>
    <n v="39294"/>
    <n v="60.000000006984919"/>
  </r>
  <r>
    <s v="F0991"/>
    <x v="2"/>
    <x v="4"/>
    <x v="0"/>
    <d v="2023-02-11T06:00:00"/>
    <d v="2023-02-11T10:00:00"/>
    <d v="2023-02-11T06:20:00"/>
    <d v="2023-02-11T10:05:00"/>
    <n v="5"/>
    <n v="417"/>
    <n v="111"/>
    <n v="46287"/>
    <n v="239.99999999650754"/>
  </r>
  <r>
    <s v="F0002"/>
    <x v="2"/>
    <x v="0"/>
    <x v="0"/>
    <d v="2023-01-01T01:00:00"/>
    <d v="2023-01-01T03:00:00"/>
    <d v="2023-01-01T01:02:00"/>
    <d v="2023-01-01T03:04:00"/>
    <n v="4"/>
    <n v="460"/>
    <n v="62"/>
    <n v="28520"/>
    <n v="120.00000000349246"/>
  </r>
  <r>
    <s v="F0037"/>
    <x v="1"/>
    <x v="4"/>
    <x v="3"/>
    <d v="2023-01-02T12:00:00"/>
    <d v="2023-01-02T14:00:00"/>
    <d v="2023-01-02T12:14:00"/>
    <d v="2023-01-02T14:04:00"/>
    <n v="4"/>
    <n v="456"/>
    <n v="88"/>
    <n v="40128"/>
    <n v="120.00000000349246"/>
  </r>
  <r>
    <s v="F0044"/>
    <x v="1"/>
    <x v="3"/>
    <x v="1"/>
    <d v="2023-01-02T19:00:00"/>
    <d v="2023-01-02T20:00:00"/>
    <d v="2023-01-02T19:20:00"/>
    <d v="2023-01-02T20:04:00"/>
    <n v="4"/>
    <n v="248"/>
    <n v="101"/>
    <n v="25048"/>
    <n v="60.000000006984919"/>
  </r>
  <r>
    <s v="F0079"/>
    <x v="1"/>
    <x v="5"/>
    <x v="5"/>
    <d v="2023-01-04T06:00:00"/>
    <d v="2023-01-04T10:00:00"/>
    <d v="2023-01-04T06:28:00"/>
    <d v="2023-01-04T10:04:00"/>
    <n v="4"/>
    <n v="261"/>
    <n v="94"/>
    <n v="24534"/>
    <n v="239.99999999650754"/>
  </r>
  <r>
    <s v="F0111"/>
    <x v="2"/>
    <x v="1"/>
    <x v="1"/>
    <d v="2023-01-05T14:00:00"/>
    <d v="2023-01-05T19:00:00"/>
    <d v="2023-01-05T14:20:00"/>
    <d v="2023-01-05T19:04:00"/>
    <n v="4"/>
    <n v="157"/>
    <n v="119"/>
    <n v="18683"/>
    <n v="299.99999999301508"/>
  </r>
  <r>
    <s v="F0212"/>
    <x v="1"/>
    <x v="5"/>
    <x v="0"/>
    <d v="2023-01-09T19:00:00"/>
    <d v="2023-01-09T20:00:00"/>
    <d v="2023-01-09T19:11:00"/>
    <d v="2023-01-09T20:04:00"/>
    <n v="4"/>
    <n v="149"/>
    <n v="67"/>
    <n v="9983"/>
    <n v="60.000000006984919"/>
  </r>
  <r>
    <s v="F0258"/>
    <x v="2"/>
    <x v="3"/>
    <x v="3"/>
    <d v="2023-01-11T17:00:00"/>
    <d v="2023-01-11T22:00:00"/>
    <d v="2023-01-11T17:20:00"/>
    <d v="2023-01-11T22:04:00"/>
    <n v="4"/>
    <n v="118"/>
    <n v="141"/>
    <n v="16638"/>
    <n v="299.99999999301508"/>
  </r>
  <r>
    <s v="F0321"/>
    <x v="0"/>
    <x v="4"/>
    <x v="3"/>
    <d v="2023-01-14T08:00:00"/>
    <d v="2023-01-14T10:00:00"/>
    <d v="2023-01-14T08:01:00"/>
    <d v="2023-01-14T10:04:00"/>
    <n v="4"/>
    <n v="327"/>
    <n v="188"/>
    <n v="61476"/>
    <n v="119.99999999301508"/>
  </r>
  <r>
    <s v="F0407"/>
    <x v="0"/>
    <x v="2"/>
    <x v="3"/>
    <d v="2023-01-17T22:00:00"/>
    <d v="2023-01-18T03:00:00"/>
    <d v="2023-01-17T22:23:00"/>
    <d v="2023-01-18T03:04:00"/>
    <n v="4"/>
    <n v="268"/>
    <n v="62"/>
    <n v="16616"/>
    <n v="300.00000000349246"/>
  </r>
  <r>
    <s v="F0515"/>
    <x v="2"/>
    <x v="1"/>
    <x v="5"/>
    <d v="2023-01-22T10:00:00"/>
    <d v="2023-01-22T13:00:00"/>
    <d v="2023-01-22T10:22:00"/>
    <d v="2023-01-22T13:04:00"/>
    <n v="4"/>
    <n v="142"/>
    <n v="62"/>
    <n v="8804"/>
    <n v="180"/>
  </r>
  <r>
    <s v="F0524"/>
    <x v="1"/>
    <x v="5"/>
    <x v="5"/>
    <d v="2023-01-22T19:00:00"/>
    <d v="2023-01-22T20:00:00"/>
    <d v="2023-01-22T19:25:00"/>
    <d v="2023-01-22T20:04:00"/>
    <n v="4"/>
    <n v="272"/>
    <n v="114"/>
    <n v="31008"/>
    <n v="60.000000006984919"/>
  </r>
  <r>
    <s v="F0544"/>
    <x v="0"/>
    <x v="1"/>
    <x v="1"/>
    <d v="2023-01-23T15:00:00"/>
    <d v="2023-01-23T18:00:00"/>
    <d v="2023-01-23T15:08:00"/>
    <d v="2023-01-23T18:04:00"/>
    <n v="4"/>
    <n v="330"/>
    <n v="88"/>
    <n v="29040"/>
    <n v="180"/>
  </r>
  <r>
    <s v="F0597"/>
    <x v="1"/>
    <x v="1"/>
    <x v="0"/>
    <d v="2023-01-25T20:00:00"/>
    <d v="2023-01-26T01:00:00"/>
    <d v="2023-01-25T20:28:00"/>
    <d v="2023-01-26T01:04:00"/>
    <n v="4"/>
    <n v="213"/>
    <n v="110"/>
    <n v="23430"/>
    <n v="299.99999999301508"/>
  </r>
  <r>
    <s v="F0598"/>
    <x v="0"/>
    <x v="5"/>
    <x v="3"/>
    <d v="2023-01-25T21:00:00"/>
    <d v="2023-01-25T22:00:00"/>
    <d v="2023-01-25T21:08:00"/>
    <d v="2023-01-25T22:04:00"/>
    <n v="4"/>
    <n v="134"/>
    <n v="191"/>
    <n v="25594"/>
    <n v="59.99999999650754"/>
  </r>
  <r>
    <s v="F0656"/>
    <x v="1"/>
    <x v="2"/>
    <x v="4"/>
    <d v="2023-01-28T07:00:00"/>
    <d v="2023-01-28T09:00:00"/>
    <d v="2023-01-28T07:16:00"/>
    <d v="2023-01-28T09:04:00"/>
    <n v="4"/>
    <n v="279"/>
    <n v="195"/>
    <n v="54405"/>
    <n v="120.00000000349246"/>
  </r>
  <r>
    <s v="F0733"/>
    <x v="2"/>
    <x v="0"/>
    <x v="1"/>
    <d v="2023-01-31T12:00:00"/>
    <d v="2023-01-31T15:00:00"/>
    <d v="2023-01-31T12:06:00"/>
    <d v="2023-01-31T15:04:00"/>
    <n v="4"/>
    <n v="378"/>
    <n v="67"/>
    <n v="25326"/>
    <n v="180"/>
  </r>
  <r>
    <s v="F0734"/>
    <x v="2"/>
    <x v="2"/>
    <x v="3"/>
    <d v="2023-01-31T13:00:00"/>
    <d v="2023-01-31T15:00:00"/>
    <d v="2023-01-31T13:19:00"/>
    <d v="2023-01-31T15:04:00"/>
    <n v="4"/>
    <n v="344"/>
    <n v="57"/>
    <n v="19608"/>
    <n v="120.00000000349246"/>
  </r>
  <r>
    <s v="F0782"/>
    <x v="0"/>
    <x v="5"/>
    <x v="1"/>
    <d v="2023-02-02T13:00:00"/>
    <d v="2023-02-02T14:00:00"/>
    <d v="2023-02-02T13:05:00"/>
    <d v="2023-02-02T14:04:00"/>
    <n v="4"/>
    <n v="402"/>
    <n v="174"/>
    <n v="69948"/>
    <n v="60.000000006984919"/>
  </r>
  <r>
    <s v="F0824"/>
    <x v="1"/>
    <x v="5"/>
    <x v="2"/>
    <d v="2023-02-04T07:00:00"/>
    <d v="2023-02-04T09:00:00"/>
    <d v="2023-02-04T07:26:00"/>
    <d v="2023-02-04T09:04:00"/>
    <n v="4"/>
    <n v="431"/>
    <n v="57"/>
    <n v="24567"/>
    <n v="120.00000000349246"/>
  </r>
  <r>
    <s v="F0859"/>
    <x v="1"/>
    <x v="4"/>
    <x v="0"/>
    <d v="2023-02-05T18:00:00"/>
    <d v="2023-02-05T22:00:00"/>
    <d v="2023-02-05T18:08:00"/>
    <d v="2023-02-05T22:04:00"/>
    <n v="4"/>
    <n v="357"/>
    <n v="54"/>
    <n v="19278"/>
    <n v="239.99999999650754"/>
  </r>
  <r>
    <s v="F0865"/>
    <x v="2"/>
    <x v="4"/>
    <x v="4"/>
    <d v="2023-02-06T00:00:00"/>
    <d v="2023-02-06T02:00:00"/>
    <d v="2023-02-06T00:01:00"/>
    <d v="2023-02-06T02:04:00"/>
    <n v="4"/>
    <n v="234"/>
    <n v="172"/>
    <n v="40248"/>
    <n v="120.00000000349246"/>
  </r>
  <r>
    <s v="F0887"/>
    <x v="0"/>
    <x v="4"/>
    <x v="3"/>
    <d v="2023-02-06T22:00:00"/>
    <d v="2023-02-06T23:00:00"/>
    <d v="2023-02-06T22:09:00"/>
    <d v="2023-02-06T23:04:00"/>
    <n v="4"/>
    <n v="122"/>
    <n v="160"/>
    <n v="19520"/>
    <n v="60.000000006984919"/>
  </r>
  <r>
    <s v="F0894"/>
    <x v="2"/>
    <x v="4"/>
    <x v="2"/>
    <d v="2023-02-07T05:00:00"/>
    <d v="2023-02-07T09:00:00"/>
    <d v="2023-02-07T05:22:00"/>
    <d v="2023-02-07T09:04:00"/>
    <n v="4"/>
    <n v="471"/>
    <n v="59"/>
    <n v="27789"/>
    <n v="239.99999999650754"/>
  </r>
  <r>
    <s v="F0930"/>
    <x v="2"/>
    <x v="4"/>
    <x v="2"/>
    <d v="2023-02-08T17:00:00"/>
    <d v="2023-02-08T19:00:00"/>
    <d v="2023-02-08T17:08:00"/>
    <d v="2023-02-08T19:04:00"/>
    <n v="4"/>
    <n v="296"/>
    <n v="92"/>
    <n v="27232"/>
    <n v="119.99999999301508"/>
  </r>
  <r>
    <s v="F0949"/>
    <x v="2"/>
    <x v="5"/>
    <x v="5"/>
    <d v="2023-02-09T12:00:00"/>
    <d v="2023-02-09T17:00:00"/>
    <d v="2023-02-09T12:06:00"/>
    <d v="2023-02-09T17:04:00"/>
    <n v="4"/>
    <n v="132"/>
    <n v="79"/>
    <n v="10428"/>
    <n v="300.00000000349246"/>
  </r>
  <r>
    <s v="F0978"/>
    <x v="2"/>
    <x v="2"/>
    <x v="4"/>
    <d v="2023-02-10T17:00:00"/>
    <d v="2023-02-10T18:00:00"/>
    <d v="2023-02-10T17:24:00"/>
    <d v="2023-02-10T18:04:00"/>
    <n v="4"/>
    <n v="307"/>
    <n v="145"/>
    <n v="44515"/>
    <n v="59.99999999650754"/>
  </r>
  <r>
    <s v="F0051"/>
    <x v="1"/>
    <x v="0"/>
    <x v="5"/>
    <d v="2023-01-03T02:00:00"/>
    <d v="2023-01-03T04:00:00"/>
    <d v="2023-01-03T02:25:00"/>
    <d v="2023-01-03T04:03:00"/>
    <n v="3"/>
    <n v="377"/>
    <n v="158"/>
    <n v="59566"/>
    <n v="119.99999999301508"/>
  </r>
  <r>
    <s v="F0056"/>
    <x v="0"/>
    <x v="1"/>
    <x v="0"/>
    <d v="2023-01-03T07:00:00"/>
    <d v="2023-01-03T08:00:00"/>
    <d v="2023-01-03T07:16:00"/>
    <d v="2023-01-03T08:03:00"/>
    <n v="3"/>
    <n v="130"/>
    <n v="72"/>
    <n v="9360"/>
    <n v="60.000000006984919"/>
  </r>
  <r>
    <s v="F0080"/>
    <x v="0"/>
    <x v="4"/>
    <x v="5"/>
    <d v="2023-01-04T07:00:00"/>
    <d v="2023-01-04T10:00:00"/>
    <d v="2023-01-04T07:10:00"/>
    <d v="2023-01-04T10:03:00"/>
    <n v="3"/>
    <n v="385"/>
    <n v="153"/>
    <n v="58905"/>
    <n v="180"/>
  </r>
  <r>
    <s v="F0091"/>
    <x v="2"/>
    <x v="4"/>
    <x v="2"/>
    <d v="2023-01-04T18:00:00"/>
    <d v="2023-01-04T21:00:00"/>
    <d v="2023-01-04T18:00:00"/>
    <d v="2023-01-04T21:03:00"/>
    <n v="3"/>
    <n v="491"/>
    <n v="79"/>
    <n v="38789"/>
    <n v="180"/>
  </r>
  <r>
    <s v="F0096"/>
    <x v="1"/>
    <x v="2"/>
    <x v="2"/>
    <d v="2023-01-04T23:00:00"/>
    <d v="2023-01-05T03:00:00"/>
    <d v="2023-01-04T23:24:00"/>
    <d v="2023-01-05T03:03:00"/>
    <n v="3"/>
    <n v="331"/>
    <n v="76"/>
    <n v="25156"/>
    <n v="239.99999999650754"/>
  </r>
  <r>
    <s v="F0134"/>
    <x v="0"/>
    <x v="0"/>
    <x v="5"/>
    <d v="2023-01-06T13:00:00"/>
    <d v="2023-01-06T16:00:00"/>
    <d v="2023-01-06T13:01:00"/>
    <d v="2023-01-06T16:03:00"/>
    <n v="3"/>
    <n v="285"/>
    <n v="69"/>
    <n v="19665"/>
    <n v="180"/>
  </r>
  <r>
    <s v="F0153"/>
    <x v="1"/>
    <x v="5"/>
    <x v="1"/>
    <d v="2023-01-07T08:00:00"/>
    <d v="2023-01-07T13:00:00"/>
    <d v="2023-01-07T08:15:00"/>
    <d v="2023-01-07T13:03:00"/>
    <n v="3"/>
    <n v="217"/>
    <n v="102"/>
    <n v="22134"/>
    <n v="299.99999999301508"/>
  </r>
  <r>
    <s v="F0167"/>
    <x v="1"/>
    <x v="1"/>
    <x v="2"/>
    <d v="2023-01-07T22:00:00"/>
    <d v="2023-01-08T03:00:00"/>
    <d v="2023-01-07T22:05:00"/>
    <d v="2023-01-08T03:03:00"/>
    <n v="3"/>
    <n v="147"/>
    <n v="58"/>
    <n v="8526"/>
    <n v="300.00000000349246"/>
  </r>
  <r>
    <s v="F0195"/>
    <x v="2"/>
    <x v="1"/>
    <x v="4"/>
    <d v="2023-01-09T02:00:00"/>
    <d v="2023-01-09T04:00:00"/>
    <d v="2023-01-09T02:18:00"/>
    <d v="2023-01-09T04:03:00"/>
    <n v="3"/>
    <n v="151"/>
    <n v="74"/>
    <n v="11174"/>
    <n v="119.99999999301508"/>
  </r>
  <r>
    <s v="F0246"/>
    <x v="1"/>
    <x v="3"/>
    <x v="5"/>
    <d v="2023-01-11T05:00:00"/>
    <d v="2023-01-11T08:00:00"/>
    <d v="2023-01-11T05:25:00"/>
    <d v="2023-01-11T08:03:00"/>
    <n v="3"/>
    <n v="426"/>
    <n v="189"/>
    <n v="80514"/>
    <n v="180"/>
  </r>
  <r>
    <s v="F0250"/>
    <x v="0"/>
    <x v="5"/>
    <x v="3"/>
    <d v="2023-01-11T09:00:00"/>
    <d v="2023-01-11T11:00:00"/>
    <d v="2023-01-11T09:05:00"/>
    <d v="2023-01-11T11:03:00"/>
    <n v="3"/>
    <n v="348"/>
    <n v="195"/>
    <n v="67860"/>
    <n v="120.00000000349246"/>
  </r>
  <r>
    <s v="F0260"/>
    <x v="1"/>
    <x v="0"/>
    <x v="2"/>
    <d v="2023-01-11T19:00:00"/>
    <d v="2023-01-11T23:00:00"/>
    <d v="2023-01-11T19:15:00"/>
    <d v="2023-01-11T23:03:00"/>
    <n v="3"/>
    <n v="421"/>
    <n v="92"/>
    <n v="38732"/>
    <n v="240.00000000698492"/>
  </r>
  <r>
    <s v="F0269"/>
    <x v="2"/>
    <x v="0"/>
    <x v="2"/>
    <d v="2023-01-12T04:00:00"/>
    <d v="2023-01-12T08:00:00"/>
    <d v="2023-01-12T04:23:00"/>
    <d v="2023-01-12T08:03:00"/>
    <n v="3"/>
    <n v="349"/>
    <n v="56"/>
    <n v="19544"/>
    <n v="240.00000000698492"/>
  </r>
  <r>
    <s v="F0281"/>
    <x v="1"/>
    <x v="1"/>
    <x v="5"/>
    <d v="2023-01-12T16:00:00"/>
    <d v="2023-01-12T17:00:00"/>
    <d v="2023-01-12T16:19:00"/>
    <d v="2023-01-12T17:03:00"/>
    <n v="3"/>
    <n v="152"/>
    <n v="84"/>
    <n v="12768"/>
    <n v="60.000000006984919"/>
  </r>
  <r>
    <s v="F0300"/>
    <x v="1"/>
    <x v="3"/>
    <x v="5"/>
    <d v="2023-01-13T11:00:00"/>
    <d v="2023-01-13T13:00:00"/>
    <d v="2023-01-13T11:05:00"/>
    <d v="2023-01-13T13:03:00"/>
    <n v="3"/>
    <n v="289"/>
    <n v="173"/>
    <n v="49997"/>
    <n v="119.99999999301508"/>
  </r>
  <r>
    <s v="F0303"/>
    <x v="2"/>
    <x v="2"/>
    <x v="0"/>
    <d v="2023-01-13T14:00:00"/>
    <d v="2023-01-13T16:00:00"/>
    <d v="2023-01-13T14:28:00"/>
    <d v="2023-01-13T16:03:00"/>
    <n v="3"/>
    <n v="295"/>
    <n v="118"/>
    <n v="34810"/>
    <n v="119.99999999301508"/>
  </r>
  <r>
    <s v="F0327"/>
    <x v="1"/>
    <x v="0"/>
    <x v="4"/>
    <d v="2023-01-14T14:00:00"/>
    <d v="2023-01-14T18:00:00"/>
    <d v="2023-01-14T14:15:00"/>
    <d v="2023-01-14T18:03:00"/>
    <n v="3"/>
    <n v="261"/>
    <n v="194"/>
    <n v="50634"/>
    <n v="239.99999999650754"/>
  </r>
  <r>
    <s v="F0373"/>
    <x v="1"/>
    <x v="5"/>
    <x v="3"/>
    <d v="2023-01-16T12:00:00"/>
    <d v="2023-01-16T17:00:00"/>
    <d v="2023-01-16T12:23:00"/>
    <d v="2023-01-16T17:03:00"/>
    <n v="3"/>
    <n v="140"/>
    <n v="171"/>
    <n v="23940"/>
    <n v="300.00000000349246"/>
  </r>
  <r>
    <s v="F0375"/>
    <x v="2"/>
    <x v="3"/>
    <x v="5"/>
    <d v="2023-01-16T14:00:00"/>
    <d v="2023-01-16T19:00:00"/>
    <d v="2023-01-16T14:26:00"/>
    <d v="2023-01-16T19:03:00"/>
    <n v="3"/>
    <n v="370"/>
    <n v="198"/>
    <n v="73260"/>
    <n v="299.99999999301508"/>
  </r>
  <r>
    <s v="F0388"/>
    <x v="0"/>
    <x v="2"/>
    <x v="5"/>
    <d v="2023-01-17T03:00:00"/>
    <d v="2023-01-17T07:00:00"/>
    <d v="2023-01-17T03:05:00"/>
    <d v="2023-01-17T07:03:00"/>
    <n v="3"/>
    <n v="297"/>
    <n v="95"/>
    <n v="28215"/>
    <n v="239.99999999650754"/>
  </r>
  <r>
    <s v="F0394"/>
    <x v="1"/>
    <x v="3"/>
    <x v="4"/>
    <d v="2023-01-17T09:00:00"/>
    <d v="2023-01-17T11:00:00"/>
    <d v="2023-01-17T09:24:00"/>
    <d v="2023-01-17T11:03:00"/>
    <n v="3"/>
    <n v="497"/>
    <n v="146"/>
    <n v="72562"/>
    <n v="120.00000000349246"/>
  </r>
  <r>
    <s v="F0409"/>
    <x v="2"/>
    <x v="5"/>
    <x v="3"/>
    <d v="2023-01-18T00:00:00"/>
    <d v="2023-01-18T01:00:00"/>
    <d v="2023-01-18T00:25:00"/>
    <d v="2023-01-18T01:03:00"/>
    <n v="3"/>
    <n v="458"/>
    <n v="134"/>
    <n v="61372"/>
    <n v="59.99999999650754"/>
  </r>
  <r>
    <s v="F0483"/>
    <x v="2"/>
    <x v="4"/>
    <x v="1"/>
    <d v="2023-01-21T02:00:00"/>
    <d v="2023-01-21T05:00:00"/>
    <d v="2023-01-21T02:09:00"/>
    <d v="2023-01-21T05:03:00"/>
    <n v="3"/>
    <n v="143"/>
    <n v="196"/>
    <n v="28028"/>
    <n v="180"/>
  </r>
  <r>
    <s v="F0491"/>
    <x v="2"/>
    <x v="0"/>
    <x v="3"/>
    <d v="2023-01-21T10:00:00"/>
    <d v="2023-01-21T15:00:00"/>
    <d v="2023-01-21T10:02:00"/>
    <d v="2023-01-21T15:03:00"/>
    <n v="3"/>
    <n v="276"/>
    <n v="73"/>
    <n v="20148"/>
    <n v="300.00000000349246"/>
  </r>
  <r>
    <s v="F0497"/>
    <x v="1"/>
    <x v="4"/>
    <x v="0"/>
    <d v="2023-01-21T16:00:00"/>
    <d v="2023-01-21T19:00:00"/>
    <d v="2023-01-21T16:20:00"/>
    <d v="2023-01-21T19:03:00"/>
    <n v="3"/>
    <n v="153"/>
    <n v="142"/>
    <n v="21726"/>
    <n v="180"/>
  </r>
  <r>
    <s v="F0517"/>
    <x v="0"/>
    <x v="5"/>
    <x v="5"/>
    <d v="2023-01-22T12:00:00"/>
    <d v="2023-01-22T17:00:00"/>
    <d v="2023-01-22T12:00:00"/>
    <d v="2023-01-22T17:03:00"/>
    <n v="3"/>
    <n v="423"/>
    <n v="137"/>
    <n v="57951"/>
    <n v="300.00000000349246"/>
  </r>
  <r>
    <s v="F0527"/>
    <x v="2"/>
    <x v="1"/>
    <x v="3"/>
    <d v="2023-01-22T22:00:00"/>
    <d v="2023-01-23T03:00:00"/>
    <d v="2023-01-22T22:04:00"/>
    <d v="2023-01-23T03:03:00"/>
    <n v="3"/>
    <n v="420"/>
    <n v="86"/>
    <n v="36120"/>
    <n v="300.00000000349246"/>
  </r>
  <r>
    <s v="F0537"/>
    <x v="0"/>
    <x v="3"/>
    <x v="3"/>
    <d v="2023-01-23T08:00:00"/>
    <d v="2023-01-23T13:00:00"/>
    <d v="2023-01-23T08:26:00"/>
    <d v="2023-01-23T13:03:00"/>
    <n v="3"/>
    <n v="219"/>
    <n v="156"/>
    <n v="34164"/>
    <n v="299.99999999301508"/>
  </r>
  <r>
    <s v="F0542"/>
    <x v="2"/>
    <x v="5"/>
    <x v="3"/>
    <d v="2023-01-23T13:00:00"/>
    <d v="2023-01-23T18:00:00"/>
    <d v="2023-01-23T13:10:00"/>
    <d v="2023-01-23T18:03:00"/>
    <n v="3"/>
    <n v="498"/>
    <n v="69"/>
    <n v="34362"/>
    <n v="300.00000000349246"/>
  </r>
  <r>
    <s v="F0552"/>
    <x v="2"/>
    <x v="3"/>
    <x v="0"/>
    <d v="2023-01-23T23:00:00"/>
    <d v="2023-01-24T03:00:00"/>
    <d v="2023-01-23T23:04:00"/>
    <d v="2023-01-24T03:03:00"/>
    <n v="3"/>
    <n v="294"/>
    <n v="90"/>
    <n v="26460"/>
    <n v="239.99999999650754"/>
  </r>
  <r>
    <s v="F0591"/>
    <x v="0"/>
    <x v="5"/>
    <x v="1"/>
    <d v="2023-01-25T14:00:00"/>
    <d v="2023-01-25T15:00:00"/>
    <d v="2023-01-25T14:07:00"/>
    <d v="2023-01-25T15:03:00"/>
    <n v="3"/>
    <n v="417"/>
    <n v="117"/>
    <n v="48789"/>
    <n v="59.99999999650754"/>
  </r>
  <r>
    <s v="F0602"/>
    <x v="1"/>
    <x v="4"/>
    <x v="3"/>
    <d v="2023-01-26T01:00:00"/>
    <d v="2023-01-26T06:00:00"/>
    <d v="2023-01-26T01:16:00"/>
    <d v="2023-01-26T06:03:00"/>
    <n v="3"/>
    <n v="304"/>
    <n v="183"/>
    <n v="55632"/>
    <n v="300.00000000349246"/>
  </r>
  <r>
    <s v="F0624"/>
    <x v="2"/>
    <x v="3"/>
    <x v="5"/>
    <d v="2023-01-26T23:00:00"/>
    <d v="2023-01-27T04:00:00"/>
    <d v="2023-01-26T23:27:00"/>
    <d v="2023-01-27T04:03:00"/>
    <n v="3"/>
    <n v="103"/>
    <n v="144"/>
    <n v="14832"/>
    <n v="299.99999999301508"/>
  </r>
  <r>
    <s v="F0630"/>
    <x v="1"/>
    <x v="3"/>
    <x v="1"/>
    <d v="2023-01-27T05:00:00"/>
    <d v="2023-01-27T08:00:00"/>
    <d v="2023-01-27T05:13:00"/>
    <d v="2023-01-27T08:03:00"/>
    <n v="3"/>
    <n v="210"/>
    <n v="59"/>
    <n v="12390"/>
    <n v="180"/>
  </r>
  <r>
    <s v="F0732"/>
    <x v="1"/>
    <x v="4"/>
    <x v="0"/>
    <d v="2023-01-31T11:00:00"/>
    <d v="2023-01-31T13:00:00"/>
    <d v="2023-01-31T11:08:00"/>
    <d v="2023-01-31T13:03:00"/>
    <n v="3"/>
    <n v="197"/>
    <n v="82"/>
    <n v="16154"/>
    <n v="119.99999999301508"/>
  </r>
  <r>
    <s v="F0811"/>
    <x v="1"/>
    <x v="1"/>
    <x v="3"/>
    <d v="2023-02-03T18:00:00"/>
    <d v="2023-02-03T19:00:00"/>
    <d v="2023-02-03T18:15:00"/>
    <d v="2023-02-03T19:03:00"/>
    <n v="3"/>
    <n v="236"/>
    <n v="148"/>
    <n v="34928"/>
    <n v="59.99999999650754"/>
  </r>
  <r>
    <s v="F0820"/>
    <x v="2"/>
    <x v="5"/>
    <x v="2"/>
    <d v="2023-02-04T03:00:00"/>
    <d v="2023-02-04T08:00:00"/>
    <d v="2023-02-04T03:06:00"/>
    <d v="2023-02-04T08:03:00"/>
    <n v="3"/>
    <n v="440"/>
    <n v="154"/>
    <n v="67760"/>
    <n v="300.00000000349246"/>
  </r>
  <r>
    <s v="F0895"/>
    <x v="2"/>
    <x v="4"/>
    <x v="1"/>
    <d v="2023-02-07T06:00:00"/>
    <d v="2023-02-07T07:00:00"/>
    <d v="2023-02-07T06:15:00"/>
    <d v="2023-02-07T07:03:00"/>
    <n v="3"/>
    <n v="427"/>
    <n v="74"/>
    <n v="31598"/>
    <n v="59.99999999650754"/>
  </r>
  <r>
    <s v="F0897"/>
    <x v="1"/>
    <x v="4"/>
    <x v="1"/>
    <d v="2023-02-07T08:00:00"/>
    <d v="2023-02-07T09:00:00"/>
    <d v="2023-02-07T08:24:00"/>
    <d v="2023-02-07T09:03:00"/>
    <n v="3"/>
    <n v="375"/>
    <n v="139"/>
    <n v="52125"/>
    <n v="59.99999999650754"/>
  </r>
  <r>
    <s v="F0902"/>
    <x v="1"/>
    <x v="5"/>
    <x v="4"/>
    <d v="2023-02-07T13:00:00"/>
    <d v="2023-02-07T14:00:00"/>
    <d v="2023-02-07T13:21:00"/>
    <d v="2023-02-07T14:03:00"/>
    <n v="3"/>
    <n v="383"/>
    <n v="167"/>
    <n v="63961"/>
    <n v="60.000000006984919"/>
  </r>
  <r>
    <s v="F0915"/>
    <x v="0"/>
    <x v="0"/>
    <x v="0"/>
    <d v="2023-02-08T02:00:00"/>
    <d v="2023-02-08T06:00:00"/>
    <d v="2023-02-08T02:02:00"/>
    <d v="2023-02-08T06:03:00"/>
    <n v="3"/>
    <n v="394"/>
    <n v="126"/>
    <n v="49644"/>
    <n v="239.99999999650754"/>
  </r>
  <r>
    <s v="F0936"/>
    <x v="1"/>
    <x v="1"/>
    <x v="5"/>
    <d v="2023-02-08T23:00:00"/>
    <d v="2023-02-09T03:00:00"/>
    <d v="2023-02-08T23:10:00"/>
    <d v="2023-02-09T03:03:00"/>
    <n v="3"/>
    <n v="496"/>
    <n v="188"/>
    <n v="93248"/>
    <n v="239.99999999650754"/>
  </r>
  <r>
    <s v="F0952"/>
    <x v="1"/>
    <x v="3"/>
    <x v="0"/>
    <d v="2023-02-09T15:00:00"/>
    <d v="2023-02-09T18:00:00"/>
    <d v="2023-02-09T15:26:00"/>
    <d v="2023-02-09T18:03:00"/>
    <n v="3"/>
    <n v="112"/>
    <n v="108"/>
    <n v="12096"/>
    <n v="180"/>
  </r>
  <r>
    <s v="F0980"/>
    <x v="1"/>
    <x v="1"/>
    <x v="1"/>
    <d v="2023-02-10T19:00:00"/>
    <d v="2023-02-10T20:00:00"/>
    <d v="2023-02-10T19:29:00"/>
    <d v="2023-02-10T20:03:00"/>
    <n v="3"/>
    <n v="441"/>
    <n v="68"/>
    <n v="29988"/>
    <n v="60.000000006984919"/>
  </r>
  <r>
    <s v="F0014"/>
    <x v="0"/>
    <x v="3"/>
    <x v="0"/>
    <d v="2023-01-01T13:00:00"/>
    <d v="2023-01-01T17:00:00"/>
    <d v="2023-01-01T13:22:00"/>
    <d v="2023-01-01T17:02:00"/>
    <n v="2"/>
    <n v="202"/>
    <n v="112"/>
    <n v="22624"/>
    <n v="240.00000000698492"/>
  </r>
  <r>
    <s v="F0224"/>
    <x v="2"/>
    <x v="4"/>
    <x v="1"/>
    <d v="2023-01-10T07:00:00"/>
    <d v="2023-01-10T10:00:00"/>
    <d v="2023-01-10T07:24:00"/>
    <d v="2023-01-10T10:02:00"/>
    <n v="2"/>
    <n v="117"/>
    <n v="143"/>
    <n v="16731"/>
    <n v="180"/>
  </r>
  <r>
    <s v="F0267"/>
    <x v="0"/>
    <x v="3"/>
    <x v="1"/>
    <d v="2023-01-12T02:00:00"/>
    <d v="2023-01-12T06:00:00"/>
    <d v="2023-01-12T02:22:00"/>
    <d v="2023-01-12T06:02:00"/>
    <n v="2"/>
    <n v="282"/>
    <n v="161"/>
    <n v="45402"/>
    <n v="239.99999999650754"/>
  </r>
  <r>
    <s v="F0304"/>
    <x v="2"/>
    <x v="5"/>
    <x v="5"/>
    <d v="2023-01-13T15:00:00"/>
    <d v="2023-01-13T16:00:00"/>
    <d v="2023-01-13T15:28:00"/>
    <d v="2023-01-13T16:02:00"/>
    <n v="2"/>
    <n v="326"/>
    <n v="80"/>
    <n v="26080"/>
    <n v="59.99999999650754"/>
  </r>
  <r>
    <s v="F0340"/>
    <x v="2"/>
    <x v="2"/>
    <x v="2"/>
    <d v="2023-01-15T03:00:00"/>
    <d v="2023-01-15T06:00:00"/>
    <d v="2023-01-15T03:04:00"/>
    <d v="2023-01-15T06:02:00"/>
    <n v="2"/>
    <n v="316"/>
    <n v="174"/>
    <n v="54984"/>
    <n v="180"/>
  </r>
  <r>
    <s v="F0342"/>
    <x v="2"/>
    <x v="0"/>
    <x v="0"/>
    <d v="2023-01-15T05:00:00"/>
    <d v="2023-01-15T10:00:00"/>
    <d v="2023-01-15T05:12:00"/>
    <d v="2023-01-15T10:02:00"/>
    <n v="2"/>
    <n v="338"/>
    <n v="86"/>
    <n v="29068"/>
    <n v="299.99999999301508"/>
  </r>
  <r>
    <s v="F0384"/>
    <x v="2"/>
    <x v="4"/>
    <x v="3"/>
    <d v="2023-01-16T23:00:00"/>
    <d v="2023-01-17T02:00:00"/>
    <d v="2023-01-16T23:17:00"/>
    <d v="2023-01-17T02:02:00"/>
    <n v="2"/>
    <n v="324"/>
    <n v="113"/>
    <n v="36612"/>
    <n v="180"/>
  </r>
  <r>
    <s v="F0422"/>
    <x v="0"/>
    <x v="0"/>
    <x v="2"/>
    <d v="2023-01-18T13:00:00"/>
    <d v="2023-01-18T18:00:00"/>
    <d v="2023-01-18T13:27:00"/>
    <d v="2023-01-18T18:02:00"/>
    <n v="2"/>
    <n v="163"/>
    <n v="130"/>
    <n v="21190"/>
    <n v="300.00000000349246"/>
  </r>
  <r>
    <s v="F0477"/>
    <x v="2"/>
    <x v="2"/>
    <x v="5"/>
    <d v="2023-01-20T20:00:00"/>
    <d v="2023-01-20T21:00:00"/>
    <d v="2023-01-20T20:25:00"/>
    <d v="2023-01-20T21:02:00"/>
    <n v="2"/>
    <n v="130"/>
    <n v="149"/>
    <n v="19370"/>
    <n v="59.99999999650754"/>
  </r>
  <r>
    <s v="F0499"/>
    <x v="2"/>
    <x v="5"/>
    <x v="3"/>
    <d v="2023-01-21T18:00:00"/>
    <d v="2023-01-21T20:00:00"/>
    <d v="2023-01-21T18:25:00"/>
    <d v="2023-01-21T20:02:00"/>
    <n v="2"/>
    <n v="488"/>
    <n v="130"/>
    <n v="63440"/>
    <n v="120.00000000349246"/>
  </r>
  <r>
    <s v="F0521"/>
    <x v="1"/>
    <x v="5"/>
    <x v="4"/>
    <d v="2023-01-22T16:00:00"/>
    <d v="2023-01-22T21:00:00"/>
    <d v="2023-01-22T16:28:00"/>
    <d v="2023-01-22T21:02:00"/>
    <n v="2"/>
    <n v="346"/>
    <n v="177"/>
    <n v="61242"/>
    <n v="300.00000000349246"/>
  </r>
  <r>
    <s v="F0563"/>
    <x v="1"/>
    <x v="0"/>
    <x v="1"/>
    <d v="2023-01-24T10:00:00"/>
    <d v="2023-01-24T12:00:00"/>
    <d v="2023-01-24T10:00:00"/>
    <d v="2023-01-24T12:02:00"/>
    <n v="2"/>
    <n v="196"/>
    <n v="147"/>
    <n v="28812"/>
    <n v="120.00000000349246"/>
  </r>
  <r>
    <s v="F0593"/>
    <x v="0"/>
    <x v="2"/>
    <x v="0"/>
    <d v="2023-01-25T16:00:00"/>
    <d v="2023-01-25T17:00:00"/>
    <d v="2023-01-25T16:11:00"/>
    <d v="2023-01-25T17:02:00"/>
    <n v="2"/>
    <n v="198"/>
    <n v="110"/>
    <n v="21780"/>
    <n v="60.000000006984919"/>
  </r>
  <r>
    <s v="F0613"/>
    <x v="2"/>
    <x v="5"/>
    <x v="2"/>
    <d v="2023-01-26T12:00:00"/>
    <d v="2023-01-26T16:00:00"/>
    <d v="2023-01-26T12:24:00"/>
    <d v="2023-01-26T16:02:00"/>
    <n v="2"/>
    <n v="398"/>
    <n v="172"/>
    <n v="68456"/>
    <n v="239.99999999650754"/>
  </r>
  <r>
    <s v="F0617"/>
    <x v="0"/>
    <x v="2"/>
    <x v="5"/>
    <d v="2023-01-26T16:00:00"/>
    <d v="2023-01-26T18:00:00"/>
    <d v="2023-01-26T16:00:00"/>
    <d v="2023-01-26T18:02:00"/>
    <n v="2"/>
    <n v="437"/>
    <n v="199"/>
    <n v="86963"/>
    <n v="120.00000000349246"/>
  </r>
  <r>
    <s v="F0647"/>
    <x v="2"/>
    <x v="4"/>
    <x v="5"/>
    <d v="2023-01-27T22:00:00"/>
    <d v="2023-01-28T00:00:00"/>
    <d v="2023-01-27T22:27:00"/>
    <d v="2023-01-28T00:02:00"/>
    <n v="2"/>
    <n v="427"/>
    <n v="53"/>
    <n v="22631"/>
    <n v="120.00000000349246"/>
  </r>
  <r>
    <s v="F0672"/>
    <x v="1"/>
    <x v="1"/>
    <x v="5"/>
    <d v="2023-01-28T23:00:00"/>
    <d v="2023-01-29T02:00:00"/>
    <d v="2023-01-28T23:21:00"/>
    <d v="2023-01-29T02:02:00"/>
    <n v="2"/>
    <n v="442"/>
    <n v="126"/>
    <n v="55692"/>
    <n v="180"/>
  </r>
  <r>
    <s v="F0684"/>
    <x v="0"/>
    <x v="0"/>
    <x v="0"/>
    <d v="2023-01-29T11:00:00"/>
    <d v="2023-01-29T14:00:00"/>
    <d v="2023-01-29T11:23:00"/>
    <d v="2023-01-29T14:02:00"/>
    <n v="2"/>
    <n v="356"/>
    <n v="158"/>
    <n v="56248"/>
    <n v="180"/>
  </r>
  <r>
    <s v="F0699"/>
    <x v="2"/>
    <x v="4"/>
    <x v="4"/>
    <d v="2023-01-30T02:00:00"/>
    <d v="2023-01-30T07:00:00"/>
    <d v="2023-01-30T02:29:00"/>
    <d v="2023-01-30T07:02:00"/>
    <n v="2"/>
    <n v="139"/>
    <n v="58"/>
    <n v="8062"/>
    <n v="299.99999999301508"/>
  </r>
  <r>
    <s v="F0722"/>
    <x v="2"/>
    <x v="3"/>
    <x v="5"/>
    <d v="2023-01-31T01:00:00"/>
    <d v="2023-01-31T02:00:00"/>
    <d v="2023-01-31T01:25:00"/>
    <d v="2023-01-31T02:02:00"/>
    <n v="2"/>
    <n v="152"/>
    <n v="173"/>
    <n v="26296"/>
    <n v="60.000000006984919"/>
  </r>
  <r>
    <s v="F0754"/>
    <x v="1"/>
    <x v="5"/>
    <x v="3"/>
    <d v="2023-02-01T09:00:00"/>
    <d v="2023-02-01T13:00:00"/>
    <d v="2023-02-01T09:14:00"/>
    <d v="2023-02-01T13:02:00"/>
    <n v="2"/>
    <n v="259"/>
    <n v="52"/>
    <n v="13468"/>
    <n v="239.99999999650754"/>
  </r>
  <r>
    <s v="F0796"/>
    <x v="1"/>
    <x v="0"/>
    <x v="0"/>
    <d v="2023-02-03T03:00:00"/>
    <d v="2023-02-03T07:00:00"/>
    <d v="2023-02-03T03:02:00"/>
    <d v="2023-02-03T07:02:00"/>
    <n v="2"/>
    <n v="345"/>
    <n v="77"/>
    <n v="26565"/>
    <n v="239.99999999650754"/>
  </r>
  <r>
    <s v="F0813"/>
    <x v="2"/>
    <x v="4"/>
    <x v="3"/>
    <d v="2023-02-03T20:00:00"/>
    <d v="2023-02-03T23:00:00"/>
    <d v="2023-02-03T20:13:00"/>
    <d v="2023-02-03T23:02:00"/>
    <n v="2"/>
    <n v="222"/>
    <n v="71"/>
    <n v="15762"/>
    <n v="180"/>
  </r>
  <r>
    <s v="F0815"/>
    <x v="1"/>
    <x v="0"/>
    <x v="0"/>
    <d v="2023-02-03T22:00:00"/>
    <d v="2023-02-04T03:00:00"/>
    <d v="2023-02-03T22:26:00"/>
    <d v="2023-02-04T03:02:00"/>
    <n v="2"/>
    <n v="478"/>
    <n v="190"/>
    <n v="90820"/>
    <n v="300.00000000349246"/>
  </r>
  <r>
    <s v="F0852"/>
    <x v="2"/>
    <x v="2"/>
    <x v="0"/>
    <d v="2023-02-05T11:00:00"/>
    <d v="2023-02-05T16:00:00"/>
    <d v="2023-02-05T11:05:00"/>
    <d v="2023-02-05T16:02:00"/>
    <n v="2"/>
    <n v="486"/>
    <n v="120"/>
    <n v="58320"/>
    <n v="299.99999999301508"/>
  </r>
  <r>
    <s v="F0874"/>
    <x v="1"/>
    <x v="3"/>
    <x v="4"/>
    <d v="2023-02-06T09:00:00"/>
    <d v="2023-02-06T13:00:00"/>
    <d v="2023-02-06T09:12:00"/>
    <d v="2023-02-06T13:02:00"/>
    <n v="2"/>
    <n v="159"/>
    <n v="185"/>
    <n v="29415"/>
    <n v="239.99999999650754"/>
  </r>
  <r>
    <s v="F0899"/>
    <x v="2"/>
    <x v="0"/>
    <x v="5"/>
    <d v="2023-02-07T10:00:00"/>
    <d v="2023-02-07T11:00:00"/>
    <d v="2023-02-07T10:27:00"/>
    <d v="2023-02-07T11:02:00"/>
    <n v="2"/>
    <n v="194"/>
    <n v="95"/>
    <n v="18430"/>
    <n v="60.000000006984919"/>
  </r>
  <r>
    <s v="F0046"/>
    <x v="1"/>
    <x v="1"/>
    <x v="5"/>
    <d v="2023-01-02T21:00:00"/>
    <d v="2023-01-02T23:00:00"/>
    <d v="2023-01-02T21:29:00"/>
    <d v="2023-01-02T23:01:00"/>
    <n v="1"/>
    <n v="428"/>
    <n v="97"/>
    <n v="41516"/>
    <n v="120.00000000349246"/>
  </r>
  <r>
    <s v="F0048"/>
    <x v="2"/>
    <x v="1"/>
    <x v="4"/>
    <d v="2023-01-02T23:00:00"/>
    <d v="2023-01-03T00:00:00"/>
    <d v="2023-01-02T23:23:00"/>
    <d v="2023-01-03T00:01:00"/>
    <n v="1"/>
    <n v="459"/>
    <n v="169"/>
    <n v="77571"/>
    <n v="59.99999999650754"/>
  </r>
  <r>
    <s v="F0140"/>
    <x v="0"/>
    <x v="3"/>
    <x v="5"/>
    <d v="2023-01-06T19:00:00"/>
    <d v="2023-01-06T22:00:00"/>
    <d v="2023-01-06T19:27:00"/>
    <d v="2023-01-06T22:01:00"/>
    <n v="1"/>
    <n v="448"/>
    <n v="193"/>
    <n v="86464"/>
    <n v="180"/>
  </r>
  <r>
    <s v="F0141"/>
    <x v="1"/>
    <x v="1"/>
    <x v="5"/>
    <d v="2023-01-06T20:00:00"/>
    <d v="2023-01-06T23:00:00"/>
    <d v="2023-01-06T20:26:00"/>
    <d v="2023-01-06T23:01:00"/>
    <n v="1"/>
    <n v="172"/>
    <n v="182"/>
    <n v="31304"/>
    <n v="180"/>
  </r>
  <r>
    <s v="F0201"/>
    <x v="1"/>
    <x v="0"/>
    <x v="2"/>
    <d v="2023-01-09T08:00:00"/>
    <d v="2023-01-09T11:00:00"/>
    <d v="2023-01-09T08:26:00"/>
    <d v="2023-01-09T11:01:00"/>
    <n v="1"/>
    <n v="253"/>
    <n v="75"/>
    <n v="18975"/>
    <n v="180"/>
  </r>
  <r>
    <s v="F0231"/>
    <x v="0"/>
    <x v="2"/>
    <x v="3"/>
    <d v="2023-01-10T14:00:00"/>
    <d v="2023-01-10T19:00:00"/>
    <d v="2023-01-10T14:28:00"/>
    <d v="2023-01-10T19:01:00"/>
    <n v="1"/>
    <n v="292"/>
    <n v="71"/>
    <n v="20732"/>
    <n v="299.99999999301508"/>
  </r>
  <r>
    <s v="F0235"/>
    <x v="2"/>
    <x v="3"/>
    <x v="2"/>
    <d v="2023-01-10T18:00:00"/>
    <d v="2023-01-10T21:00:00"/>
    <d v="2023-01-10T18:04:00"/>
    <d v="2023-01-10T21:01:00"/>
    <n v="1"/>
    <n v="187"/>
    <n v="145"/>
    <n v="27115"/>
    <n v="180"/>
  </r>
  <r>
    <s v="F0254"/>
    <x v="0"/>
    <x v="1"/>
    <x v="2"/>
    <d v="2023-01-11T13:00:00"/>
    <d v="2023-01-11T14:00:00"/>
    <d v="2023-01-11T13:21:00"/>
    <d v="2023-01-11T14:01:00"/>
    <n v="1"/>
    <n v="236"/>
    <n v="165"/>
    <n v="38940"/>
    <n v="60.000000006984919"/>
  </r>
  <r>
    <s v="F0274"/>
    <x v="2"/>
    <x v="3"/>
    <x v="2"/>
    <d v="2023-01-12T09:00:00"/>
    <d v="2023-01-12T14:00:00"/>
    <d v="2023-01-12T09:24:00"/>
    <d v="2023-01-12T14:01:00"/>
    <n v="1"/>
    <n v="268"/>
    <n v="73"/>
    <n v="19564"/>
    <n v="300.00000000349246"/>
  </r>
  <r>
    <s v="F0349"/>
    <x v="0"/>
    <x v="2"/>
    <x v="1"/>
    <d v="2023-01-15T12:00:00"/>
    <d v="2023-01-15T14:00:00"/>
    <d v="2023-01-15T12:13:00"/>
    <d v="2023-01-15T14:01:00"/>
    <n v="1"/>
    <n v="376"/>
    <n v="50"/>
    <n v="18800"/>
    <n v="120.00000000349246"/>
  </r>
  <r>
    <s v="F0379"/>
    <x v="2"/>
    <x v="5"/>
    <x v="0"/>
    <d v="2023-01-16T18:00:00"/>
    <d v="2023-01-16T21:00:00"/>
    <d v="2023-01-16T18:10:00"/>
    <d v="2023-01-16T21:01:00"/>
    <n v="1"/>
    <n v="429"/>
    <n v="147"/>
    <n v="63063"/>
    <n v="180"/>
  </r>
  <r>
    <s v="F0408"/>
    <x v="0"/>
    <x v="4"/>
    <x v="2"/>
    <d v="2023-01-17T23:00:00"/>
    <d v="2023-01-18T02:00:00"/>
    <d v="2023-01-17T23:18:00"/>
    <d v="2023-01-18T02:01:00"/>
    <n v="1"/>
    <n v="468"/>
    <n v="180"/>
    <n v="84240"/>
    <n v="180"/>
  </r>
  <r>
    <s v="F0427"/>
    <x v="1"/>
    <x v="2"/>
    <x v="5"/>
    <d v="2023-01-18T18:00:00"/>
    <d v="2023-01-18T22:00:00"/>
    <d v="2023-01-18T18:00:00"/>
    <d v="2023-01-18T22:01:00"/>
    <n v="1"/>
    <n v="113"/>
    <n v="77"/>
    <n v="8701"/>
    <n v="239.99999999650754"/>
  </r>
  <r>
    <s v="F0486"/>
    <x v="1"/>
    <x v="1"/>
    <x v="5"/>
    <d v="2023-01-21T05:00:00"/>
    <d v="2023-01-21T09:00:00"/>
    <d v="2023-01-21T05:22:00"/>
    <d v="2023-01-21T09:01:00"/>
    <n v="1"/>
    <n v="268"/>
    <n v="104"/>
    <n v="27872"/>
    <n v="239.99999999650754"/>
  </r>
  <r>
    <s v="F0487"/>
    <x v="1"/>
    <x v="5"/>
    <x v="0"/>
    <d v="2023-01-21T06:00:00"/>
    <d v="2023-01-21T11:00:00"/>
    <d v="2023-01-21T06:24:00"/>
    <d v="2023-01-21T11:01:00"/>
    <n v="1"/>
    <n v="467"/>
    <n v="132"/>
    <n v="61644"/>
    <n v="300.00000000349246"/>
  </r>
  <r>
    <s v="F0489"/>
    <x v="0"/>
    <x v="0"/>
    <x v="2"/>
    <d v="2023-01-21T08:00:00"/>
    <d v="2023-01-21T13:00:00"/>
    <d v="2023-01-21T08:21:00"/>
    <d v="2023-01-21T13:01:00"/>
    <n v="1"/>
    <n v="204"/>
    <n v="187"/>
    <n v="38148"/>
    <n v="299.99999999301508"/>
  </r>
  <r>
    <s v="F0490"/>
    <x v="2"/>
    <x v="3"/>
    <x v="1"/>
    <d v="2023-01-21T09:00:00"/>
    <d v="2023-01-21T11:00:00"/>
    <d v="2023-01-21T09:13:00"/>
    <d v="2023-01-21T11:01:00"/>
    <n v="1"/>
    <n v="394"/>
    <n v="77"/>
    <n v="30338"/>
    <n v="120.00000000349246"/>
  </r>
  <r>
    <s v="F0496"/>
    <x v="1"/>
    <x v="5"/>
    <x v="4"/>
    <d v="2023-01-21T15:00:00"/>
    <d v="2023-01-21T16:00:00"/>
    <d v="2023-01-21T15:13:00"/>
    <d v="2023-01-21T16:01:00"/>
    <n v="1"/>
    <n v="336"/>
    <n v="78"/>
    <n v="26208"/>
    <n v="59.99999999650754"/>
  </r>
  <r>
    <s v="F0502"/>
    <x v="1"/>
    <x v="0"/>
    <x v="4"/>
    <d v="2023-01-21T21:00:00"/>
    <d v="2023-01-21T23:00:00"/>
    <d v="2023-01-21T21:04:00"/>
    <d v="2023-01-21T23:01:00"/>
    <n v="1"/>
    <n v="120"/>
    <n v="161"/>
    <n v="19320"/>
    <n v="120.00000000349246"/>
  </r>
  <r>
    <s v="F0535"/>
    <x v="0"/>
    <x v="4"/>
    <x v="2"/>
    <d v="2023-01-23T06:00:00"/>
    <d v="2023-01-23T11:00:00"/>
    <d v="2023-01-23T06:20:00"/>
    <d v="2023-01-23T11:01:00"/>
    <n v="1"/>
    <n v="414"/>
    <n v="73"/>
    <n v="30222"/>
    <n v="300.00000000349246"/>
  </r>
  <r>
    <s v="F0541"/>
    <x v="1"/>
    <x v="3"/>
    <x v="1"/>
    <d v="2023-01-23T12:00:00"/>
    <d v="2023-01-23T13:00:00"/>
    <d v="2023-01-23T12:27:00"/>
    <d v="2023-01-23T13:01:00"/>
    <n v="1"/>
    <n v="193"/>
    <n v="159"/>
    <n v="30687"/>
    <n v="59.99999999650754"/>
  </r>
  <r>
    <s v="F0581"/>
    <x v="2"/>
    <x v="3"/>
    <x v="0"/>
    <d v="2023-01-25T04:00:00"/>
    <d v="2023-01-25T08:00:00"/>
    <d v="2023-01-25T04:12:00"/>
    <d v="2023-01-25T08:01:00"/>
    <n v="1"/>
    <n v="256"/>
    <n v="173"/>
    <n v="44288"/>
    <n v="240.00000000698492"/>
  </r>
  <r>
    <s v="F0671"/>
    <x v="2"/>
    <x v="5"/>
    <x v="4"/>
    <d v="2023-01-28T22:00:00"/>
    <d v="2023-01-29T00:00:00"/>
    <d v="2023-01-28T22:02:00"/>
    <d v="2023-01-29T00:01:00"/>
    <n v="1"/>
    <n v="426"/>
    <n v="51"/>
    <n v="21726"/>
    <n v="120.00000000349246"/>
  </r>
  <r>
    <s v="F0692"/>
    <x v="1"/>
    <x v="5"/>
    <x v="5"/>
    <d v="2023-01-29T19:00:00"/>
    <d v="2023-01-29T23:00:00"/>
    <d v="2023-01-29T19:25:00"/>
    <d v="2023-01-29T23:01:00"/>
    <n v="1"/>
    <n v="494"/>
    <n v="195"/>
    <n v="96330"/>
    <n v="240.00000000698492"/>
  </r>
  <r>
    <s v="F0744"/>
    <x v="0"/>
    <x v="1"/>
    <x v="2"/>
    <d v="2023-01-31T23:00:00"/>
    <d v="2023-02-01T03:00:00"/>
    <d v="2023-01-31T23:24:00"/>
    <d v="2023-02-01T03:01:00"/>
    <n v="1"/>
    <n v="338"/>
    <n v="199"/>
    <n v="67262"/>
    <n v="239.99999999650754"/>
  </r>
  <r>
    <s v="F0756"/>
    <x v="0"/>
    <x v="4"/>
    <x v="2"/>
    <d v="2023-02-01T11:00:00"/>
    <d v="2023-02-01T14:00:00"/>
    <d v="2023-02-01T11:02:00"/>
    <d v="2023-02-01T14:01:00"/>
    <n v="1"/>
    <n v="323"/>
    <n v="98"/>
    <n v="31654"/>
    <n v="180"/>
  </r>
  <r>
    <s v="F0761"/>
    <x v="0"/>
    <x v="3"/>
    <x v="2"/>
    <d v="2023-02-01T16:00:00"/>
    <d v="2023-02-01T18:00:00"/>
    <d v="2023-02-01T16:26:00"/>
    <d v="2023-02-01T18:01:00"/>
    <n v="1"/>
    <n v="485"/>
    <n v="99"/>
    <n v="48015"/>
    <n v="120.00000000349246"/>
  </r>
  <r>
    <s v="F0810"/>
    <x v="1"/>
    <x v="1"/>
    <x v="0"/>
    <d v="2023-02-03T17:00:00"/>
    <d v="2023-02-03T18:00:00"/>
    <d v="2023-02-03T17:15:00"/>
    <d v="2023-02-03T18:01:00"/>
    <n v="1"/>
    <n v="213"/>
    <n v="85"/>
    <n v="18105"/>
    <n v="59.99999999650754"/>
  </r>
  <r>
    <s v="F0832"/>
    <x v="1"/>
    <x v="3"/>
    <x v="5"/>
    <d v="2023-02-04T15:00:00"/>
    <d v="2023-02-04T19:00:00"/>
    <d v="2023-02-04T15:14:00"/>
    <d v="2023-02-04T19:01:00"/>
    <n v="1"/>
    <n v="197"/>
    <n v="162"/>
    <n v="31914"/>
    <n v="239.99999999650754"/>
  </r>
  <r>
    <s v="F0864"/>
    <x v="2"/>
    <x v="4"/>
    <x v="0"/>
    <d v="2023-02-05T23:00:00"/>
    <d v="2023-02-06T02:00:00"/>
    <d v="2023-02-05T23:14:00"/>
    <d v="2023-02-06T02:01:00"/>
    <n v="1"/>
    <n v="349"/>
    <n v="193"/>
    <n v="67357"/>
    <n v="180"/>
  </r>
  <r>
    <s v="F0905"/>
    <x v="2"/>
    <x v="4"/>
    <x v="3"/>
    <d v="2023-02-07T16:00:00"/>
    <d v="2023-02-07T17:00:00"/>
    <d v="2023-02-07T16:12:00"/>
    <d v="2023-02-07T17:01:00"/>
    <n v="1"/>
    <n v="123"/>
    <n v="171"/>
    <n v="21033"/>
    <n v="60.000000006984919"/>
  </r>
  <r>
    <s v="F0953"/>
    <x v="0"/>
    <x v="1"/>
    <x v="0"/>
    <d v="2023-02-09T16:00:00"/>
    <d v="2023-02-09T20:00:00"/>
    <d v="2023-02-09T16:26:00"/>
    <d v="2023-02-09T20:01:00"/>
    <n v="1"/>
    <n v="193"/>
    <n v="55"/>
    <n v="10615"/>
    <n v="240.00000000698492"/>
  </r>
  <r>
    <s v="F0996"/>
    <x v="0"/>
    <x v="1"/>
    <x v="2"/>
    <d v="2023-02-11T11:00:00"/>
    <d v="2023-02-11T15:00:00"/>
    <d v="2023-02-11T11:20:00"/>
    <d v="2023-02-11T15:01:00"/>
    <n v="1"/>
    <n v="260"/>
    <n v="153"/>
    <n v="39780"/>
    <n v="239.99999999650754"/>
  </r>
  <r>
    <s v="F0001"/>
    <x v="1"/>
    <x v="0"/>
    <x v="2"/>
    <d v="2023-01-01T00:00:00"/>
    <d v="2023-01-01T03:00:00"/>
    <d v="2023-01-01T00:22:00"/>
    <d v="2023-01-01T03:00:00"/>
    <n v="0"/>
    <n v="232"/>
    <n v="139"/>
    <n v="32248"/>
    <n v="180"/>
  </r>
  <r>
    <s v="F0022"/>
    <x v="2"/>
    <x v="5"/>
    <x v="0"/>
    <d v="2023-01-01T21:00:00"/>
    <d v="2023-01-02T02:00:00"/>
    <d v="2023-01-01T21:08:00"/>
    <d v="2023-01-02T02:00:00"/>
    <n v="0"/>
    <n v="381"/>
    <n v="55"/>
    <n v="20955"/>
    <n v="300.00000000349246"/>
  </r>
  <r>
    <s v="F0023"/>
    <x v="1"/>
    <x v="4"/>
    <x v="1"/>
    <d v="2023-01-01T22:00:00"/>
    <d v="2023-01-02T01:00:00"/>
    <d v="2023-01-01T22:27:00"/>
    <d v="2023-01-02T01:00:00"/>
    <n v="0"/>
    <n v="426"/>
    <n v="97"/>
    <n v="41322"/>
    <n v="180"/>
  </r>
  <r>
    <s v="F0034"/>
    <x v="2"/>
    <x v="1"/>
    <x v="4"/>
    <d v="2023-01-02T09:00:00"/>
    <d v="2023-01-02T12:00:00"/>
    <d v="2023-01-02T09:16:00"/>
    <d v="2023-01-02T12:00:00"/>
    <n v="0"/>
    <n v="213"/>
    <n v="50"/>
    <n v="10650"/>
    <n v="180"/>
  </r>
  <r>
    <s v="F0088"/>
    <x v="2"/>
    <x v="5"/>
    <x v="1"/>
    <d v="2023-01-04T15:00:00"/>
    <d v="2023-01-04T19:00:00"/>
    <d v="2023-01-04T15:22:00"/>
    <d v="2023-01-04T19:00:00"/>
    <n v="0"/>
    <n v="137"/>
    <n v="164"/>
    <n v="22468"/>
    <n v="239.99999999650754"/>
  </r>
  <r>
    <s v="F0089"/>
    <x v="2"/>
    <x v="0"/>
    <x v="4"/>
    <d v="2023-01-04T16:00:00"/>
    <d v="2023-01-04T17:00:00"/>
    <d v="2023-01-04T16:10:00"/>
    <d v="2023-01-04T17:00:00"/>
    <n v="0"/>
    <n v="370"/>
    <n v="164"/>
    <n v="60680"/>
    <n v="60.000000006984919"/>
  </r>
  <r>
    <s v="F0118"/>
    <x v="2"/>
    <x v="5"/>
    <x v="3"/>
    <d v="2023-01-05T21:00:00"/>
    <d v="2023-01-06T00:00:00"/>
    <d v="2023-01-05T21:19:00"/>
    <d v="2023-01-06T00:00:00"/>
    <n v="0"/>
    <n v="283"/>
    <n v="154"/>
    <n v="43582"/>
    <n v="180"/>
  </r>
  <r>
    <s v="F0142"/>
    <x v="2"/>
    <x v="5"/>
    <x v="3"/>
    <d v="2023-01-06T21:00:00"/>
    <d v="2023-01-06T22:00:00"/>
    <d v="2023-01-06T21:02:00"/>
    <d v="2023-01-06T22:00:00"/>
    <n v="0"/>
    <n v="108"/>
    <n v="157"/>
    <n v="16956"/>
    <n v="59.99999999650754"/>
  </r>
  <r>
    <s v="F0168"/>
    <x v="1"/>
    <x v="3"/>
    <x v="0"/>
    <d v="2023-01-07T23:00:00"/>
    <d v="2023-01-08T01:00:00"/>
    <d v="2023-01-07T23:04:00"/>
    <d v="2023-01-08T01:00:00"/>
    <n v="0"/>
    <n v="202"/>
    <n v="64"/>
    <n v="12928"/>
    <n v="119.99999999301508"/>
  </r>
  <r>
    <s v="F0178"/>
    <x v="2"/>
    <x v="1"/>
    <x v="5"/>
    <d v="2023-01-08T09:00:00"/>
    <d v="2023-01-08T11:00:00"/>
    <d v="2023-01-08T09:13:00"/>
    <d v="2023-01-08T11:00:00"/>
    <n v="0"/>
    <n v="394"/>
    <n v="71"/>
    <n v="27974"/>
    <n v="120.00000000349246"/>
  </r>
  <r>
    <s v="F0183"/>
    <x v="2"/>
    <x v="4"/>
    <x v="1"/>
    <d v="2023-01-08T14:00:00"/>
    <d v="2023-01-08T19:00:00"/>
    <d v="2023-01-08T14:17:00"/>
    <d v="2023-01-08T19:00:00"/>
    <n v="0"/>
    <n v="488"/>
    <n v="103"/>
    <n v="50264"/>
    <n v="299.99999999301508"/>
  </r>
  <r>
    <s v="F0199"/>
    <x v="1"/>
    <x v="3"/>
    <x v="2"/>
    <d v="2023-01-09T06:00:00"/>
    <d v="2023-01-09T09:00:00"/>
    <d v="2023-01-09T06:01:00"/>
    <d v="2023-01-09T09:00:00"/>
    <n v="0"/>
    <n v="467"/>
    <n v="139"/>
    <n v="64913"/>
    <n v="180"/>
  </r>
  <r>
    <s v="F0215"/>
    <x v="2"/>
    <x v="2"/>
    <x v="1"/>
    <d v="2023-01-09T22:00:00"/>
    <d v="2023-01-10T02:00:00"/>
    <d v="2023-01-09T22:08:00"/>
    <d v="2023-01-10T02:00:00"/>
    <n v="0"/>
    <n v="303"/>
    <n v="95"/>
    <n v="28785"/>
    <n v="240.00000000698492"/>
  </r>
  <r>
    <s v="F0243"/>
    <x v="2"/>
    <x v="4"/>
    <x v="5"/>
    <d v="2023-01-11T02:00:00"/>
    <d v="2023-01-11T07:00:00"/>
    <d v="2023-01-11T02:29:00"/>
    <d v="2023-01-11T07:00:00"/>
    <n v="0"/>
    <n v="341"/>
    <n v="191"/>
    <n v="65131"/>
    <n v="299.99999999301508"/>
  </r>
  <r>
    <s v="F0248"/>
    <x v="0"/>
    <x v="5"/>
    <x v="1"/>
    <d v="2023-01-11T07:00:00"/>
    <d v="2023-01-11T08:00:00"/>
    <d v="2023-01-11T07:20:00"/>
    <d v="2023-01-11T08:00:00"/>
    <n v="0"/>
    <n v="224"/>
    <n v="172"/>
    <n v="38528"/>
    <n v="60.000000006984919"/>
  </r>
  <r>
    <s v="F0272"/>
    <x v="0"/>
    <x v="2"/>
    <x v="4"/>
    <d v="2023-01-12T07:00:00"/>
    <d v="2023-01-12T12:00:00"/>
    <d v="2023-01-12T07:26:00"/>
    <d v="2023-01-12T12:00:00"/>
    <n v="0"/>
    <n v="274"/>
    <n v="167"/>
    <n v="45758"/>
    <n v="300.00000000349246"/>
  </r>
  <r>
    <s v="F0289"/>
    <x v="0"/>
    <x v="3"/>
    <x v="4"/>
    <d v="2023-01-13T00:00:00"/>
    <d v="2023-01-13T04:00:00"/>
    <d v="2023-01-13T00:25:00"/>
    <d v="2023-01-13T04:00:00"/>
    <n v="0"/>
    <n v="106"/>
    <n v="74"/>
    <n v="7844"/>
    <n v="239.99999999650754"/>
  </r>
  <r>
    <s v="F0290"/>
    <x v="0"/>
    <x v="0"/>
    <x v="2"/>
    <d v="2023-01-13T01:00:00"/>
    <d v="2023-01-13T05:00:00"/>
    <d v="2023-01-13T01:09:00"/>
    <d v="2023-01-13T05:00:00"/>
    <n v="0"/>
    <n v="193"/>
    <n v="83"/>
    <n v="16019"/>
    <n v="240.00000000698492"/>
  </r>
  <r>
    <s v="F0310"/>
    <x v="1"/>
    <x v="2"/>
    <x v="0"/>
    <d v="2023-01-13T21:00:00"/>
    <d v="2023-01-13T22:00:00"/>
    <d v="2023-01-13T21:10:00"/>
    <d v="2023-01-13T22:00:00"/>
    <n v="0"/>
    <n v="197"/>
    <n v="145"/>
    <n v="28565"/>
    <n v="59.99999999650754"/>
  </r>
  <r>
    <s v="F0381"/>
    <x v="0"/>
    <x v="3"/>
    <x v="3"/>
    <d v="2023-01-16T20:00:00"/>
    <d v="2023-01-17T00:00:00"/>
    <d v="2023-01-16T20:17:00"/>
    <d v="2023-01-17T00:00:00"/>
    <n v="0"/>
    <n v="167"/>
    <n v="135"/>
    <n v="22545"/>
    <n v="239.99999999650754"/>
  </r>
  <r>
    <s v="F0400"/>
    <x v="0"/>
    <x v="2"/>
    <x v="4"/>
    <d v="2023-01-17T15:00:00"/>
    <d v="2023-01-17T17:00:00"/>
    <d v="2023-01-17T15:06:00"/>
    <d v="2023-01-17T17:00:00"/>
    <n v="0"/>
    <n v="169"/>
    <n v="93"/>
    <n v="15717"/>
    <n v="120.00000000349246"/>
  </r>
  <r>
    <s v="F0460"/>
    <x v="1"/>
    <x v="1"/>
    <x v="4"/>
    <d v="2023-01-20T03:00:00"/>
    <d v="2023-01-20T08:00:00"/>
    <d v="2023-01-20T03:26:00"/>
    <d v="2023-01-20T08:00:00"/>
    <n v="0"/>
    <n v="187"/>
    <n v="54"/>
    <n v="10098"/>
    <n v="300.00000000349246"/>
  </r>
  <r>
    <s v="F0461"/>
    <x v="2"/>
    <x v="3"/>
    <x v="1"/>
    <d v="2023-01-20T04:00:00"/>
    <d v="2023-01-20T07:00:00"/>
    <d v="2023-01-20T04:06:00"/>
    <d v="2023-01-20T07:00:00"/>
    <n v="0"/>
    <n v="376"/>
    <n v="173"/>
    <n v="65048"/>
    <n v="180"/>
  </r>
  <r>
    <s v="F0478"/>
    <x v="2"/>
    <x v="5"/>
    <x v="3"/>
    <d v="2023-01-20T21:00:00"/>
    <d v="2023-01-21T02:00:00"/>
    <d v="2023-01-20T21:27:00"/>
    <d v="2023-01-21T02:00:00"/>
    <n v="0"/>
    <n v="240"/>
    <n v="69"/>
    <n v="16560"/>
    <n v="300.00000000349246"/>
  </r>
  <r>
    <s v="F0513"/>
    <x v="1"/>
    <x v="0"/>
    <x v="1"/>
    <d v="2023-01-22T08:00:00"/>
    <d v="2023-01-22T09:00:00"/>
    <d v="2023-01-22T08:03:00"/>
    <d v="2023-01-22T09:00:00"/>
    <n v="0"/>
    <n v="147"/>
    <n v="116"/>
    <n v="17052"/>
    <n v="59.99999999650754"/>
  </r>
  <r>
    <s v="F0522"/>
    <x v="2"/>
    <x v="1"/>
    <x v="5"/>
    <d v="2023-01-22T17:00:00"/>
    <d v="2023-01-22T22:00:00"/>
    <d v="2023-01-22T17:22:00"/>
    <d v="2023-01-22T22:00:00"/>
    <n v="0"/>
    <n v="424"/>
    <n v="101"/>
    <n v="42824"/>
    <n v="299.99999999301508"/>
  </r>
  <r>
    <s v="F0551"/>
    <x v="2"/>
    <x v="1"/>
    <x v="2"/>
    <d v="2023-01-23T22:00:00"/>
    <d v="2023-01-24T01:00:00"/>
    <d v="2023-01-23T22:00:00"/>
    <d v="2023-01-24T01:00:00"/>
    <n v="0"/>
    <n v="372"/>
    <n v="128"/>
    <n v="47616"/>
    <n v="180"/>
  </r>
  <r>
    <s v="F0556"/>
    <x v="2"/>
    <x v="5"/>
    <x v="1"/>
    <d v="2023-01-24T03:00:00"/>
    <d v="2023-01-24T06:00:00"/>
    <d v="2023-01-24T03:13:00"/>
    <d v="2023-01-24T06:00:00"/>
    <n v="0"/>
    <n v="124"/>
    <n v="81"/>
    <n v="10044"/>
    <n v="180"/>
  </r>
  <r>
    <s v="F0564"/>
    <x v="0"/>
    <x v="0"/>
    <x v="4"/>
    <d v="2023-01-24T11:00:00"/>
    <d v="2023-01-24T14:00:00"/>
    <d v="2023-01-24T11:06:00"/>
    <d v="2023-01-24T14:00:00"/>
    <n v="0"/>
    <n v="356"/>
    <n v="80"/>
    <n v="28480"/>
    <n v="180"/>
  </r>
  <r>
    <s v="F0574"/>
    <x v="2"/>
    <x v="3"/>
    <x v="2"/>
    <d v="2023-01-24T21:00:00"/>
    <d v="2023-01-25T01:00:00"/>
    <d v="2023-01-24T21:11:00"/>
    <d v="2023-01-25T01:00:00"/>
    <n v="0"/>
    <n v="220"/>
    <n v="82"/>
    <n v="18040"/>
    <n v="239.99999999650754"/>
  </r>
  <r>
    <s v="F0576"/>
    <x v="1"/>
    <x v="1"/>
    <x v="5"/>
    <d v="2023-01-24T23:00:00"/>
    <d v="2023-01-25T01:00:00"/>
    <d v="2023-01-24T23:21:00"/>
    <d v="2023-01-25T01:00:00"/>
    <n v="0"/>
    <n v="329"/>
    <n v="102"/>
    <n v="33558"/>
    <n v="119.99999999301508"/>
  </r>
  <r>
    <s v="F0596"/>
    <x v="0"/>
    <x v="3"/>
    <x v="3"/>
    <d v="2023-01-25T19:00:00"/>
    <d v="2023-01-25T22:00:00"/>
    <d v="2023-01-25T19:06:00"/>
    <d v="2023-01-25T22:00:00"/>
    <n v="0"/>
    <n v="231"/>
    <n v="61"/>
    <n v="14091"/>
    <n v="180"/>
  </r>
  <r>
    <s v="F0600"/>
    <x v="0"/>
    <x v="2"/>
    <x v="3"/>
    <d v="2023-01-25T23:00:00"/>
    <d v="2023-01-26T04:00:00"/>
    <d v="2023-01-25T23:16:00"/>
    <d v="2023-01-26T04:00:00"/>
    <n v="0"/>
    <n v="446"/>
    <n v="185"/>
    <n v="82510"/>
    <n v="299.99999999301508"/>
  </r>
  <r>
    <s v="F0625"/>
    <x v="0"/>
    <x v="3"/>
    <x v="3"/>
    <d v="2023-01-27T00:00:00"/>
    <d v="2023-01-27T01:00:00"/>
    <d v="2023-01-27T00:26:00"/>
    <d v="2023-01-27T01:00:00"/>
    <n v="0"/>
    <n v="253"/>
    <n v="126"/>
    <n v="31878"/>
    <n v="59.99999999650754"/>
  </r>
  <r>
    <s v="F0649"/>
    <x v="1"/>
    <x v="5"/>
    <x v="5"/>
    <d v="2023-01-28T00:00:00"/>
    <d v="2023-01-28T02:00:00"/>
    <d v="2023-01-28T00:01:00"/>
    <d v="2023-01-28T02:00:00"/>
    <n v="0"/>
    <n v="128"/>
    <n v="147"/>
    <n v="18816"/>
    <n v="120.00000000349246"/>
  </r>
  <r>
    <s v="F0655"/>
    <x v="1"/>
    <x v="3"/>
    <x v="1"/>
    <d v="2023-01-28T06:00:00"/>
    <d v="2023-01-28T07:00:00"/>
    <d v="2023-01-28T06:27:00"/>
    <d v="2023-01-28T07:00:00"/>
    <n v="0"/>
    <n v="209"/>
    <n v="121"/>
    <n v="25289"/>
    <n v="59.99999999650754"/>
  </r>
  <r>
    <s v="F0765"/>
    <x v="0"/>
    <x v="0"/>
    <x v="4"/>
    <d v="2023-02-01T20:00:00"/>
    <d v="2023-02-02T00:00:00"/>
    <d v="2023-02-01T20:02:00"/>
    <d v="2023-02-02T00:00:00"/>
    <n v="0"/>
    <n v="308"/>
    <n v="131"/>
    <n v="40348"/>
    <n v="239.99999999650754"/>
  </r>
  <r>
    <s v="F0769"/>
    <x v="1"/>
    <x v="4"/>
    <x v="3"/>
    <d v="2023-02-02T00:00:00"/>
    <d v="2023-02-02T01:00:00"/>
    <d v="2023-02-02T00:25:00"/>
    <d v="2023-02-02T01:00:00"/>
    <n v="0"/>
    <n v="392"/>
    <n v="195"/>
    <n v="76440"/>
    <n v="59.99999999650754"/>
  </r>
  <r>
    <s v="F0778"/>
    <x v="2"/>
    <x v="3"/>
    <x v="2"/>
    <d v="2023-02-02T09:00:00"/>
    <d v="2023-02-02T12:00:00"/>
    <d v="2023-02-02T09:20:00"/>
    <d v="2023-02-02T12:00:00"/>
    <n v="0"/>
    <n v="329"/>
    <n v="147"/>
    <n v="48363"/>
    <n v="180"/>
  </r>
  <r>
    <s v="F0798"/>
    <x v="1"/>
    <x v="0"/>
    <x v="5"/>
    <d v="2023-02-03T05:00:00"/>
    <d v="2023-02-03T10:00:00"/>
    <d v="2023-02-03T05:13:00"/>
    <d v="2023-02-03T10:00:00"/>
    <n v="0"/>
    <n v="240"/>
    <n v="143"/>
    <n v="34320"/>
    <n v="299.99999999301508"/>
  </r>
  <r>
    <s v="F0822"/>
    <x v="2"/>
    <x v="4"/>
    <x v="2"/>
    <d v="2023-02-04T05:00:00"/>
    <d v="2023-02-04T10:00:00"/>
    <d v="2023-02-04T05:06:00"/>
    <d v="2023-02-04T10:00:00"/>
    <n v="0"/>
    <n v="226"/>
    <n v="118"/>
    <n v="26668"/>
    <n v="299.99999999301508"/>
  </r>
  <r>
    <s v="F0884"/>
    <x v="0"/>
    <x v="3"/>
    <x v="5"/>
    <d v="2023-02-06T19:00:00"/>
    <d v="2023-02-06T23:00:00"/>
    <d v="2023-02-06T19:11:00"/>
    <d v="2023-02-06T23:00:00"/>
    <n v="0"/>
    <n v="450"/>
    <n v="182"/>
    <n v="81900"/>
    <n v="240.00000000698492"/>
  </r>
  <r>
    <s v="F0891"/>
    <x v="1"/>
    <x v="2"/>
    <x v="5"/>
    <d v="2023-02-07T02:00:00"/>
    <d v="2023-02-07T06:00:00"/>
    <d v="2023-02-07T02:16:00"/>
    <d v="2023-02-07T06:00:00"/>
    <n v="0"/>
    <n v="447"/>
    <n v="51"/>
    <n v="22797"/>
    <n v="239.99999999650754"/>
  </r>
  <r>
    <s v="F0923"/>
    <x v="1"/>
    <x v="2"/>
    <x v="1"/>
    <d v="2023-02-08T10:00:00"/>
    <d v="2023-02-08T12:00:00"/>
    <d v="2023-02-08T10:03:00"/>
    <d v="2023-02-08T12:00:00"/>
    <n v="0"/>
    <n v="320"/>
    <n v="138"/>
    <n v="44160"/>
    <n v="120.00000000349246"/>
  </r>
  <r>
    <s v="F0961"/>
    <x v="0"/>
    <x v="2"/>
    <x v="0"/>
    <d v="2023-02-10T00:00:00"/>
    <d v="2023-02-10T02:00:00"/>
    <d v="2023-02-10T00:17:00"/>
    <d v="2023-02-10T02:00:00"/>
    <n v="0"/>
    <n v="369"/>
    <n v="76"/>
    <n v="28044"/>
    <n v="120.00000000349246"/>
  </r>
  <r>
    <s v="F0979"/>
    <x v="0"/>
    <x v="5"/>
    <x v="0"/>
    <d v="2023-02-10T18:00:00"/>
    <d v="2023-02-10T19:00:00"/>
    <d v="2023-02-10T18:29:00"/>
    <d v="2023-02-10T19:00:00"/>
    <n v="0"/>
    <n v="321"/>
    <n v="189"/>
    <n v="60669"/>
    <n v="59.99999999650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0097"/>
    <x v="0"/>
    <x v="0"/>
    <x v="0"/>
    <d v="2023-01-05T00:00:00"/>
    <d v="2023-01-05T03:00:00"/>
    <d v="2023-01-05T00:28:00"/>
    <d v="2023-01-05T03:29:00"/>
    <n v="29"/>
    <n v="254"/>
    <n v="155"/>
    <n v="39370"/>
  </r>
  <r>
    <s v="F0127"/>
    <x v="1"/>
    <x v="0"/>
    <x v="1"/>
    <d v="2023-01-06T06:00:00"/>
    <d v="2023-01-06T07:00:00"/>
    <d v="2023-01-06T06:22:00"/>
    <d v="2023-01-06T07:29:00"/>
    <n v="29"/>
    <n v="159"/>
    <n v="110"/>
    <n v="17490"/>
  </r>
  <r>
    <s v="F0145"/>
    <x v="0"/>
    <x v="1"/>
    <x v="2"/>
    <d v="2023-01-07T00:00:00"/>
    <d v="2023-01-07T02:00:00"/>
    <d v="2023-01-07T00:15:00"/>
    <d v="2023-01-07T02:29:00"/>
    <n v="29"/>
    <n v="321"/>
    <n v="153"/>
    <n v="49113"/>
  </r>
  <r>
    <s v="F0181"/>
    <x v="1"/>
    <x v="0"/>
    <x v="0"/>
    <d v="2023-01-08T12:00:00"/>
    <d v="2023-01-08T16:00:00"/>
    <d v="2023-01-08T12:04:00"/>
    <d v="2023-01-08T16:29:00"/>
    <n v="29"/>
    <n v="461"/>
    <n v="174"/>
    <n v="80214"/>
  </r>
  <r>
    <s v="F0185"/>
    <x v="2"/>
    <x v="2"/>
    <x v="1"/>
    <d v="2023-01-08T16:00:00"/>
    <d v="2023-01-08T18:00:00"/>
    <d v="2023-01-08T16:21:00"/>
    <d v="2023-01-08T18:29:00"/>
    <n v="29"/>
    <n v="407"/>
    <n v="153"/>
    <n v="62271"/>
  </r>
  <r>
    <s v="F0239"/>
    <x v="1"/>
    <x v="1"/>
    <x v="3"/>
    <d v="2023-01-10T22:00:00"/>
    <d v="2023-01-11T02:00:00"/>
    <d v="2023-01-10T22:22:00"/>
    <d v="2023-01-11T02:29:00"/>
    <n v="29"/>
    <n v="290"/>
    <n v="84"/>
    <n v="24360"/>
  </r>
  <r>
    <s v="F0275"/>
    <x v="1"/>
    <x v="0"/>
    <x v="0"/>
    <d v="2023-01-12T10:00:00"/>
    <d v="2023-01-12T13:00:00"/>
    <d v="2023-01-12T10:17:00"/>
    <d v="2023-01-12T13:29:00"/>
    <n v="29"/>
    <n v="158"/>
    <n v="108"/>
    <n v="17064"/>
  </r>
  <r>
    <s v="F0311"/>
    <x v="0"/>
    <x v="3"/>
    <x v="4"/>
    <d v="2023-01-13T22:00:00"/>
    <d v="2023-01-14T02:00:00"/>
    <d v="2023-01-13T22:07:00"/>
    <d v="2023-01-14T02:29:00"/>
    <n v="29"/>
    <n v="463"/>
    <n v="115"/>
    <n v="53245"/>
  </r>
  <r>
    <s v="F0319"/>
    <x v="1"/>
    <x v="2"/>
    <x v="1"/>
    <d v="2023-01-14T06:00:00"/>
    <d v="2023-01-14T07:00:00"/>
    <d v="2023-01-14T06:09:00"/>
    <d v="2023-01-14T07:29:00"/>
    <n v="29"/>
    <n v="256"/>
    <n v="80"/>
    <n v="20480"/>
  </r>
  <r>
    <s v="F0322"/>
    <x v="2"/>
    <x v="1"/>
    <x v="3"/>
    <d v="2023-01-14T09:00:00"/>
    <d v="2023-01-14T12:00:00"/>
    <d v="2023-01-14T09:17:00"/>
    <d v="2023-01-14T12:29:00"/>
    <n v="29"/>
    <n v="188"/>
    <n v="97"/>
    <n v="18236"/>
  </r>
  <r>
    <s v="F0330"/>
    <x v="0"/>
    <x v="1"/>
    <x v="2"/>
    <d v="2023-01-14T17:00:00"/>
    <d v="2023-01-14T18:00:00"/>
    <d v="2023-01-14T17:24:00"/>
    <d v="2023-01-14T18:29:00"/>
    <n v="29"/>
    <n v="246"/>
    <n v="64"/>
    <n v="15744"/>
  </r>
  <r>
    <s v="F0354"/>
    <x v="2"/>
    <x v="2"/>
    <x v="4"/>
    <d v="2023-01-15T17:00:00"/>
    <d v="2023-01-15T20:00:00"/>
    <d v="2023-01-15T17:07:00"/>
    <d v="2023-01-15T20:29:00"/>
    <n v="29"/>
    <n v="475"/>
    <n v="159"/>
    <n v="75525"/>
  </r>
  <r>
    <s v="F0367"/>
    <x v="0"/>
    <x v="1"/>
    <x v="1"/>
    <d v="2023-01-16T06:00:00"/>
    <d v="2023-01-16T07:00:00"/>
    <d v="2023-01-16T06:00:00"/>
    <d v="2023-01-16T07:29:00"/>
    <n v="29"/>
    <n v="383"/>
    <n v="117"/>
    <n v="44811"/>
  </r>
  <r>
    <s v="F0426"/>
    <x v="2"/>
    <x v="1"/>
    <x v="5"/>
    <d v="2023-01-18T17:00:00"/>
    <d v="2023-01-18T20:00:00"/>
    <d v="2023-01-18T17:29:00"/>
    <d v="2023-01-18T20:29:00"/>
    <n v="29"/>
    <n v="343"/>
    <n v="107"/>
    <n v="36701"/>
  </r>
  <r>
    <s v="F0445"/>
    <x v="1"/>
    <x v="4"/>
    <x v="4"/>
    <d v="2023-01-19T12:00:00"/>
    <d v="2023-01-19T15:00:00"/>
    <d v="2023-01-19T12:06:00"/>
    <d v="2023-01-19T15:29:00"/>
    <n v="29"/>
    <n v="435"/>
    <n v="197"/>
    <n v="85695"/>
  </r>
  <r>
    <s v="F0528"/>
    <x v="0"/>
    <x v="2"/>
    <x v="1"/>
    <d v="2023-01-22T23:00:00"/>
    <d v="2023-01-23T01:00:00"/>
    <d v="2023-01-22T23:02:00"/>
    <d v="2023-01-23T01:29:00"/>
    <n v="29"/>
    <n v="117"/>
    <n v="146"/>
    <n v="17082"/>
  </r>
  <r>
    <s v="F0529"/>
    <x v="2"/>
    <x v="2"/>
    <x v="2"/>
    <d v="2023-01-23T00:00:00"/>
    <d v="2023-01-23T05:00:00"/>
    <d v="2023-01-23T00:25:00"/>
    <d v="2023-01-23T05:29:00"/>
    <n v="29"/>
    <n v="245"/>
    <n v="68"/>
    <n v="16660"/>
  </r>
  <r>
    <s v="F0534"/>
    <x v="0"/>
    <x v="4"/>
    <x v="0"/>
    <d v="2023-01-23T05:00:00"/>
    <d v="2023-01-23T08:00:00"/>
    <d v="2023-01-23T05:12:00"/>
    <d v="2023-01-23T08:29:00"/>
    <n v="29"/>
    <n v="487"/>
    <n v="116"/>
    <n v="56492"/>
  </r>
  <r>
    <s v="F0536"/>
    <x v="1"/>
    <x v="3"/>
    <x v="1"/>
    <d v="2023-01-23T07:00:00"/>
    <d v="2023-01-23T08:00:00"/>
    <d v="2023-01-23T07:09:00"/>
    <d v="2023-01-23T08:29:00"/>
    <n v="29"/>
    <n v="100"/>
    <n v="167"/>
    <n v="16700"/>
  </r>
  <r>
    <s v="F0605"/>
    <x v="2"/>
    <x v="0"/>
    <x v="5"/>
    <d v="2023-01-26T04:00:00"/>
    <d v="2023-01-26T05:00:00"/>
    <d v="2023-01-26T04:28:00"/>
    <d v="2023-01-26T05:29:00"/>
    <n v="29"/>
    <n v="277"/>
    <n v="181"/>
    <n v="50137"/>
  </r>
  <r>
    <s v="F0626"/>
    <x v="2"/>
    <x v="5"/>
    <x v="1"/>
    <d v="2023-01-27T01:00:00"/>
    <d v="2023-01-27T04:00:00"/>
    <d v="2023-01-27T01:13:00"/>
    <d v="2023-01-27T04:29:00"/>
    <n v="29"/>
    <n v="407"/>
    <n v="186"/>
    <n v="75702"/>
  </r>
  <r>
    <s v="F0653"/>
    <x v="1"/>
    <x v="3"/>
    <x v="1"/>
    <d v="2023-01-28T04:00:00"/>
    <d v="2023-01-28T05:00:00"/>
    <d v="2023-01-28T04:02:00"/>
    <d v="2023-01-28T05:29:00"/>
    <n v="29"/>
    <n v="115"/>
    <n v="61"/>
    <n v="7015"/>
  </r>
  <r>
    <s v="F0685"/>
    <x v="1"/>
    <x v="1"/>
    <x v="3"/>
    <d v="2023-01-29T12:00:00"/>
    <d v="2023-01-29T13:00:00"/>
    <d v="2023-01-29T12:21:00"/>
    <d v="2023-01-29T13:29:00"/>
    <n v="29"/>
    <n v="367"/>
    <n v="63"/>
    <n v="23121"/>
  </r>
  <r>
    <s v="F0709"/>
    <x v="1"/>
    <x v="5"/>
    <x v="4"/>
    <d v="2023-01-30T12:00:00"/>
    <d v="2023-01-30T15:00:00"/>
    <d v="2023-01-30T12:09:00"/>
    <d v="2023-01-30T15:29:00"/>
    <n v="29"/>
    <n v="386"/>
    <n v="88"/>
    <n v="33968"/>
  </r>
  <r>
    <s v="F0711"/>
    <x v="0"/>
    <x v="1"/>
    <x v="0"/>
    <d v="2023-01-30T14:00:00"/>
    <d v="2023-01-30T18:00:00"/>
    <d v="2023-01-30T14:28:00"/>
    <d v="2023-01-30T18:29:00"/>
    <n v="29"/>
    <n v="110"/>
    <n v="69"/>
    <n v="7590"/>
  </r>
  <r>
    <s v="F0727"/>
    <x v="0"/>
    <x v="2"/>
    <x v="5"/>
    <d v="2023-01-31T06:00:00"/>
    <d v="2023-01-31T11:00:00"/>
    <d v="2023-01-31T06:13:00"/>
    <d v="2023-01-31T11:29:00"/>
    <n v="29"/>
    <n v="373"/>
    <n v="108"/>
    <n v="40284"/>
  </r>
  <r>
    <s v="F0735"/>
    <x v="1"/>
    <x v="5"/>
    <x v="1"/>
    <d v="2023-01-31T14:00:00"/>
    <d v="2023-01-31T18:00:00"/>
    <d v="2023-01-31T14:14:00"/>
    <d v="2023-01-31T18:29:00"/>
    <n v="29"/>
    <n v="444"/>
    <n v="168"/>
    <n v="74592"/>
  </r>
  <r>
    <s v="F0785"/>
    <x v="0"/>
    <x v="5"/>
    <x v="0"/>
    <d v="2023-02-02T16:00:00"/>
    <d v="2023-02-02T18:00:00"/>
    <d v="2023-02-02T16:28:00"/>
    <d v="2023-02-02T18:29:00"/>
    <n v="29"/>
    <n v="190"/>
    <n v="128"/>
    <n v="24320"/>
  </r>
  <r>
    <s v="F0816"/>
    <x v="1"/>
    <x v="5"/>
    <x v="1"/>
    <d v="2023-02-03T23:00:00"/>
    <d v="2023-02-04T00:00:00"/>
    <d v="2023-02-03T23:00:00"/>
    <d v="2023-02-04T00:29:00"/>
    <n v="29"/>
    <n v="388"/>
    <n v="92"/>
    <n v="35696"/>
  </r>
  <r>
    <s v="F0830"/>
    <x v="1"/>
    <x v="0"/>
    <x v="1"/>
    <d v="2023-02-04T13:00:00"/>
    <d v="2023-02-04T17:00:00"/>
    <d v="2023-02-04T13:28:00"/>
    <d v="2023-02-04T17:29:00"/>
    <n v="29"/>
    <n v="454"/>
    <n v="165"/>
    <n v="74910"/>
  </r>
  <r>
    <s v="F0836"/>
    <x v="2"/>
    <x v="2"/>
    <x v="4"/>
    <d v="2023-02-04T19:00:00"/>
    <d v="2023-02-05T00:00:00"/>
    <d v="2023-02-04T19:01:00"/>
    <d v="2023-02-05T00:29:00"/>
    <n v="29"/>
    <n v="264"/>
    <n v="119"/>
    <n v="31416"/>
  </r>
  <r>
    <s v="F0846"/>
    <x v="1"/>
    <x v="2"/>
    <x v="1"/>
    <d v="2023-02-05T05:00:00"/>
    <d v="2023-02-05T07:00:00"/>
    <d v="2023-02-05T05:29:00"/>
    <d v="2023-02-05T07:29:00"/>
    <n v="29"/>
    <n v="466"/>
    <n v="97"/>
    <n v="45202"/>
  </r>
  <r>
    <s v="F0853"/>
    <x v="1"/>
    <x v="1"/>
    <x v="0"/>
    <d v="2023-02-05T12:00:00"/>
    <d v="2023-02-05T13:00:00"/>
    <d v="2023-02-05T12:24:00"/>
    <d v="2023-02-05T13:29:00"/>
    <n v="29"/>
    <n v="254"/>
    <n v="71"/>
    <n v="18034"/>
  </r>
  <r>
    <s v="F0866"/>
    <x v="2"/>
    <x v="3"/>
    <x v="4"/>
    <d v="2023-02-06T01:00:00"/>
    <d v="2023-02-06T04:00:00"/>
    <d v="2023-02-06T01:26:00"/>
    <d v="2023-02-06T04:29:00"/>
    <n v="29"/>
    <n v="105"/>
    <n v="103"/>
    <n v="10815"/>
  </r>
  <r>
    <s v="F0873"/>
    <x v="1"/>
    <x v="3"/>
    <x v="3"/>
    <d v="2023-02-06T08:00:00"/>
    <d v="2023-02-06T12:00:00"/>
    <d v="2023-02-06T08:29:00"/>
    <d v="2023-02-06T12:29:00"/>
    <n v="29"/>
    <n v="258"/>
    <n v="80"/>
    <n v="20640"/>
  </r>
  <r>
    <s v="F0890"/>
    <x v="2"/>
    <x v="1"/>
    <x v="5"/>
    <d v="2023-02-07T01:00:00"/>
    <d v="2023-02-07T05:00:00"/>
    <d v="2023-02-07T01:29:00"/>
    <d v="2023-02-07T05:29:00"/>
    <n v="29"/>
    <n v="491"/>
    <n v="99"/>
    <n v="48609"/>
  </r>
  <r>
    <s v="F0990"/>
    <x v="2"/>
    <x v="4"/>
    <x v="0"/>
    <d v="2023-02-11T05:00:00"/>
    <d v="2023-02-11T08:00:00"/>
    <d v="2023-02-11T05:26:00"/>
    <d v="2023-02-11T08:29:00"/>
    <n v="29"/>
    <n v="448"/>
    <n v="54"/>
    <n v="24192"/>
  </r>
  <r>
    <s v="F0032"/>
    <x v="0"/>
    <x v="0"/>
    <x v="3"/>
    <d v="2023-01-02T07:00:00"/>
    <d v="2023-01-02T11:00:00"/>
    <d v="2023-01-02T07:29:00"/>
    <d v="2023-01-02T11:28:00"/>
    <n v="28"/>
    <n v="416"/>
    <n v="142"/>
    <n v="59072"/>
  </r>
  <r>
    <s v="F0036"/>
    <x v="2"/>
    <x v="0"/>
    <x v="1"/>
    <d v="2023-01-02T11:00:00"/>
    <d v="2023-01-02T16:00:00"/>
    <d v="2023-01-02T11:05:00"/>
    <d v="2023-01-02T16:28:00"/>
    <n v="28"/>
    <n v="493"/>
    <n v="160"/>
    <n v="78880"/>
  </r>
  <r>
    <s v="F0038"/>
    <x v="0"/>
    <x v="5"/>
    <x v="3"/>
    <d v="2023-01-02T13:00:00"/>
    <d v="2023-01-02T15:00:00"/>
    <d v="2023-01-02T13:11:00"/>
    <d v="2023-01-02T15:28:00"/>
    <n v="28"/>
    <n v="187"/>
    <n v="131"/>
    <n v="24497"/>
  </r>
  <r>
    <s v="F0071"/>
    <x v="1"/>
    <x v="3"/>
    <x v="3"/>
    <d v="2023-01-03T22:00:00"/>
    <d v="2023-01-04T01:00:00"/>
    <d v="2023-01-03T22:07:00"/>
    <d v="2023-01-04T01:28:00"/>
    <n v="28"/>
    <n v="188"/>
    <n v="179"/>
    <n v="33652"/>
  </r>
  <r>
    <s v="F0117"/>
    <x v="1"/>
    <x v="1"/>
    <x v="4"/>
    <d v="2023-01-05T20:00:00"/>
    <d v="2023-01-06T00:00:00"/>
    <d v="2023-01-05T20:27:00"/>
    <d v="2023-01-06T00:28:00"/>
    <n v="28"/>
    <n v="233"/>
    <n v="115"/>
    <n v="26795"/>
  </r>
  <r>
    <s v="F0133"/>
    <x v="0"/>
    <x v="2"/>
    <x v="2"/>
    <d v="2023-01-06T12:00:00"/>
    <d v="2023-01-06T16:00:00"/>
    <d v="2023-01-06T12:13:00"/>
    <d v="2023-01-06T16:28:00"/>
    <n v="28"/>
    <n v="177"/>
    <n v="71"/>
    <n v="12567"/>
  </r>
  <r>
    <s v="F0161"/>
    <x v="1"/>
    <x v="3"/>
    <x v="5"/>
    <d v="2023-01-07T16:00:00"/>
    <d v="2023-01-07T20:00:00"/>
    <d v="2023-01-07T16:17:00"/>
    <d v="2023-01-07T20:28:00"/>
    <n v="28"/>
    <n v="209"/>
    <n v="149"/>
    <n v="31141"/>
  </r>
  <r>
    <s v="F0204"/>
    <x v="1"/>
    <x v="5"/>
    <x v="5"/>
    <d v="2023-01-09T11:00:00"/>
    <d v="2023-01-09T15:00:00"/>
    <d v="2023-01-09T11:24:00"/>
    <d v="2023-01-09T15:28:00"/>
    <n v="28"/>
    <n v="477"/>
    <n v="83"/>
    <n v="39591"/>
  </r>
  <r>
    <s v="F0226"/>
    <x v="2"/>
    <x v="4"/>
    <x v="0"/>
    <d v="2023-01-10T09:00:00"/>
    <d v="2023-01-10T10:00:00"/>
    <d v="2023-01-10T09:15:00"/>
    <d v="2023-01-10T10:28:00"/>
    <n v="28"/>
    <n v="133"/>
    <n v="115"/>
    <n v="15295"/>
  </r>
  <r>
    <s v="F0257"/>
    <x v="2"/>
    <x v="5"/>
    <x v="4"/>
    <d v="2023-01-11T16:00:00"/>
    <d v="2023-01-11T20:00:00"/>
    <d v="2023-01-11T16:01:00"/>
    <d v="2023-01-11T20:28:00"/>
    <n v="28"/>
    <n v="259"/>
    <n v="59"/>
    <n v="15281"/>
  </r>
  <r>
    <s v="F0261"/>
    <x v="1"/>
    <x v="1"/>
    <x v="5"/>
    <d v="2023-01-11T20:00:00"/>
    <d v="2023-01-12T01:00:00"/>
    <d v="2023-01-11T20:15:00"/>
    <d v="2023-01-12T01:28:00"/>
    <n v="28"/>
    <n v="446"/>
    <n v="74"/>
    <n v="33004"/>
  </r>
  <r>
    <s v="F0341"/>
    <x v="2"/>
    <x v="1"/>
    <x v="4"/>
    <d v="2023-01-15T04:00:00"/>
    <d v="2023-01-15T06:00:00"/>
    <d v="2023-01-15T04:04:00"/>
    <d v="2023-01-15T06:28:00"/>
    <n v="28"/>
    <n v="499"/>
    <n v="103"/>
    <n v="51397"/>
  </r>
  <r>
    <s v="F0345"/>
    <x v="2"/>
    <x v="0"/>
    <x v="4"/>
    <d v="2023-01-15T08:00:00"/>
    <d v="2023-01-15T11:00:00"/>
    <d v="2023-01-15T08:15:00"/>
    <d v="2023-01-15T11:28:00"/>
    <n v="28"/>
    <n v="417"/>
    <n v="164"/>
    <n v="68388"/>
  </r>
  <r>
    <s v="F0362"/>
    <x v="1"/>
    <x v="1"/>
    <x v="3"/>
    <d v="2023-01-16T01:00:00"/>
    <d v="2023-01-16T06:00:00"/>
    <d v="2023-01-16T01:09:00"/>
    <d v="2023-01-16T06:28:00"/>
    <n v="28"/>
    <n v="219"/>
    <n v="81"/>
    <n v="17739"/>
  </r>
  <r>
    <s v="F0391"/>
    <x v="1"/>
    <x v="3"/>
    <x v="3"/>
    <d v="2023-01-17T06:00:00"/>
    <d v="2023-01-17T11:00:00"/>
    <d v="2023-01-17T06:12:00"/>
    <d v="2023-01-17T11:28:00"/>
    <n v="28"/>
    <n v="290"/>
    <n v="91"/>
    <n v="26390"/>
  </r>
  <r>
    <s v="F0393"/>
    <x v="2"/>
    <x v="1"/>
    <x v="0"/>
    <d v="2023-01-17T08:00:00"/>
    <d v="2023-01-17T09:00:00"/>
    <d v="2023-01-17T08:15:00"/>
    <d v="2023-01-17T09:28:00"/>
    <n v="28"/>
    <n v="429"/>
    <n v="151"/>
    <n v="64779"/>
  </r>
  <r>
    <s v="F0402"/>
    <x v="1"/>
    <x v="3"/>
    <x v="5"/>
    <d v="2023-01-17T17:00:00"/>
    <d v="2023-01-17T21:00:00"/>
    <d v="2023-01-17T17:25:00"/>
    <d v="2023-01-17T21:28:00"/>
    <n v="28"/>
    <n v="248"/>
    <n v="113"/>
    <n v="28024"/>
  </r>
  <r>
    <s v="F0405"/>
    <x v="1"/>
    <x v="1"/>
    <x v="1"/>
    <d v="2023-01-17T20:00:00"/>
    <d v="2023-01-17T23:00:00"/>
    <d v="2023-01-17T20:29:00"/>
    <d v="2023-01-17T23:28:00"/>
    <n v="28"/>
    <n v="446"/>
    <n v="112"/>
    <n v="49952"/>
  </r>
  <r>
    <s v="F0418"/>
    <x v="0"/>
    <x v="0"/>
    <x v="4"/>
    <d v="2023-01-18T09:00:00"/>
    <d v="2023-01-18T10:00:00"/>
    <d v="2023-01-18T09:22:00"/>
    <d v="2023-01-18T10:28:00"/>
    <n v="28"/>
    <n v="287"/>
    <n v="165"/>
    <n v="47355"/>
  </r>
  <r>
    <s v="F0447"/>
    <x v="0"/>
    <x v="2"/>
    <x v="4"/>
    <d v="2023-01-19T14:00:00"/>
    <d v="2023-01-19T15:00:00"/>
    <d v="2023-01-19T14:12:00"/>
    <d v="2023-01-19T15:28:00"/>
    <n v="28"/>
    <n v="109"/>
    <n v="190"/>
    <n v="20710"/>
  </r>
  <r>
    <s v="F0504"/>
    <x v="0"/>
    <x v="3"/>
    <x v="1"/>
    <d v="2023-01-21T23:00:00"/>
    <d v="2023-01-22T01:00:00"/>
    <d v="2023-01-21T23:16:00"/>
    <d v="2023-01-22T01:28:00"/>
    <n v="28"/>
    <n v="141"/>
    <n v="150"/>
    <n v="21150"/>
  </r>
  <r>
    <s v="F0509"/>
    <x v="2"/>
    <x v="5"/>
    <x v="0"/>
    <d v="2023-01-22T04:00:00"/>
    <d v="2023-01-22T07:00:00"/>
    <d v="2023-01-22T04:16:00"/>
    <d v="2023-01-22T07:28:00"/>
    <n v="28"/>
    <n v="245"/>
    <n v="150"/>
    <n v="36750"/>
  </r>
  <r>
    <s v="F0512"/>
    <x v="2"/>
    <x v="4"/>
    <x v="3"/>
    <d v="2023-01-22T07:00:00"/>
    <d v="2023-01-22T09:00:00"/>
    <d v="2023-01-22T07:16:00"/>
    <d v="2023-01-22T09:28:00"/>
    <n v="28"/>
    <n v="189"/>
    <n v="116"/>
    <n v="21924"/>
  </r>
  <r>
    <s v="F0523"/>
    <x v="0"/>
    <x v="2"/>
    <x v="1"/>
    <d v="2023-01-22T18:00:00"/>
    <d v="2023-01-22T19:00:00"/>
    <d v="2023-01-22T18:27:00"/>
    <d v="2023-01-22T19:28:00"/>
    <n v="28"/>
    <n v="465"/>
    <n v="106"/>
    <n v="49290"/>
  </r>
  <r>
    <s v="F0654"/>
    <x v="2"/>
    <x v="3"/>
    <x v="5"/>
    <d v="2023-01-28T05:00:00"/>
    <d v="2023-01-28T08:00:00"/>
    <d v="2023-01-28T05:10:00"/>
    <d v="2023-01-28T08:28:00"/>
    <n v="28"/>
    <n v="421"/>
    <n v="168"/>
    <n v="70728"/>
  </r>
  <r>
    <s v="F0660"/>
    <x v="2"/>
    <x v="1"/>
    <x v="5"/>
    <d v="2023-01-28T11:00:00"/>
    <d v="2023-01-28T16:00:00"/>
    <d v="2023-01-28T11:05:00"/>
    <d v="2023-01-28T16:28:00"/>
    <n v="28"/>
    <n v="276"/>
    <n v="155"/>
    <n v="42780"/>
  </r>
  <r>
    <s v="F0689"/>
    <x v="0"/>
    <x v="3"/>
    <x v="5"/>
    <d v="2023-01-29T16:00:00"/>
    <d v="2023-01-29T18:00:00"/>
    <d v="2023-01-29T16:10:00"/>
    <d v="2023-01-29T18:28:00"/>
    <n v="28"/>
    <n v="352"/>
    <n v="81"/>
    <n v="28512"/>
  </r>
  <r>
    <s v="F0751"/>
    <x v="1"/>
    <x v="0"/>
    <x v="3"/>
    <d v="2023-02-01T06:00:00"/>
    <d v="2023-02-01T08:00:00"/>
    <d v="2023-02-01T06:05:00"/>
    <d v="2023-02-01T08:28:00"/>
    <n v="28"/>
    <n v="190"/>
    <n v="67"/>
    <n v="12730"/>
  </r>
  <r>
    <s v="F0770"/>
    <x v="2"/>
    <x v="4"/>
    <x v="2"/>
    <d v="2023-02-02T01:00:00"/>
    <d v="2023-02-02T05:00:00"/>
    <d v="2023-02-02T01:16:00"/>
    <d v="2023-02-02T05:28:00"/>
    <n v="28"/>
    <n v="449"/>
    <n v="114"/>
    <n v="51186"/>
  </r>
  <r>
    <s v="F0771"/>
    <x v="2"/>
    <x v="5"/>
    <x v="4"/>
    <d v="2023-02-02T02:00:00"/>
    <d v="2023-02-02T04:00:00"/>
    <d v="2023-02-02T02:04:00"/>
    <d v="2023-02-02T04:28:00"/>
    <n v="28"/>
    <n v="287"/>
    <n v="65"/>
    <n v="18655"/>
  </r>
  <r>
    <s v="F0772"/>
    <x v="0"/>
    <x v="5"/>
    <x v="3"/>
    <d v="2023-02-02T03:00:00"/>
    <d v="2023-02-02T06:00:00"/>
    <d v="2023-02-02T03:04:00"/>
    <d v="2023-02-02T06:28:00"/>
    <n v="28"/>
    <n v="335"/>
    <n v="143"/>
    <n v="47905"/>
  </r>
  <r>
    <s v="F0773"/>
    <x v="2"/>
    <x v="2"/>
    <x v="5"/>
    <d v="2023-02-02T04:00:00"/>
    <d v="2023-02-02T05:00:00"/>
    <d v="2023-02-02T04:03:00"/>
    <d v="2023-02-02T05:28:00"/>
    <n v="28"/>
    <n v="208"/>
    <n v="153"/>
    <n v="31824"/>
  </r>
  <r>
    <s v="F0797"/>
    <x v="2"/>
    <x v="5"/>
    <x v="0"/>
    <d v="2023-02-03T04:00:00"/>
    <d v="2023-02-03T06:00:00"/>
    <d v="2023-02-03T04:24:00"/>
    <d v="2023-02-03T06:28:00"/>
    <n v="28"/>
    <n v="130"/>
    <n v="161"/>
    <n v="20930"/>
  </r>
  <r>
    <s v="F0807"/>
    <x v="2"/>
    <x v="4"/>
    <x v="5"/>
    <d v="2023-02-03T14:00:00"/>
    <d v="2023-02-03T16:00:00"/>
    <d v="2023-02-03T14:01:00"/>
    <d v="2023-02-03T16:28:00"/>
    <n v="28"/>
    <n v="272"/>
    <n v="143"/>
    <n v="38896"/>
  </r>
  <r>
    <s v="F0812"/>
    <x v="2"/>
    <x v="3"/>
    <x v="4"/>
    <d v="2023-02-03T19:00:00"/>
    <d v="2023-02-03T22:00:00"/>
    <d v="2023-02-03T19:09:00"/>
    <d v="2023-02-03T22:28:00"/>
    <n v="28"/>
    <n v="348"/>
    <n v="108"/>
    <n v="37584"/>
  </r>
  <r>
    <s v="F0833"/>
    <x v="2"/>
    <x v="3"/>
    <x v="4"/>
    <d v="2023-02-04T16:00:00"/>
    <d v="2023-02-04T19:00:00"/>
    <d v="2023-02-04T16:07:00"/>
    <d v="2023-02-04T19:28:00"/>
    <n v="28"/>
    <n v="255"/>
    <n v="103"/>
    <n v="26265"/>
  </r>
  <r>
    <s v="F0896"/>
    <x v="2"/>
    <x v="2"/>
    <x v="4"/>
    <d v="2023-02-07T07:00:00"/>
    <d v="2023-02-07T12:00:00"/>
    <d v="2023-02-07T07:20:00"/>
    <d v="2023-02-07T12:28:00"/>
    <n v="28"/>
    <n v="279"/>
    <n v="158"/>
    <n v="44082"/>
  </r>
  <r>
    <s v="F0903"/>
    <x v="2"/>
    <x v="3"/>
    <x v="1"/>
    <d v="2023-02-07T14:00:00"/>
    <d v="2023-02-07T17:00:00"/>
    <d v="2023-02-07T14:04:00"/>
    <d v="2023-02-07T17:28:00"/>
    <n v="28"/>
    <n v="371"/>
    <n v="58"/>
    <n v="21518"/>
  </r>
  <r>
    <s v="F0004"/>
    <x v="2"/>
    <x v="0"/>
    <x v="4"/>
    <d v="2023-01-01T03:00:00"/>
    <d v="2023-01-01T07:00:00"/>
    <d v="2023-01-01T03:18:00"/>
    <d v="2023-01-01T07:27:00"/>
    <n v="27"/>
    <n v="214"/>
    <n v="109"/>
    <n v="23326"/>
  </r>
  <r>
    <s v="F0013"/>
    <x v="2"/>
    <x v="4"/>
    <x v="1"/>
    <d v="2023-01-01T12:00:00"/>
    <d v="2023-01-01T16:00:00"/>
    <d v="2023-01-01T12:09:00"/>
    <d v="2023-01-01T16:27:00"/>
    <n v="27"/>
    <n v="300"/>
    <n v="137"/>
    <n v="41100"/>
  </r>
  <r>
    <s v="F0095"/>
    <x v="0"/>
    <x v="5"/>
    <x v="4"/>
    <d v="2023-01-04T22:00:00"/>
    <d v="2023-01-05T02:00:00"/>
    <d v="2023-01-04T22:23:00"/>
    <d v="2023-01-05T02:27:00"/>
    <n v="27"/>
    <n v="380"/>
    <n v="92"/>
    <n v="34960"/>
  </r>
  <r>
    <s v="F0102"/>
    <x v="2"/>
    <x v="0"/>
    <x v="3"/>
    <d v="2023-01-05T05:00:00"/>
    <d v="2023-01-05T07:00:00"/>
    <d v="2023-01-05T05:00:00"/>
    <d v="2023-01-05T07:27:00"/>
    <n v="27"/>
    <n v="283"/>
    <n v="124"/>
    <n v="35092"/>
  </r>
  <r>
    <s v="F0124"/>
    <x v="1"/>
    <x v="4"/>
    <x v="3"/>
    <d v="2023-01-06T03:00:00"/>
    <d v="2023-01-06T04:00:00"/>
    <d v="2023-01-06T03:12:00"/>
    <d v="2023-01-06T04:27:00"/>
    <n v="27"/>
    <n v="419"/>
    <n v="140"/>
    <n v="58660"/>
  </r>
  <r>
    <s v="F0125"/>
    <x v="0"/>
    <x v="3"/>
    <x v="5"/>
    <d v="2023-01-06T04:00:00"/>
    <d v="2023-01-06T05:00:00"/>
    <d v="2023-01-06T04:20:00"/>
    <d v="2023-01-06T05:27:00"/>
    <n v="27"/>
    <n v="404"/>
    <n v="127"/>
    <n v="51308"/>
  </r>
  <r>
    <s v="F0147"/>
    <x v="1"/>
    <x v="5"/>
    <x v="3"/>
    <d v="2023-01-07T02:00:00"/>
    <d v="2023-01-07T04:00:00"/>
    <d v="2023-01-07T02:16:00"/>
    <d v="2023-01-07T04:27:00"/>
    <n v="27"/>
    <n v="472"/>
    <n v="165"/>
    <n v="77880"/>
  </r>
  <r>
    <s v="F0151"/>
    <x v="0"/>
    <x v="4"/>
    <x v="5"/>
    <d v="2023-01-07T06:00:00"/>
    <d v="2023-01-07T08:00:00"/>
    <d v="2023-01-07T06:25:00"/>
    <d v="2023-01-07T08:27:00"/>
    <n v="27"/>
    <n v="455"/>
    <n v="64"/>
    <n v="29120"/>
  </r>
  <r>
    <s v="F0218"/>
    <x v="1"/>
    <x v="2"/>
    <x v="3"/>
    <d v="2023-01-10T01:00:00"/>
    <d v="2023-01-10T03:00:00"/>
    <d v="2023-01-10T01:02:00"/>
    <d v="2023-01-10T03:27:00"/>
    <n v="27"/>
    <n v="478"/>
    <n v="162"/>
    <n v="77436"/>
  </r>
  <r>
    <s v="F0280"/>
    <x v="1"/>
    <x v="4"/>
    <x v="0"/>
    <d v="2023-01-12T15:00:00"/>
    <d v="2023-01-12T16:00:00"/>
    <d v="2023-01-12T15:14:00"/>
    <d v="2023-01-12T16:27:00"/>
    <n v="27"/>
    <n v="438"/>
    <n v="91"/>
    <n v="39858"/>
  </r>
  <r>
    <s v="F0301"/>
    <x v="2"/>
    <x v="5"/>
    <x v="3"/>
    <d v="2023-01-13T12:00:00"/>
    <d v="2023-01-13T13:00:00"/>
    <d v="2023-01-13T12:26:00"/>
    <d v="2023-01-13T13:27:00"/>
    <n v="27"/>
    <n v="204"/>
    <n v="123"/>
    <n v="25092"/>
  </r>
  <r>
    <s v="F0347"/>
    <x v="1"/>
    <x v="5"/>
    <x v="3"/>
    <d v="2023-01-15T10:00:00"/>
    <d v="2023-01-15T15:00:00"/>
    <d v="2023-01-15T10:22:00"/>
    <d v="2023-01-15T15:27:00"/>
    <n v="27"/>
    <n v="211"/>
    <n v="53"/>
    <n v="11183"/>
  </r>
  <r>
    <s v="F0359"/>
    <x v="2"/>
    <x v="3"/>
    <x v="4"/>
    <d v="2023-01-15T22:00:00"/>
    <d v="2023-01-15T23:00:00"/>
    <d v="2023-01-15T22:07:00"/>
    <d v="2023-01-15T23:27:00"/>
    <n v="27"/>
    <n v="110"/>
    <n v="96"/>
    <n v="10560"/>
  </r>
  <r>
    <s v="F0366"/>
    <x v="0"/>
    <x v="2"/>
    <x v="2"/>
    <d v="2023-01-16T05:00:00"/>
    <d v="2023-01-16T09:00:00"/>
    <d v="2023-01-16T05:20:00"/>
    <d v="2023-01-16T09:27:00"/>
    <n v="27"/>
    <n v="297"/>
    <n v="192"/>
    <n v="57024"/>
  </r>
  <r>
    <s v="F0466"/>
    <x v="1"/>
    <x v="3"/>
    <x v="5"/>
    <d v="2023-01-20T09:00:00"/>
    <d v="2023-01-20T10:00:00"/>
    <d v="2023-01-20T09:24:00"/>
    <d v="2023-01-20T10:27:00"/>
    <n v="27"/>
    <n v="458"/>
    <n v="53"/>
    <n v="24274"/>
  </r>
  <r>
    <s v="F0482"/>
    <x v="1"/>
    <x v="2"/>
    <x v="0"/>
    <d v="2023-01-21T01:00:00"/>
    <d v="2023-01-21T03:00:00"/>
    <d v="2023-01-21T01:29:00"/>
    <d v="2023-01-21T03:27:00"/>
    <n v="27"/>
    <n v="116"/>
    <n v="61"/>
    <n v="7076"/>
  </r>
  <r>
    <s v="F0562"/>
    <x v="0"/>
    <x v="3"/>
    <x v="1"/>
    <d v="2023-01-24T09:00:00"/>
    <d v="2023-01-24T13:00:00"/>
    <d v="2023-01-24T09:09:00"/>
    <d v="2023-01-24T13:27:00"/>
    <n v="27"/>
    <n v="169"/>
    <n v="130"/>
    <n v="21970"/>
  </r>
  <r>
    <s v="F0572"/>
    <x v="2"/>
    <x v="3"/>
    <x v="3"/>
    <d v="2023-01-24T19:00:00"/>
    <d v="2023-01-24T21:00:00"/>
    <d v="2023-01-24T19:18:00"/>
    <d v="2023-01-24T21:27:00"/>
    <n v="27"/>
    <n v="129"/>
    <n v="85"/>
    <n v="10965"/>
  </r>
  <r>
    <s v="F0618"/>
    <x v="2"/>
    <x v="1"/>
    <x v="1"/>
    <d v="2023-01-26T17:00:00"/>
    <d v="2023-01-26T21:00:00"/>
    <d v="2023-01-26T17:08:00"/>
    <d v="2023-01-26T21:27:00"/>
    <n v="27"/>
    <n v="459"/>
    <n v="80"/>
    <n v="36720"/>
  </r>
  <r>
    <s v="F0634"/>
    <x v="0"/>
    <x v="3"/>
    <x v="0"/>
    <d v="2023-01-27T09:00:00"/>
    <d v="2023-01-27T12:00:00"/>
    <d v="2023-01-27T09:14:00"/>
    <d v="2023-01-27T12:27:00"/>
    <n v="27"/>
    <n v="113"/>
    <n v="123"/>
    <n v="13899"/>
  </r>
  <r>
    <s v="F0648"/>
    <x v="0"/>
    <x v="1"/>
    <x v="0"/>
    <d v="2023-01-27T23:00:00"/>
    <d v="2023-01-28T02:00:00"/>
    <d v="2023-01-27T23:08:00"/>
    <d v="2023-01-28T02:27:00"/>
    <n v="27"/>
    <n v="401"/>
    <n v="140"/>
    <n v="56140"/>
  </r>
  <r>
    <s v="F0703"/>
    <x v="2"/>
    <x v="4"/>
    <x v="0"/>
    <d v="2023-01-30T06:00:00"/>
    <d v="2023-01-30T10:00:00"/>
    <d v="2023-01-30T06:14:00"/>
    <d v="2023-01-30T10:27:00"/>
    <n v="27"/>
    <n v="315"/>
    <n v="101"/>
    <n v="31815"/>
  </r>
  <r>
    <s v="F0731"/>
    <x v="1"/>
    <x v="2"/>
    <x v="4"/>
    <d v="2023-01-31T10:00:00"/>
    <d v="2023-01-31T11:00:00"/>
    <d v="2023-01-31T10:28:00"/>
    <d v="2023-01-31T11:27:00"/>
    <n v="27"/>
    <n v="113"/>
    <n v="108"/>
    <n v="12204"/>
  </r>
  <r>
    <s v="F0739"/>
    <x v="2"/>
    <x v="3"/>
    <x v="0"/>
    <d v="2023-01-31T18:00:00"/>
    <d v="2023-01-31T20:00:00"/>
    <d v="2023-01-31T18:08:00"/>
    <d v="2023-01-31T20:27:00"/>
    <n v="27"/>
    <n v="132"/>
    <n v="80"/>
    <n v="10560"/>
  </r>
  <r>
    <s v="F0757"/>
    <x v="1"/>
    <x v="5"/>
    <x v="1"/>
    <d v="2023-02-01T12:00:00"/>
    <d v="2023-02-01T16:00:00"/>
    <d v="2023-02-01T12:11:00"/>
    <d v="2023-02-01T16:27:00"/>
    <n v="27"/>
    <n v="364"/>
    <n v="91"/>
    <n v="33124"/>
  </r>
  <r>
    <s v="F0848"/>
    <x v="2"/>
    <x v="2"/>
    <x v="2"/>
    <d v="2023-02-05T07:00:00"/>
    <d v="2023-02-05T12:00:00"/>
    <d v="2023-02-05T07:23:00"/>
    <d v="2023-02-05T12:27:00"/>
    <n v="27"/>
    <n v="315"/>
    <n v="111"/>
    <n v="34965"/>
  </r>
  <r>
    <s v="F0869"/>
    <x v="0"/>
    <x v="1"/>
    <x v="5"/>
    <d v="2023-02-06T04:00:00"/>
    <d v="2023-02-06T09:00:00"/>
    <d v="2023-02-06T04:07:00"/>
    <d v="2023-02-06T09:27:00"/>
    <n v="27"/>
    <n v="205"/>
    <n v="102"/>
    <n v="20910"/>
  </r>
  <r>
    <s v="F0925"/>
    <x v="2"/>
    <x v="3"/>
    <x v="5"/>
    <d v="2023-02-08T12:00:00"/>
    <d v="2023-02-08T15:00:00"/>
    <d v="2023-02-08T12:00:00"/>
    <d v="2023-02-08T15:27:00"/>
    <n v="27"/>
    <n v="353"/>
    <n v="104"/>
    <n v="36712"/>
  </r>
  <r>
    <s v="F0928"/>
    <x v="0"/>
    <x v="1"/>
    <x v="0"/>
    <d v="2023-02-08T15:00:00"/>
    <d v="2023-02-08T20:00:00"/>
    <d v="2023-02-08T15:24:00"/>
    <d v="2023-02-08T20:27:00"/>
    <n v="27"/>
    <n v="342"/>
    <n v="137"/>
    <n v="46854"/>
  </r>
  <r>
    <s v="F0939"/>
    <x v="2"/>
    <x v="4"/>
    <x v="3"/>
    <d v="2023-02-09T02:00:00"/>
    <d v="2023-02-09T05:00:00"/>
    <d v="2023-02-09T02:13:00"/>
    <d v="2023-02-09T05:27:00"/>
    <n v="27"/>
    <n v="130"/>
    <n v="197"/>
    <n v="25610"/>
  </r>
  <r>
    <s v="F0011"/>
    <x v="1"/>
    <x v="2"/>
    <x v="5"/>
    <d v="2023-01-01T10:00:00"/>
    <d v="2023-01-01T15:00:00"/>
    <d v="2023-01-01T10:26:00"/>
    <d v="2023-01-01T15:26:00"/>
    <n v="26"/>
    <n v="117"/>
    <n v="138"/>
    <n v="16146"/>
  </r>
  <r>
    <s v="F0055"/>
    <x v="0"/>
    <x v="0"/>
    <x v="2"/>
    <d v="2023-01-03T06:00:00"/>
    <d v="2023-01-03T11:00:00"/>
    <d v="2023-01-03T06:16:00"/>
    <d v="2023-01-03T11:26:00"/>
    <n v="26"/>
    <n v="388"/>
    <n v="79"/>
    <n v="30652"/>
  </r>
  <r>
    <s v="F0064"/>
    <x v="0"/>
    <x v="1"/>
    <x v="2"/>
    <d v="2023-01-03T15:00:00"/>
    <d v="2023-01-03T18:00:00"/>
    <d v="2023-01-03T15:08:00"/>
    <d v="2023-01-03T18:26:00"/>
    <n v="26"/>
    <n v="442"/>
    <n v="119"/>
    <n v="52598"/>
  </r>
  <r>
    <s v="F0066"/>
    <x v="0"/>
    <x v="4"/>
    <x v="3"/>
    <d v="2023-01-03T17:00:00"/>
    <d v="2023-01-03T22:00:00"/>
    <d v="2023-01-03T17:06:00"/>
    <d v="2023-01-03T22:26:00"/>
    <n v="26"/>
    <n v="491"/>
    <n v="155"/>
    <n v="76105"/>
  </r>
  <r>
    <s v="F0086"/>
    <x v="1"/>
    <x v="1"/>
    <x v="0"/>
    <d v="2023-01-04T13:00:00"/>
    <d v="2023-01-04T15:00:00"/>
    <d v="2023-01-04T13:13:00"/>
    <d v="2023-01-04T15:26:00"/>
    <n v="26"/>
    <n v="333"/>
    <n v="125"/>
    <n v="41625"/>
  </r>
  <r>
    <s v="F0113"/>
    <x v="0"/>
    <x v="5"/>
    <x v="1"/>
    <d v="2023-01-05T16:00:00"/>
    <d v="2023-01-05T20:00:00"/>
    <d v="2023-01-05T16:28:00"/>
    <d v="2023-01-05T20:26:00"/>
    <n v="26"/>
    <n v="240"/>
    <n v="195"/>
    <n v="46800"/>
  </r>
  <r>
    <s v="F0115"/>
    <x v="0"/>
    <x v="4"/>
    <x v="0"/>
    <d v="2023-01-05T18:00:00"/>
    <d v="2023-01-05T21:00:00"/>
    <d v="2023-01-05T18:27:00"/>
    <d v="2023-01-05T21:26:00"/>
    <n v="26"/>
    <n v="355"/>
    <n v="61"/>
    <n v="21655"/>
  </r>
  <r>
    <s v="F0128"/>
    <x v="0"/>
    <x v="2"/>
    <x v="2"/>
    <d v="2023-01-06T07:00:00"/>
    <d v="2023-01-06T10:00:00"/>
    <d v="2023-01-06T07:12:00"/>
    <d v="2023-01-06T10:26:00"/>
    <n v="26"/>
    <n v="216"/>
    <n v="197"/>
    <n v="42552"/>
  </r>
  <r>
    <s v="F0139"/>
    <x v="2"/>
    <x v="2"/>
    <x v="5"/>
    <d v="2023-01-06T18:00:00"/>
    <d v="2023-01-06T23:00:00"/>
    <d v="2023-01-06T18:06:00"/>
    <d v="2023-01-06T23:26:00"/>
    <n v="26"/>
    <n v="184"/>
    <n v="149"/>
    <n v="27416"/>
  </r>
  <r>
    <s v="F0152"/>
    <x v="0"/>
    <x v="5"/>
    <x v="3"/>
    <d v="2023-01-07T07:00:00"/>
    <d v="2023-01-07T08:00:00"/>
    <d v="2023-01-07T07:00:00"/>
    <d v="2023-01-07T08:26:00"/>
    <n v="26"/>
    <n v="180"/>
    <n v="87"/>
    <n v="15660"/>
  </r>
  <r>
    <s v="F0164"/>
    <x v="2"/>
    <x v="3"/>
    <x v="0"/>
    <d v="2023-01-07T19:00:00"/>
    <d v="2023-01-07T22:00:00"/>
    <d v="2023-01-07T19:13:00"/>
    <d v="2023-01-07T22:26:00"/>
    <n v="26"/>
    <n v="101"/>
    <n v="107"/>
    <n v="10807"/>
  </r>
  <r>
    <s v="F0184"/>
    <x v="0"/>
    <x v="3"/>
    <x v="2"/>
    <d v="2023-01-08T15:00:00"/>
    <d v="2023-01-08T19:00:00"/>
    <d v="2023-01-08T15:15:00"/>
    <d v="2023-01-08T19:26:00"/>
    <n v="26"/>
    <n v="311"/>
    <n v="168"/>
    <n v="52248"/>
  </r>
  <r>
    <s v="F0205"/>
    <x v="0"/>
    <x v="2"/>
    <x v="1"/>
    <d v="2023-01-09T12:00:00"/>
    <d v="2023-01-09T15:00:00"/>
    <d v="2023-01-09T12:17:00"/>
    <d v="2023-01-09T15:26:00"/>
    <n v="26"/>
    <n v="481"/>
    <n v="52"/>
    <n v="25012"/>
  </r>
  <r>
    <s v="F0317"/>
    <x v="0"/>
    <x v="0"/>
    <x v="2"/>
    <d v="2023-01-14T04:00:00"/>
    <d v="2023-01-14T08:00:00"/>
    <d v="2023-01-14T04:29:00"/>
    <d v="2023-01-14T08:26:00"/>
    <n v="26"/>
    <n v="465"/>
    <n v="187"/>
    <n v="86955"/>
  </r>
  <r>
    <s v="F0350"/>
    <x v="0"/>
    <x v="5"/>
    <x v="1"/>
    <d v="2023-01-15T13:00:00"/>
    <d v="2023-01-15T18:00:00"/>
    <d v="2023-01-15T13:20:00"/>
    <d v="2023-01-15T18:26:00"/>
    <n v="26"/>
    <n v="268"/>
    <n v="82"/>
    <n v="21976"/>
  </r>
  <r>
    <s v="F0351"/>
    <x v="1"/>
    <x v="5"/>
    <x v="2"/>
    <d v="2023-01-15T14:00:00"/>
    <d v="2023-01-15T15:00:00"/>
    <d v="2023-01-15T14:20:00"/>
    <d v="2023-01-15T15:26:00"/>
    <n v="26"/>
    <n v="172"/>
    <n v="183"/>
    <n v="31476"/>
  </r>
  <r>
    <s v="F0356"/>
    <x v="2"/>
    <x v="5"/>
    <x v="5"/>
    <d v="2023-01-15T19:00:00"/>
    <d v="2023-01-15T20:00:00"/>
    <d v="2023-01-15T19:23:00"/>
    <d v="2023-01-15T20:26:00"/>
    <n v="26"/>
    <n v="486"/>
    <n v="83"/>
    <n v="40338"/>
  </r>
  <r>
    <s v="F0368"/>
    <x v="2"/>
    <x v="4"/>
    <x v="3"/>
    <d v="2023-01-16T07:00:00"/>
    <d v="2023-01-16T10:00:00"/>
    <d v="2023-01-16T07:01:00"/>
    <d v="2023-01-16T10:26:00"/>
    <n v="26"/>
    <n v="318"/>
    <n v="156"/>
    <n v="49608"/>
  </r>
  <r>
    <s v="F0392"/>
    <x v="0"/>
    <x v="1"/>
    <x v="0"/>
    <d v="2023-01-17T07:00:00"/>
    <d v="2023-01-17T09:00:00"/>
    <d v="2023-01-17T07:06:00"/>
    <d v="2023-01-17T09:26:00"/>
    <n v="26"/>
    <n v="364"/>
    <n v="135"/>
    <n v="49140"/>
  </r>
  <r>
    <s v="F0412"/>
    <x v="2"/>
    <x v="4"/>
    <x v="5"/>
    <d v="2023-01-18T03:00:00"/>
    <d v="2023-01-18T04:00:00"/>
    <d v="2023-01-18T03:10:00"/>
    <d v="2023-01-18T04:26:00"/>
    <n v="26"/>
    <n v="440"/>
    <n v="69"/>
    <n v="30360"/>
  </r>
  <r>
    <s v="F0425"/>
    <x v="1"/>
    <x v="3"/>
    <x v="4"/>
    <d v="2023-01-18T16:00:00"/>
    <d v="2023-01-18T19:00:00"/>
    <d v="2023-01-18T16:22:00"/>
    <d v="2023-01-18T19:26:00"/>
    <n v="26"/>
    <n v="384"/>
    <n v="129"/>
    <n v="49536"/>
  </r>
  <r>
    <s v="F0494"/>
    <x v="1"/>
    <x v="3"/>
    <x v="4"/>
    <d v="2023-01-21T13:00:00"/>
    <d v="2023-01-21T15:00:00"/>
    <d v="2023-01-21T13:01:00"/>
    <d v="2023-01-21T15:26:00"/>
    <n v="26"/>
    <n v="352"/>
    <n v="172"/>
    <n v="60544"/>
  </r>
  <r>
    <s v="F0609"/>
    <x v="1"/>
    <x v="1"/>
    <x v="2"/>
    <d v="2023-01-26T08:00:00"/>
    <d v="2023-01-26T09:00:00"/>
    <d v="2023-01-26T08:16:00"/>
    <d v="2023-01-26T09:26:00"/>
    <n v="26"/>
    <n v="340"/>
    <n v="93"/>
    <n v="31620"/>
  </r>
  <r>
    <s v="F0638"/>
    <x v="2"/>
    <x v="2"/>
    <x v="3"/>
    <d v="2023-01-27T13:00:00"/>
    <d v="2023-01-27T17:00:00"/>
    <d v="2023-01-27T13:11:00"/>
    <d v="2023-01-27T17:26:00"/>
    <n v="26"/>
    <n v="108"/>
    <n v="108"/>
    <n v="11664"/>
  </r>
  <r>
    <s v="F0674"/>
    <x v="0"/>
    <x v="2"/>
    <x v="0"/>
    <d v="2023-01-29T01:00:00"/>
    <d v="2023-01-29T03:00:00"/>
    <d v="2023-01-29T01:17:00"/>
    <d v="2023-01-29T03:26:00"/>
    <n v="26"/>
    <n v="283"/>
    <n v="113"/>
    <n v="31979"/>
  </r>
  <r>
    <s v="F0688"/>
    <x v="2"/>
    <x v="2"/>
    <x v="3"/>
    <d v="2023-01-29T15:00:00"/>
    <d v="2023-01-29T18:00:00"/>
    <d v="2023-01-29T15:28:00"/>
    <d v="2023-01-29T18:26:00"/>
    <n v="26"/>
    <n v="305"/>
    <n v="148"/>
    <n v="45140"/>
  </r>
  <r>
    <s v="F0745"/>
    <x v="1"/>
    <x v="2"/>
    <x v="0"/>
    <d v="2023-02-01T00:00:00"/>
    <d v="2023-02-01T01:00:00"/>
    <d v="2023-02-01T00:24:00"/>
    <d v="2023-02-01T01:26:00"/>
    <n v="26"/>
    <n v="124"/>
    <n v="189"/>
    <n v="23436"/>
  </r>
  <r>
    <s v="F0787"/>
    <x v="0"/>
    <x v="0"/>
    <x v="1"/>
    <d v="2023-02-02T18:00:00"/>
    <d v="2023-02-02T19:00:00"/>
    <d v="2023-02-02T18:23:00"/>
    <d v="2023-02-02T19:26:00"/>
    <n v="26"/>
    <n v="357"/>
    <n v="99"/>
    <n v="35343"/>
  </r>
  <r>
    <s v="F0823"/>
    <x v="2"/>
    <x v="2"/>
    <x v="2"/>
    <d v="2023-02-04T06:00:00"/>
    <d v="2023-02-04T08:00:00"/>
    <d v="2023-02-04T06:01:00"/>
    <d v="2023-02-04T08:26:00"/>
    <n v="26"/>
    <n v="245"/>
    <n v="90"/>
    <n v="22050"/>
  </r>
  <r>
    <s v="F0835"/>
    <x v="0"/>
    <x v="2"/>
    <x v="1"/>
    <d v="2023-02-04T18:00:00"/>
    <d v="2023-02-04T20:00:00"/>
    <d v="2023-02-04T18:07:00"/>
    <d v="2023-02-04T20:26:00"/>
    <n v="26"/>
    <n v="159"/>
    <n v="199"/>
    <n v="31641"/>
  </r>
  <r>
    <s v="F0839"/>
    <x v="2"/>
    <x v="1"/>
    <x v="5"/>
    <d v="2023-02-04T22:00:00"/>
    <d v="2023-02-05T01:00:00"/>
    <d v="2023-02-04T22:27:00"/>
    <d v="2023-02-05T01:26:00"/>
    <n v="26"/>
    <n v="495"/>
    <n v="57"/>
    <n v="28215"/>
  </r>
  <r>
    <s v="F0841"/>
    <x v="1"/>
    <x v="3"/>
    <x v="1"/>
    <d v="2023-02-05T00:00:00"/>
    <d v="2023-02-05T03:00:00"/>
    <d v="2023-02-05T00:13:00"/>
    <d v="2023-02-05T03:26:00"/>
    <n v="26"/>
    <n v="172"/>
    <n v="52"/>
    <n v="8944"/>
  </r>
  <r>
    <s v="F0855"/>
    <x v="2"/>
    <x v="3"/>
    <x v="3"/>
    <d v="2023-02-05T14:00:00"/>
    <d v="2023-02-05T17:00:00"/>
    <d v="2023-02-05T14:22:00"/>
    <d v="2023-02-05T17:26:00"/>
    <n v="26"/>
    <n v="109"/>
    <n v="57"/>
    <n v="6213"/>
  </r>
  <r>
    <s v="F0920"/>
    <x v="0"/>
    <x v="1"/>
    <x v="1"/>
    <d v="2023-02-08T07:00:00"/>
    <d v="2023-02-08T09:00:00"/>
    <d v="2023-02-08T07:14:00"/>
    <d v="2023-02-08T09:26:00"/>
    <n v="26"/>
    <n v="214"/>
    <n v="183"/>
    <n v="39162"/>
  </r>
  <r>
    <s v="F0963"/>
    <x v="1"/>
    <x v="0"/>
    <x v="2"/>
    <d v="2023-02-10T02:00:00"/>
    <d v="2023-02-10T07:00:00"/>
    <d v="2023-02-10T02:04:00"/>
    <d v="2023-02-10T07:26:00"/>
    <n v="26"/>
    <n v="286"/>
    <n v="164"/>
    <n v="46904"/>
  </r>
  <r>
    <s v="F1000"/>
    <x v="0"/>
    <x v="4"/>
    <x v="5"/>
    <d v="2023-02-11T15:00:00"/>
    <d v="2023-02-11T18:00:00"/>
    <d v="2023-02-11T15:07:00"/>
    <d v="2023-02-11T18:26:00"/>
    <n v="26"/>
    <n v="424"/>
    <n v="53"/>
    <n v="22472"/>
  </r>
  <r>
    <s v="F0041"/>
    <x v="0"/>
    <x v="4"/>
    <x v="0"/>
    <d v="2023-01-02T16:00:00"/>
    <d v="2023-01-02T20:00:00"/>
    <d v="2023-01-02T16:10:00"/>
    <d v="2023-01-02T20:25:00"/>
    <n v="25"/>
    <n v="118"/>
    <n v="124"/>
    <n v="14632"/>
  </r>
  <r>
    <s v="F0043"/>
    <x v="0"/>
    <x v="2"/>
    <x v="2"/>
    <d v="2023-01-02T18:00:00"/>
    <d v="2023-01-02T22:00:00"/>
    <d v="2023-01-02T18:04:00"/>
    <d v="2023-01-02T22:25:00"/>
    <n v="25"/>
    <n v="331"/>
    <n v="77"/>
    <n v="25487"/>
  </r>
  <r>
    <s v="F0063"/>
    <x v="0"/>
    <x v="3"/>
    <x v="1"/>
    <d v="2023-01-03T14:00:00"/>
    <d v="2023-01-03T19:00:00"/>
    <d v="2023-01-03T14:00:00"/>
    <d v="2023-01-03T19:25:00"/>
    <n v="25"/>
    <n v="376"/>
    <n v="192"/>
    <n v="72192"/>
  </r>
  <r>
    <s v="F0084"/>
    <x v="2"/>
    <x v="3"/>
    <x v="5"/>
    <d v="2023-01-04T11:00:00"/>
    <d v="2023-01-04T13:00:00"/>
    <d v="2023-01-04T11:25:00"/>
    <d v="2023-01-04T13:25:00"/>
    <n v="25"/>
    <n v="309"/>
    <n v="109"/>
    <n v="33681"/>
  </r>
  <r>
    <s v="F0100"/>
    <x v="0"/>
    <x v="3"/>
    <x v="1"/>
    <d v="2023-01-05T03:00:00"/>
    <d v="2023-01-05T06:00:00"/>
    <d v="2023-01-05T03:20:00"/>
    <d v="2023-01-05T06:25:00"/>
    <n v="25"/>
    <n v="461"/>
    <n v="57"/>
    <n v="26277"/>
  </r>
  <r>
    <s v="F0120"/>
    <x v="0"/>
    <x v="1"/>
    <x v="1"/>
    <d v="2023-01-05T23:00:00"/>
    <d v="2023-01-06T03:00:00"/>
    <d v="2023-01-05T23:24:00"/>
    <d v="2023-01-06T03:25:00"/>
    <n v="25"/>
    <n v="391"/>
    <n v="158"/>
    <n v="61778"/>
  </r>
  <r>
    <s v="F0144"/>
    <x v="0"/>
    <x v="1"/>
    <x v="4"/>
    <d v="2023-01-06T23:00:00"/>
    <d v="2023-01-07T03:00:00"/>
    <d v="2023-01-06T23:06:00"/>
    <d v="2023-01-07T03:25:00"/>
    <n v="25"/>
    <n v="297"/>
    <n v="146"/>
    <n v="43362"/>
  </r>
  <r>
    <s v="F0166"/>
    <x v="1"/>
    <x v="0"/>
    <x v="3"/>
    <d v="2023-01-07T21:00:00"/>
    <d v="2023-01-07T22:00:00"/>
    <d v="2023-01-07T21:17:00"/>
    <d v="2023-01-07T22:25:00"/>
    <n v="25"/>
    <n v="449"/>
    <n v="60"/>
    <n v="26940"/>
  </r>
  <r>
    <s v="F0208"/>
    <x v="2"/>
    <x v="2"/>
    <x v="3"/>
    <d v="2023-01-09T15:00:00"/>
    <d v="2023-01-09T16:00:00"/>
    <d v="2023-01-09T15:01:00"/>
    <d v="2023-01-09T16:25:00"/>
    <n v="25"/>
    <n v="322"/>
    <n v="180"/>
    <n v="57960"/>
  </r>
  <r>
    <s v="F0294"/>
    <x v="2"/>
    <x v="4"/>
    <x v="2"/>
    <d v="2023-01-13T05:00:00"/>
    <d v="2023-01-13T09:00:00"/>
    <d v="2023-01-13T05:05:00"/>
    <d v="2023-01-13T09:25:00"/>
    <n v="25"/>
    <n v="238"/>
    <n v="182"/>
    <n v="43316"/>
  </r>
  <r>
    <s v="F0302"/>
    <x v="1"/>
    <x v="2"/>
    <x v="1"/>
    <d v="2023-01-13T13:00:00"/>
    <d v="2023-01-13T17:00:00"/>
    <d v="2023-01-13T13:24:00"/>
    <d v="2023-01-13T17:25:00"/>
    <n v="25"/>
    <n v="304"/>
    <n v="139"/>
    <n v="42256"/>
  </r>
  <r>
    <s v="F0313"/>
    <x v="1"/>
    <x v="1"/>
    <x v="1"/>
    <d v="2023-01-14T00:00:00"/>
    <d v="2023-01-14T01:00:00"/>
    <d v="2023-01-14T00:17:00"/>
    <d v="2023-01-14T01:25:00"/>
    <n v="25"/>
    <n v="257"/>
    <n v="92"/>
    <n v="23644"/>
  </r>
  <r>
    <s v="F0353"/>
    <x v="2"/>
    <x v="2"/>
    <x v="1"/>
    <d v="2023-01-15T16:00:00"/>
    <d v="2023-01-15T17:00:00"/>
    <d v="2023-01-15T16:28:00"/>
    <d v="2023-01-15T17:25:00"/>
    <n v="25"/>
    <n v="228"/>
    <n v="193"/>
    <n v="44004"/>
  </r>
  <r>
    <s v="F0432"/>
    <x v="2"/>
    <x v="0"/>
    <x v="0"/>
    <d v="2023-01-18T23:00:00"/>
    <d v="2023-01-19T02:00:00"/>
    <d v="2023-01-18T23:15:00"/>
    <d v="2023-01-19T02:25:00"/>
    <n v="25"/>
    <n v="486"/>
    <n v="106"/>
    <n v="51516"/>
  </r>
  <r>
    <s v="F0434"/>
    <x v="1"/>
    <x v="0"/>
    <x v="5"/>
    <d v="2023-01-19T01:00:00"/>
    <d v="2023-01-19T04:00:00"/>
    <d v="2023-01-19T01:22:00"/>
    <d v="2023-01-19T04:25:00"/>
    <n v="25"/>
    <n v="209"/>
    <n v="160"/>
    <n v="33440"/>
  </r>
  <r>
    <s v="F0465"/>
    <x v="1"/>
    <x v="5"/>
    <x v="5"/>
    <d v="2023-01-20T08:00:00"/>
    <d v="2023-01-20T10:00:00"/>
    <d v="2023-01-20T08:16:00"/>
    <d v="2023-01-20T10:25:00"/>
    <n v="25"/>
    <n v="258"/>
    <n v="103"/>
    <n v="26574"/>
  </r>
  <r>
    <s v="F0507"/>
    <x v="2"/>
    <x v="5"/>
    <x v="5"/>
    <d v="2023-01-22T02:00:00"/>
    <d v="2023-01-22T06:00:00"/>
    <d v="2023-01-22T02:17:00"/>
    <d v="2023-01-22T06:25:00"/>
    <n v="25"/>
    <n v="338"/>
    <n v="84"/>
    <n v="28392"/>
  </r>
  <r>
    <s v="F0510"/>
    <x v="0"/>
    <x v="2"/>
    <x v="3"/>
    <d v="2023-01-22T05:00:00"/>
    <d v="2023-01-22T10:00:00"/>
    <d v="2023-01-22T05:16:00"/>
    <d v="2023-01-22T10:25:00"/>
    <n v="25"/>
    <n v="211"/>
    <n v="92"/>
    <n v="19412"/>
  </r>
  <r>
    <s v="F0519"/>
    <x v="2"/>
    <x v="5"/>
    <x v="5"/>
    <d v="2023-01-22T14:00:00"/>
    <d v="2023-01-22T15:00:00"/>
    <d v="2023-01-22T14:06:00"/>
    <d v="2023-01-22T15:25:00"/>
    <n v="25"/>
    <n v="402"/>
    <n v="136"/>
    <n v="54672"/>
  </r>
  <r>
    <s v="F0547"/>
    <x v="0"/>
    <x v="5"/>
    <x v="2"/>
    <d v="2023-01-23T18:00:00"/>
    <d v="2023-01-23T21:00:00"/>
    <d v="2023-01-23T18:15:00"/>
    <d v="2023-01-23T21:25:00"/>
    <n v="25"/>
    <n v="245"/>
    <n v="61"/>
    <n v="14945"/>
  </r>
  <r>
    <s v="F0548"/>
    <x v="2"/>
    <x v="4"/>
    <x v="5"/>
    <d v="2023-01-23T19:00:00"/>
    <d v="2023-01-23T21:00:00"/>
    <d v="2023-01-23T19:26:00"/>
    <d v="2023-01-23T21:25:00"/>
    <n v="25"/>
    <n v="321"/>
    <n v="152"/>
    <n v="48792"/>
  </r>
  <r>
    <s v="F0566"/>
    <x v="0"/>
    <x v="0"/>
    <x v="0"/>
    <d v="2023-01-24T13:00:00"/>
    <d v="2023-01-24T18:00:00"/>
    <d v="2023-01-24T13:09:00"/>
    <d v="2023-01-24T18:25:00"/>
    <n v="25"/>
    <n v="471"/>
    <n v="181"/>
    <n v="85251"/>
  </r>
  <r>
    <s v="F0621"/>
    <x v="2"/>
    <x v="5"/>
    <x v="5"/>
    <d v="2023-01-26T20:00:00"/>
    <d v="2023-01-26T21:00:00"/>
    <d v="2023-01-26T20:06:00"/>
    <d v="2023-01-26T21:25:00"/>
    <n v="25"/>
    <n v="455"/>
    <n v="181"/>
    <n v="82355"/>
  </r>
  <r>
    <s v="F0622"/>
    <x v="0"/>
    <x v="3"/>
    <x v="3"/>
    <d v="2023-01-26T21:00:00"/>
    <d v="2023-01-26T23:00:00"/>
    <d v="2023-01-26T21:26:00"/>
    <d v="2023-01-26T23:25:00"/>
    <n v="25"/>
    <n v="480"/>
    <n v="187"/>
    <n v="89760"/>
  </r>
  <r>
    <s v="F0679"/>
    <x v="2"/>
    <x v="2"/>
    <x v="3"/>
    <d v="2023-01-29T06:00:00"/>
    <d v="2023-01-29T08:00:00"/>
    <d v="2023-01-29T06:27:00"/>
    <d v="2023-01-29T08:25:00"/>
    <n v="25"/>
    <n v="479"/>
    <n v="143"/>
    <n v="68497"/>
  </r>
  <r>
    <s v="F0706"/>
    <x v="0"/>
    <x v="3"/>
    <x v="0"/>
    <d v="2023-01-30T09:00:00"/>
    <d v="2023-01-30T11:00:00"/>
    <d v="2023-01-30T09:01:00"/>
    <d v="2023-01-30T11:25:00"/>
    <n v="25"/>
    <n v="455"/>
    <n v="191"/>
    <n v="86905"/>
  </r>
  <r>
    <s v="F0715"/>
    <x v="1"/>
    <x v="5"/>
    <x v="0"/>
    <d v="2023-01-30T18:00:00"/>
    <d v="2023-01-30T19:00:00"/>
    <d v="2023-01-30T18:26:00"/>
    <d v="2023-01-30T19:25:00"/>
    <n v="25"/>
    <n v="210"/>
    <n v="60"/>
    <n v="12600"/>
  </r>
  <r>
    <s v="F0717"/>
    <x v="0"/>
    <x v="0"/>
    <x v="0"/>
    <d v="2023-01-30T20:00:00"/>
    <d v="2023-01-30T22:00:00"/>
    <d v="2023-01-30T20:19:00"/>
    <d v="2023-01-30T22:25:00"/>
    <n v="25"/>
    <n v="246"/>
    <n v="197"/>
    <n v="48462"/>
  </r>
  <r>
    <s v="F0740"/>
    <x v="0"/>
    <x v="0"/>
    <x v="0"/>
    <d v="2023-01-31T19:00:00"/>
    <d v="2023-01-31T20:00:00"/>
    <d v="2023-01-31T19:11:00"/>
    <d v="2023-01-31T20:25:00"/>
    <n v="25"/>
    <n v="497"/>
    <n v="80"/>
    <n v="39760"/>
  </r>
  <r>
    <s v="F0775"/>
    <x v="0"/>
    <x v="5"/>
    <x v="4"/>
    <d v="2023-02-02T06:00:00"/>
    <d v="2023-02-02T10:00:00"/>
    <d v="2023-02-02T06:27:00"/>
    <d v="2023-02-02T10:25:00"/>
    <n v="25"/>
    <n v="113"/>
    <n v="176"/>
    <n v="19888"/>
  </r>
  <r>
    <s v="F0788"/>
    <x v="2"/>
    <x v="3"/>
    <x v="0"/>
    <d v="2023-02-02T19:00:00"/>
    <d v="2023-02-02T23:00:00"/>
    <d v="2023-02-02T19:27:00"/>
    <d v="2023-02-02T23:25:00"/>
    <n v="25"/>
    <n v="439"/>
    <n v="78"/>
    <n v="34242"/>
  </r>
  <r>
    <s v="F0793"/>
    <x v="1"/>
    <x v="5"/>
    <x v="0"/>
    <d v="2023-02-03T00:00:00"/>
    <d v="2023-02-03T03:00:00"/>
    <d v="2023-02-03T00:01:00"/>
    <d v="2023-02-03T03:25:00"/>
    <n v="25"/>
    <n v="316"/>
    <n v="106"/>
    <n v="33496"/>
  </r>
  <r>
    <s v="F0854"/>
    <x v="1"/>
    <x v="0"/>
    <x v="4"/>
    <d v="2023-02-05T13:00:00"/>
    <d v="2023-02-05T18:00:00"/>
    <d v="2023-02-05T13:11:00"/>
    <d v="2023-02-05T18:25:00"/>
    <n v="25"/>
    <n v="328"/>
    <n v="95"/>
    <n v="31160"/>
  </r>
  <r>
    <s v="F0860"/>
    <x v="0"/>
    <x v="4"/>
    <x v="3"/>
    <d v="2023-02-05T19:00:00"/>
    <d v="2023-02-05T23:00:00"/>
    <d v="2023-02-05T19:08:00"/>
    <d v="2023-02-05T23:25:00"/>
    <n v="25"/>
    <n v="212"/>
    <n v="163"/>
    <n v="34556"/>
  </r>
  <r>
    <s v="F0876"/>
    <x v="0"/>
    <x v="1"/>
    <x v="4"/>
    <d v="2023-02-06T11:00:00"/>
    <d v="2023-02-06T15:00:00"/>
    <d v="2023-02-06T11:16:00"/>
    <d v="2023-02-06T15:25:00"/>
    <n v="25"/>
    <n v="291"/>
    <n v="84"/>
    <n v="24444"/>
  </r>
  <r>
    <s v="F0918"/>
    <x v="1"/>
    <x v="4"/>
    <x v="4"/>
    <d v="2023-02-08T05:00:00"/>
    <d v="2023-02-08T10:00:00"/>
    <d v="2023-02-08T05:27:00"/>
    <d v="2023-02-08T10:25:00"/>
    <n v="25"/>
    <n v="162"/>
    <n v="144"/>
    <n v="23328"/>
  </r>
  <r>
    <s v="F0940"/>
    <x v="1"/>
    <x v="1"/>
    <x v="0"/>
    <d v="2023-02-09T03:00:00"/>
    <d v="2023-02-09T04:00:00"/>
    <d v="2023-02-09T03:26:00"/>
    <d v="2023-02-09T04:25:00"/>
    <n v="25"/>
    <n v="454"/>
    <n v="129"/>
    <n v="58566"/>
  </r>
  <r>
    <s v="F0957"/>
    <x v="2"/>
    <x v="2"/>
    <x v="1"/>
    <d v="2023-02-09T20:00:00"/>
    <d v="2023-02-10T01:00:00"/>
    <d v="2023-02-09T20:03:00"/>
    <d v="2023-02-10T01:25:00"/>
    <n v="25"/>
    <n v="405"/>
    <n v="66"/>
    <n v="26730"/>
  </r>
  <r>
    <s v="F0959"/>
    <x v="0"/>
    <x v="5"/>
    <x v="1"/>
    <d v="2023-02-09T22:00:00"/>
    <d v="2023-02-10T01:00:00"/>
    <d v="2023-02-09T22:28:00"/>
    <d v="2023-02-10T01:25:00"/>
    <n v="25"/>
    <n v="314"/>
    <n v="95"/>
    <n v="29830"/>
  </r>
  <r>
    <s v="F0972"/>
    <x v="0"/>
    <x v="2"/>
    <x v="3"/>
    <d v="2023-02-10T11:00:00"/>
    <d v="2023-02-10T15:00:00"/>
    <d v="2023-02-10T11:13:00"/>
    <d v="2023-02-10T15:25:00"/>
    <n v="25"/>
    <n v="362"/>
    <n v="106"/>
    <n v="38372"/>
  </r>
  <r>
    <s v="F0981"/>
    <x v="2"/>
    <x v="4"/>
    <x v="4"/>
    <d v="2023-02-10T20:00:00"/>
    <d v="2023-02-10T21:00:00"/>
    <d v="2023-02-10T20:02:00"/>
    <d v="2023-02-10T21:25:00"/>
    <n v="25"/>
    <n v="279"/>
    <n v="146"/>
    <n v="40734"/>
  </r>
  <r>
    <s v="F0005"/>
    <x v="2"/>
    <x v="1"/>
    <x v="5"/>
    <d v="2023-01-01T04:00:00"/>
    <d v="2023-01-01T08:00:00"/>
    <d v="2023-01-01T04:28:00"/>
    <d v="2023-01-01T08:24:00"/>
    <n v="24"/>
    <n v="329"/>
    <n v="102"/>
    <n v="33558"/>
  </r>
  <r>
    <s v="F0020"/>
    <x v="2"/>
    <x v="0"/>
    <x v="4"/>
    <d v="2023-01-01T19:00:00"/>
    <d v="2023-01-01T22:00:00"/>
    <d v="2023-01-01T19:06:00"/>
    <d v="2023-01-01T22:24:00"/>
    <n v="24"/>
    <n v="230"/>
    <n v="144"/>
    <n v="33120"/>
  </r>
  <r>
    <s v="F0029"/>
    <x v="1"/>
    <x v="5"/>
    <x v="3"/>
    <d v="2023-01-02T04:00:00"/>
    <d v="2023-01-02T05:00:00"/>
    <d v="2023-01-02T04:00:00"/>
    <d v="2023-01-02T05:24:00"/>
    <n v="24"/>
    <n v="391"/>
    <n v="122"/>
    <n v="47702"/>
  </r>
  <r>
    <s v="F0126"/>
    <x v="0"/>
    <x v="3"/>
    <x v="0"/>
    <d v="2023-01-06T05:00:00"/>
    <d v="2023-01-06T08:00:00"/>
    <d v="2023-01-06T05:07:00"/>
    <d v="2023-01-06T08:24:00"/>
    <n v="24"/>
    <n v="310"/>
    <n v="75"/>
    <n v="23250"/>
  </r>
  <r>
    <s v="F0219"/>
    <x v="0"/>
    <x v="1"/>
    <x v="4"/>
    <d v="2023-01-10T02:00:00"/>
    <d v="2023-01-10T07:00:00"/>
    <d v="2023-01-10T02:21:00"/>
    <d v="2023-01-10T07:24:00"/>
    <n v="24"/>
    <n v="389"/>
    <n v="199"/>
    <n v="77411"/>
  </r>
  <r>
    <s v="F0228"/>
    <x v="2"/>
    <x v="3"/>
    <x v="3"/>
    <d v="2023-01-10T11:00:00"/>
    <d v="2023-01-10T12:00:00"/>
    <d v="2023-01-10T11:04:00"/>
    <d v="2023-01-10T12:24:00"/>
    <n v="24"/>
    <n v="189"/>
    <n v="188"/>
    <n v="35532"/>
  </r>
  <r>
    <s v="F0286"/>
    <x v="0"/>
    <x v="5"/>
    <x v="1"/>
    <d v="2023-01-12T21:00:00"/>
    <d v="2023-01-12T23:00:00"/>
    <d v="2023-01-12T21:20:00"/>
    <d v="2023-01-12T23:24:00"/>
    <n v="24"/>
    <n v="465"/>
    <n v="113"/>
    <n v="52545"/>
  </r>
  <r>
    <s v="F0329"/>
    <x v="1"/>
    <x v="4"/>
    <x v="0"/>
    <d v="2023-01-14T16:00:00"/>
    <d v="2023-01-14T17:00:00"/>
    <d v="2023-01-14T16:00:00"/>
    <d v="2023-01-14T17:24:00"/>
    <n v="24"/>
    <n v="434"/>
    <n v="57"/>
    <n v="24738"/>
  </r>
  <r>
    <s v="F0339"/>
    <x v="1"/>
    <x v="2"/>
    <x v="5"/>
    <d v="2023-01-15T02:00:00"/>
    <d v="2023-01-15T06:00:00"/>
    <d v="2023-01-15T02:26:00"/>
    <d v="2023-01-15T06:24:00"/>
    <n v="24"/>
    <n v="150"/>
    <n v="154"/>
    <n v="23100"/>
  </r>
  <r>
    <s v="F0346"/>
    <x v="1"/>
    <x v="1"/>
    <x v="0"/>
    <d v="2023-01-15T09:00:00"/>
    <d v="2023-01-15T11:00:00"/>
    <d v="2023-01-15T09:05:00"/>
    <d v="2023-01-15T11:24:00"/>
    <n v="24"/>
    <n v="492"/>
    <n v="136"/>
    <n v="66912"/>
  </r>
  <r>
    <s v="F0415"/>
    <x v="2"/>
    <x v="5"/>
    <x v="0"/>
    <d v="2023-01-18T06:00:00"/>
    <d v="2023-01-18T10:00:00"/>
    <d v="2023-01-18T06:07:00"/>
    <d v="2023-01-18T10:24:00"/>
    <n v="24"/>
    <n v="120"/>
    <n v="173"/>
    <n v="20760"/>
  </r>
  <r>
    <s v="F0416"/>
    <x v="2"/>
    <x v="0"/>
    <x v="3"/>
    <d v="2023-01-18T07:00:00"/>
    <d v="2023-01-18T12:00:00"/>
    <d v="2023-01-18T07:26:00"/>
    <d v="2023-01-18T12:24:00"/>
    <n v="24"/>
    <n v="209"/>
    <n v="179"/>
    <n v="37411"/>
  </r>
  <r>
    <s v="F0441"/>
    <x v="0"/>
    <x v="1"/>
    <x v="5"/>
    <d v="2023-01-19T08:00:00"/>
    <d v="2023-01-19T12:00:00"/>
    <d v="2023-01-19T08:04:00"/>
    <d v="2023-01-19T12:24:00"/>
    <n v="24"/>
    <n v="218"/>
    <n v="90"/>
    <n v="19620"/>
  </r>
  <r>
    <s v="F0518"/>
    <x v="1"/>
    <x v="5"/>
    <x v="0"/>
    <d v="2023-01-22T13:00:00"/>
    <d v="2023-01-22T15:00:00"/>
    <d v="2023-01-22T13:25:00"/>
    <d v="2023-01-22T15:24:00"/>
    <n v="24"/>
    <n v="247"/>
    <n v="56"/>
    <n v="13832"/>
  </r>
  <r>
    <s v="F0525"/>
    <x v="2"/>
    <x v="1"/>
    <x v="0"/>
    <d v="2023-01-22T20:00:00"/>
    <d v="2023-01-22T22:00:00"/>
    <d v="2023-01-22T20:17:00"/>
    <d v="2023-01-22T22:24:00"/>
    <n v="24"/>
    <n v="360"/>
    <n v="174"/>
    <n v="62640"/>
  </r>
  <r>
    <s v="F0546"/>
    <x v="1"/>
    <x v="2"/>
    <x v="2"/>
    <d v="2023-01-23T17:00:00"/>
    <d v="2023-01-23T18:00:00"/>
    <d v="2023-01-23T17:05:00"/>
    <d v="2023-01-23T18:24:00"/>
    <n v="24"/>
    <n v="298"/>
    <n v="85"/>
    <n v="25330"/>
  </r>
  <r>
    <s v="F0575"/>
    <x v="1"/>
    <x v="3"/>
    <x v="4"/>
    <d v="2023-01-24T22:00:00"/>
    <d v="2023-01-25T03:00:00"/>
    <d v="2023-01-24T22:00:00"/>
    <d v="2023-01-25T03:24:00"/>
    <n v="24"/>
    <n v="222"/>
    <n v="62"/>
    <n v="13764"/>
  </r>
  <r>
    <s v="F0611"/>
    <x v="2"/>
    <x v="4"/>
    <x v="2"/>
    <d v="2023-01-26T10:00:00"/>
    <d v="2023-01-26T11:00:00"/>
    <d v="2023-01-26T10:21:00"/>
    <d v="2023-01-26T11:24:00"/>
    <n v="24"/>
    <n v="296"/>
    <n v="195"/>
    <n v="57720"/>
  </r>
  <r>
    <s v="F0651"/>
    <x v="2"/>
    <x v="0"/>
    <x v="0"/>
    <d v="2023-01-28T02:00:00"/>
    <d v="2023-01-28T03:00:00"/>
    <d v="2023-01-28T02:00:00"/>
    <d v="2023-01-28T03:24:00"/>
    <n v="24"/>
    <n v="417"/>
    <n v="116"/>
    <n v="48372"/>
  </r>
  <r>
    <s v="F0676"/>
    <x v="1"/>
    <x v="1"/>
    <x v="5"/>
    <d v="2023-01-29T03:00:00"/>
    <d v="2023-01-29T08:00:00"/>
    <d v="2023-01-29T03:03:00"/>
    <d v="2023-01-29T08:24:00"/>
    <n v="24"/>
    <n v="381"/>
    <n v="169"/>
    <n v="64389"/>
  </r>
  <r>
    <s v="F0696"/>
    <x v="1"/>
    <x v="2"/>
    <x v="3"/>
    <d v="2023-01-29T23:00:00"/>
    <d v="2023-01-30T03:00:00"/>
    <d v="2023-01-29T23:21:00"/>
    <d v="2023-01-30T03:24:00"/>
    <n v="24"/>
    <n v="218"/>
    <n v="70"/>
    <n v="15260"/>
  </r>
  <r>
    <s v="F0768"/>
    <x v="1"/>
    <x v="3"/>
    <x v="4"/>
    <d v="2023-02-01T23:00:00"/>
    <d v="2023-02-02T02:00:00"/>
    <d v="2023-02-01T23:24:00"/>
    <d v="2023-02-02T02:24:00"/>
    <n v="24"/>
    <n v="219"/>
    <n v="129"/>
    <n v="28251"/>
  </r>
  <r>
    <s v="F0774"/>
    <x v="1"/>
    <x v="0"/>
    <x v="1"/>
    <d v="2023-02-02T05:00:00"/>
    <d v="2023-02-02T07:00:00"/>
    <d v="2023-02-02T05:05:00"/>
    <d v="2023-02-02T07:24:00"/>
    <n v="24"/>
    <n v="371"/>
    <n v="84"/>
    <n v="31164"/>
  </r>
  <r>
    <s v="F0802"/>
    <x v="1"/>
    <x v="1"/>
    <x v="3"/>
    <d v="2023-02-03T09:00:00"/>
    <d v="2023-02-03T11:00:00"/>
    <d v="2023-02-03T09:03:00"/>
    <d v="2023-02-03T11:24:00"/>
    <n v="24"/>
    <n v="156"/>
    <n v="74"/>
    <n v="11544"/>
  </r>
  <r>
    <s v="F0817"/>
    <x v="1"/>
    <x v="5"/>
    <x v="1"/>
    <d v="2023-02-04T00:00:00"/>
    <d v="2023-02-04T02:00:00"/>
    <d v="2023-02-04T00:28:00"/>
    <d v="2023-02-04T02:24:00"/>
    <n v="24"/>
    <n v="441"/>
    <n v="177"/>
    <n v="78057"/>
  </r>
  <r>
    <s v="F0843"/>
    <x v="2"/>
    <x v="0"/>
    <x v="2"/>
    <d v="2023-02-05T02:00:00"/>
    <d v="2023-02-05T07:00:00"/>
    <d v="2023-02-05T02:12:00"/>
    <d v="2023-02-05T07:24:00"/>
    <n v="24"/>
    <n v="449"/>
    <n v="149"/>
    <n v="66901"/>
  </r>
  <r>
    <s v="F0875"/>
    <x v="0"/>
    <x v="4"/>
    <x v="0"/>
    <d v="2023-02-06T10:00:00"/>
    <d v="2023-02-06T11:00:00"/>
    <d v="2023-02-06T10:23:00"/>
    <d v="2023-02-06T11:24:00"/>
    <n v="24"/>
    <n v="108"/>
    <n v="133"/>
    <n v="14364"/>
  </r>
  <r>
    <s v="F0909"/>
    <x v="1"/>
    <x v="5"/>
    <x v="0"/>
    <d v="2023-02-07T20:00:00"/>
    <d v="2023-02-07T22:00:00"/>
    <d v="2023-02-07T20:26:00"/>
    <d v="2023-02-07T22:24:00"/>
    <n v="24"/>
    <n v="394"/>
    <n v="96"/>
    <n v="37824"/>
  </r>
  <r>
    <s v="F0937"/>
    <x v="2"/>
    <x v="2"/>
    <x v="2"/>
    <d v="2023-02-09T00:00:00"/>
    <d v="2023-02-09T02:00:00"/>
    <d v="2023-02-09T00:04:00"/>
    <d v="2023-02-09T02:24:00"/>
    <n v="24"/>
    <n v="138"/>
    <n v="71"/>
    <n v="9798"/>
  </r>
  <r>
    <s v="F0943"/>
    <x v="0"/>
    <x v="3"/>
    <x v="5"/>
    <d v="2023-02-09T06:00:00"/>
    <d v="2023-02-09T09:00:00"/>
    <d v="2023-02-09T06:08:00"/>
    <d v="2023-02-09T09:24:00"/>
    <n v="24"/>
    <n v="456"/>
    <n v="99"/>
    <n v="45144"/>
  </r>
  <r>
    <s v="F0007"/>
    <x v="1"/>
    <x v="1"/>
    <x v="4"/>
    <d v="2023-01-01T06:00:00"/>
    <d v="2023-01-01T11:00:00"/>
    <d v="2023-01-01T06:07:00"/>
    <d v="2023-01-01T11:23:00"/>
    <n v="23"/>
    <n v="453"/>
    <n v="170"/>
    <n v="77010"/>
  </r>
  <r>
    <s v="F0070"/>
    <x v="0"/>
    <x v="1"/>
    <x v="0"/>
    <d v="2023-01-03T21:00:00"/>
    <d v="2023-01-03T23:00:00"/>
    <d v="2023-01-03T21:05:00"/>
    <d v="2023-01-03T23:23:00"/>
    <n v="23"/>
    <n v="275"/>
    <n v="163"/>
    <n v="44825"/>
  </r>
  <r>
    <s v="F0099"/>
    <x v="2"/>
    <x v="0"/>
    <x v="4"/>
    <d v="2023-01-05T02:00:00"/>
    <d v="2023-01-05T07:00:00"/>
    <d v="2023-01-05T02:25:00"/>
    <d v="2023-01-05T07:23:00"/>
    <n v="23"/>
    <n v="237"/>
    <n v="166"/>
    <n v="39342"/>
  </r>
  <r>
    <s v="F0135"/>
    <x v="0"/>
    <x v="1"/>
    <x v="0"/>
    <d v="2023-01-06T14:00:00"/>
    <d v="2023-01-06T18:00:00"/>
    <d v="2023-01-06T14:03:00"/>
    <d v="2023-01-06T18:23:00"/>
    <n v="23"/>
    <n v="136"/>
    <n v="188"/>
    <n v="25568"/>
  </r>
  <r>
    <s v="F0173"/>
    <x v="1"/>
    <x v="5"/>
    <x v="2"/>
    <d v="2023-01-08T04:00:00"/>
    <d v="2023-01-08T08:00:00"/>
    <d v="2023-01-08T04:17:00"/>
    <d v="2023-01-08T08:23:00"/>
    <n v="23"/>
    <n v="317"/>
    <n v="95"/>
    <n v="30115"/>
  </r>
  <r>
    <s v="F0217"/>
    <x v="1"/>
    <x v="5"/>
    <x v="5"/>
    <d v="2023-01-10T00:00:00"/>
    <d v="2023-01-10T01:00:00"/>
    <d v="2023-01-10T00:19:00"/>
    <d v="2023-01-10T01:23:00"/>
    <n v="23"/>
    <n v="348"/>
    <n v="70"/>
    <n v="24360"/>
  </r>
  <r>
    <s v="F0238"/>
    <x v="2"/>
    <x v="1"/>
    <x v="4"/>
    <d v="2023-01-10T21:00:00"/>
    <d v="2023-01-10T23:00:00"/>
    <d v="2023-01-10T21:14:00"/>
    <d v="2023-01-10T23:23:00"/>
    <n v="23"/>
    <n v="173"/>
    <n v="89"/>
    <n v="15397"/>
  </r>
  <r>
    <s v="F0252"/>
    <x v="0"/>
    <x v="5"/>
    <x v="0"/>
    <d v="2023-01-11T11:00:00"/>
    <d v="2023-01-11T12:00:00"/>
    <d v="2023-01-11T11:24:00"/>
    <d v="2023-01-11T12:23:00"/>
    <n v="23"/>
    <n v="436"/>
    <n v="84"/>
    <n v="36624"/>
  </r>
  <r>
    <s v="F0268"/>
    <x v="0"/>
    <x v="3"/>
    <x v="1"/>
    <d v="2023-01-12T03:00:00"/>
    <d v="2023-01-12T07:00:00"/>
    <d v="2023-01-12T03:24:00"/>
    <d v="2023-01-12T07:23:00"/>
    <n v="23"/>
    <n v="420"/>
    <n v="50"/>
    <n v="21000"/>
  </r>
  <r>
    <s v="F0285"/>
    <x v="2"/>
    <x v="4"/>
    <x v="1"/>
    <d v="2023-01-12T20:00:00"/>
    <d v="2023-01-13T00:00:00"/>
    <d v="2023-01-12T20:03:00"/>
    <d v="2023-01-13T00:23:00"/>
    <n v="23"/>
    <n v="133"/>
    <n v="190"/>
    <n v="25270"/>
  </r>
  <r>
    <s v="F0299"/>
    <x v="0"/>
    <x v="1"/>
    <x v="5"/>
    <d v="2023-01-13T10:00:00"/>
    <d v="2023-01-13T14:00:00"/>
    <d v="2023-01-13T10:19:00"/>
    <d v="2023-01-13T14:23:00"/>
    <n v="23"/>
    <n v="253"/>
    <n v="139"/>
    <n v="35167"/>
  </r>
  <r>
    <s v="F0357"/>
    <x v="0"/>
    <x v="0"/>
    <x v="2"/>
    <d v="2023-01-15T20:00:00"/>
    <d v="2023-01-16T01:00:00"/>
    <d v="2023-01-15T20:20:00"/>
    <d v="2023-01-16T01:23:00"/>
    <n v="23"/>
    <n v="132"/>
    <n v="82"/>
    <n v="10824"/>
  </r>
  <r>
    <s v="F0361"/>
    <x v="1"/>
    <x v="3"/>
    <x v="0"/>
    <d v="2023-01-16T00:00:00"/>
    <d v="2023-01-16T05:00:00"/>
    <d v="2023-01-16T00:15:00"/>
    <d v="2023-01-16T05:23:00"/>
    <n v="23"/>
    <n v="121"/>
    <n v="106"/>
    <n v="12826"/>
  </r>
  <r>
    <s v="F0369"/>
    <x v="1"/>
    <x v="0"/>
    <x v="4"/>
    <d v="2023-01-16T08:00:00"/>
    <d v="2023-01-16T13:00:00"/>
    <d v="2023-01-16T08:19:00"/>
    <d v="2023-01-16T13:23:00"/>
    <n v="23"/>
    <n v="496"/>
    <n v="98"/>
    <n v="48608"/>
  </r>
  <r>
    <s v="F0431"/>
    <x v="0"/>
    <x v="4"/>
    <x v="4"/>
    <d v="2023-01-18T22:00:00"/>
    <d v="2023-01-19T01:00:00"/>
    <d v="2023-01-18T22:08:00"/>
    <d v="2023-01-19T01:23:00"/>
    <n v="23"/>
    <n v="496"/>
    <n v="139"/>
    <n v="68944"/>
  </r>
  <r>
    <s v="F0470"/>
    <x v="0"/>
    <x v="1"/>
    <x v="2"/>
    <d v="2023-01-20T13:00:00"/>
    <d v="2023-01-20T15:00:00"/>
    <d v="2023-01-20T13:19:00"/>
    <d v="2023-01-20T15:23:00"/>
    <n v="23"/>
    <n v="398"/>
    <n v="94"/>
    <n v="37412"/>
  </r>
  <r>
    <s v="F0474"/>
    <x v="2"/>
    <x v="0"/>
    <x v="3"/>
    <d v="2023-01-20T17:00:00"/>
    <d v="2023-01-20T21:00:00"/>
    <d v="2023-01-20T17:06:00"/>
    <d v="2023-01-20T21:23:00"/>
    <n v="23"/>
    <n v="491"/>
    <n v="131"/>
    <n v="64321"/>
  </r>
  <r>
    <s v="F0481"/>
    <x v="0"/>
    <x v="2"/>
    <x v="4"/>
    <d v="2023-01-21T00:00:00"/>
    <d v="2023-01-21T03:00:00"/>
    <d v="2023-01-21T00:13:00"/>
    <d v="2023-01-21T03:23:00"/>
    <n v="23"/>
    <n v="297"/>
    <n v="87"/>
    <n v="25839"/>
  </r>
  <r>
    <s v="F0532"/>
    <x v="0"/>
    <x v="4"/>
    <x v="4"/>
    <d v="2023-01-23T03:00:00"/>
    <d v="2023-01-23T04:00:00"/>
    <d v="2023-01-23T03:02:00"/>
    <d v="2023-01-23T04:23:00"/>
    <n v="23"/>
    <n v="489"/>
    <n v="65"/>
    <n v="31785"/>
  </r>
  <r>
    <s v="F0565"/>
    <x v="2"/>
    <x v="3"/>
    <x v="5"/>
    <d v="2023-01-24T12:00:00"/>
    <d v="2023-01-24T15:00:00"/>
    <d v="2023-01-24T12:00:00"/>
    <d v="2023-01-24T15:23:00"/>
    <n v="23"/>
    <n v="399"/>
    <n v="141"/>
    <n v="56259"/>
  </r>
  <r>
    <s v="F0607"/>
    <x v="2"/>
    <x v="4"/>
    <x v="4"/>
    <d v="2023-01-26T06:00:00"/>
    <d v="2023-01-26T10:00:00"/>
    <d v="2023-01-26T06:00:00"/>
    <d v="2023-01-26T10:23:00"/>
    <n v="23"/>
    <n v="204"/>
    <n v="111"/>
    <n v="22644"/>
  </r>
  <r>
    <s v="F0670"/>
    <x v="2"/>
    <x v="0"/>
    <x v="4"/>
    <d v="2023-01-28T21:00:00"/>
    <d v="2023-01-28T23:00:00"/>
    <d v="2023-01-28T21:28:00"/>
    <d v="2023-01-28T23:23:00"/>
    <n v="23"/>
    <n v="225"/>
    <n v="54"/>
    <n v="12150"/>
  </r>
  <r>
    <s v="F0781"/>
    <x v="0"/>
    <x v="0"/>
    <x v="2"/>
    <d v="2023-02-02T12:00:00"/>
    <d v="2023-02-02T14:00:00"/>
    <d v="2023-02-02T12:15:00"/>
    <d v="2023-02-02T14:23:00"/>
    <n v="23"/>
    <n v="495"/>
    <n v="109"/>
    <n v="53955"/>
  </r>
  <r>
    <s v="F0847"/>
    <x v="1"/>
    <x v="3"/>
    <x v="2"/>
    <d v="2023-02-05T06:00:00"/>
    <d v="2023-02-05T07:00:00"/>
    <d v="2023-02-05T06:13:00"/>
    <d v="2023-02-05T07:23:00"/>
    <n v="23"/>
    <n v="259"/>
    <n v="171"/>
    <n v="44289"/>
  </r>
  <r>
    <s v="F0892"/>
    <x v="2"/>
    <x v="4"/>
    <x v="2"/>
    <d v="2023-02-07T03:00:00"/>
    <d v="2023-02-07T06:00:00"/>
    <d v="2023-02-07T03:03:00"/>
    <d v="2023-02-07T06:23:00"/>
    <n v="23"/>
    <n v="183"/>
    <n v="108"/>
    <n v="19764"/>
  </r>
  <r>
    <s v="F0924"/>
    <x v="1"/>
    <x v="4"/>
    <x v="4"/>
    <d v="2023-02-08T11:00:00"/>
    <d v="2023-02-08T12:00:00"/>
    <d v="2023-02-08T11:28:00"/>
    <d v="2023-02-08T12:23:00"/>
    <n v="23"/>
    <n v="313"/>
    <n v="193"/>
    <n v="60409"/>
  </r>
  <r>
    <s v="F0047"/>
    <x v="2"/>
    <x v="3"/>
    <x v="1"/>
    <d v="2023-01-02T22:00:00"/>
    <d v="2023-01-03T00:00:00"/>
    <d v="2023-01-02T22:01:00"/>
    <d v="2023-01-03T00:22:00"/>
    <n v="22"/>
    <n v="468"/>
    <n v="131"/>
    <n v="61308"/>
  </r>
  <r>
    <s v="F0085"/>
    <x v="2"/>
    <x v="5"/>
    <x v="0"/>
    <d v="2023-01-04T12:00:00"/>
    <d v="2023-01-04T17:00:00"/>
    <d v="2023-01-04T12:05:00"/>
    <d v="2023-01-04T17:22:00"/>
    <n v="22"/>
    <n v="177"/>
    <n v="85"/>
    <n v="15045"/>
  </r>
  <r>
    <s v="F0106"/>
    <x v="1"/>
    <x v="5"/>
    <x v="4"/>
    <d v="2023-01-05T09:00:00"/>
    <d v="2023-01-05T13:00:00"/>
    <d v="2023-01-05T09:22:00"/>
    <d v="2023-01-05T13:22:00"/>
    <n v="22"/>
    <n v="298"/>
    <n v="118"/>
    <n v="35164"/>
  </r>
  <r>
    <s v="F0123"/>
    <x v="2"/>
    <x v="5"/>
    <x v="3"/>
    <d v="2023-01-06T02:00:00"/>
    <d v="2023-01-06T05:00:00"/>
    <d v="2023-01-06T02:01:00"/>
    <d v="2023-01-06T05:22:00"/>
    <n v="22"/>
    <n v="257"/>
    <n v="66"/>
    <n v="16962"/>
  </r>
  <r>
    <s v="F0169"/>
    <x v="2"/>
    <x v="1"/>
    <x v="4"/>
    <d v="2023-01-08T00:00:00"/>
    <d v="2023-01-08T04:00:00"/>
    <d v="2023-01-08T00:02:00"/>
    <d v="2023-01-08T04:22:00"/>
    <n v="22"/>
    <n v="330"/>
    <n v="145"/>
    <n v="47850"/>
  </r>
  <r>
    <s v="F0177"/>
    <x v="2"/>
    <x v="2"/>
    <x v="4"/>
    <d v="2023-01-08T08:00:00"/>
    <d v="2023-01-08T09:00:00"/>
    <d v="2023-01-08T08:07:00"/>
    <d v="2023-01-08T09:22:00"/>
    <n v="22"/>
    <n v="134"/>
    <n v="59"/>
    <n v="7906"/>
  </r>
  <r>
    <s v="F0192"/>
    <x v="0"/>
    <x v="4"/>
    <x v="3"/>
    <d v="2023-01-08T23:00:00"/>
    <d v="2023-01-09T03:00:00"/>
    <d v="2023-01-08T23:29:00"/>
    <d v="2023-01-09T03:22:00"/>
    <n v="22"/>
    <n v="171"/>
    <n v="126"/>
    <n v="21546"/>
  </r>
  <r>
    <s v="F0263"/>
    <x v="1"/>
    <x v="2"/>
    <x v="1"/>
    <d v="2023-01-11T22:00:00"/>
    <d v="2023-01-12T02:00:00"/>
    <d v="2023-01-11T22:21:00"/>
    <d v="2023-01-12T02:22:00"/>
    <n v="22"/>
    <n v="472"/>
    <n v="101"/>
    <n v="47672"/>
  </r>
  <r>
    <s v="F0279"/>
    <x v="2"/>
    <x v="1"/>
    <x v="3"/>
    <d v="2023-01-12T14:00:00"/>
    <d v="2023-01-12T16:00:00"/>
    <d v="2023-01-12T14:29:00"/>
    <d v="2023-01-12T16:22:00"/>
    <n v="22"/>
    <n v="156"/>
    <n v="74"/>
    <n v="11544"/>
  </r>
  <r>
    <s v="F0292"/>
    <x v="2"/>
    <x v="5"/>
    <x v="2"/>
    <d v="2023-01-13T03:00:00"/>
    <d v="2023-01-13T05:00:00"/>
    <d v="2023-01-13T03:23:00"/>
    <d v="2023-01-13T05:22:00"/>
    <n v="22"/>
    <n v="459"/>
    <n v="106"/>
    <n v="48654"/>
  </r>
  <r>
    <s v="F0326"/>
    <x v="1"/>
    <x v="5"/>
    <x v="1"/>
    <d v="2023-01-14T13:00:00"/>
    <d v="2023-01-14T17:00:00"/>
    <d v="2023-01-14T13:12:00"/>
    <d v="2023-01-14T17:22:00"/>
    <n v="22"/>
    <n v="412"/>
    <n v="77"/>
    <n v="31724"/>
  </r>
  <r>
    <s v="F0334"/>
    <x v="1"/>
    <x v="1"/>
    <x v="0"/>
    <d v="2023-01-14T21:00:00"/>
    <d v="2023-01-15T02:00:00"/>
    <d v="2023-01-14T21:00:00"/>
    <d v="2023-01-15T02:22:00"/>
    <n v="22"/>
    <n v="496"/>
    <n v="121"/>
    <n v="60016"/>
  </r>
  <r>
    <s v="F0335"/>
    <x v="0"/>
    <x v="2"/>
    <x v="2"/>
    <d v="2023-01-14T22:00:00"/>
    <d v="2023-01-14T23:00:00"/>
    <d v="2023-01-14T22:17:00"/>
    <d v="2023-01-14T23:22:00"/>
    <n v="22"/>
    <n v="109"/>
    <n v="137"/>
    <n v="14933"/>
  </r>
  <r>
    <s v="F0378"/>
    <x v="1"/>
    <x v="4"/>
    <x v="0"/>
    <d v="2023-01-16T17:00:00"/>
    <d v="2023-01-16T22:00:00"/>
    <d v="2023-01-16T17:26:00"/>
    <d v="2023-01-16T22:22:00"/>
    <n v="22"/>
    <n v="388"/>
    <n v="146"/>
    <n v="56648"/>
  </r>
  <r>
    <s v="F0403"/>
    <x v="1"/>
    <x v="3"/>
    <x v="2"/>
    <d v="2023-01-17T18:00:00"/>
    <d v="2023-01-17T20:00:00"/>
    <d v="2023-01-17T18:16:00"/>
    <d v="2023-01-17T20:22:00"/>
    <n v="22"/>
    <n v="423"/>
    <n v="193"/>
    <n v="81639"/>
  </r>
  <r>
    <s v="F0411"/>
    <x v="2"/>
    <x v="0"/>
    <x v="0"/>
    <d v="2023-01-18T02:00:00"/>
    <d v="2023-01-18T06:00:00"/>
    <d v="2023-01-18T02:09:00"/>
    <d v="2023-01-18T06:22:00"/>
    <n v="22"/>
    <n v="170"/>
    <n v="50"/>
    <n v="8500"/>
  </r>
  <r>
    <s v="F0429"/>
    <x v="1"/>
    <x v="4"/>
    <x v="1"/>
    <d v="2023-01-18T20:00:00"/>
    <d v="2023-01-19T00:00:00"/>
    <d v="2023-01-18T20:22:00"/>
    <d v="2023-01-19T00:22:00"/>
    <n v="22"/>
    <n v="482"/>
    <n v="58"/>
    <n v="27956"/>
  </r>
  <r>
    <s v="F0435"/>
    <x v="1"/>
    <x v="4"/>
    <x v="5"/>
    <d v="2023-01-19T02:00:00"/>
    <d v="2023-01-19T06:00:00"/>
    <d v="2023-01-19T02:19:00"/>
    <d v="2023-01-19T06:22:00"/>
    <n v="22"/>
    <n v="177"/>
    <n v="145"/>
    <n v="25665"/>
  </r>
  <r>
    <s v="F0440"/>
    <x v="1"/>
    <x v="5"/>
    <x v="4"/>
    <d v="2023-01-19T07:00:00"/>
    <d v="2023-01-19T08:00:00"/>
    <d v="2023-01-19T07:10:00"/>
    <d v="2023-01-19T08:22:00"/>
    <n v="22"/>
    <n v="349"/>
    <n v="162"/>
    <n v="56538"/>
  </r>
  <r>
    <s v="F0471"/>
    <x v="1"/>
    <x v="4"/>
    <x v="2"/>
    <d v="2023-01-20T14:00:00"/>
    <d v="2023-01-20T19:00:00"/>
    <d v="2023-01-20T14:02:00"/>
    <d v="2023-01-20T19:22:00"/>
    <n v="22"/>
    <n v="404"/>
    <n v="140"/>
    <n v="56560"/>
  </r>
  <r>
    <s v="F0492"/>
    <x v="2"/>
    <x v="3"/>
    <x v="5"/>
    <d v="2023-01-21T11:00:00"/>
    <d v="2023-01-21T12:00:00"/>
    <d v="2023-01-21T11:24:00"/>
    <d v="2023-01-21T12:22:00"/>
    <n v="22"/>
    <n v="484"/>
    <n v="51"/>
    <n v="24684"/>
  </r>
  <r>
    <s v="F0586"/>
    <x v="1"/>
    <x v="4"/>
    <x v="3"/>
    <d v="2023-01-25T09:00:00"/>
    <d v="2023-01-25T10:00:00"/>
    <d v="2023-01-25T09:28:00"/>
    <d v="2023-01-25T10:22:00"/>
    <n v="22"/>
    <n v="457"/>
    <n v="107"/>
    <n v="48899"/>
  </r>
  <r>
    <s v="F0603"/>
    <x v="1"/>
    <x v="4"/>
    <x v="4"/>
    <d v="2023-01-26T02:00:00"/>
    <d v="2023-01-26T06:00:00"/>
    <d v="2023-01-26T02:00:00"/>
    <d v="2023-01-26T06:22:00"/>
    <n v="22"/>
    <n v="206"/>
    <n v="107"/>
    <n v="22042"/>
  </r>
  <r>
    <s v="F0606"/>
    <x v="2"/>
    <x v="3"/>
    <x v="2"/>
    <d v="2023-01-26T05:00:00"/>
    <d v="2023-01-26T09:00:00"/>
    <d v="2023-01-26T05:04:00"/>
    <d v="2023-01-26T09:22:00"/>
    <n v="22"/>
    <n v="111"/>
    <n v="172"/>
    <n v="19092"/>
  </r>
  <r>
    <s v="F0610"/>
    <x v="0"/>
    <x v="1"/>
    <x v="5"/>
    <d v="2023-01-26T09:00:00"/>
    <d v="2023-01-26T10:00:00"/>
    <d v="2023-01-26T09:08:00"/>
    <d v="2023-01-26T10:22:00"/>
    <n v="22"/>
    <n v="378"/>
    <n v="194"/>
    <n v="73332"/>
  </r>
  <r>
    <s v="F0645"/>
    <x v="0"/>
    <x v="4"/>
    <x v="5"/>
    <d v="2023-01-27T20:00:00"/>
    <d v="2023-01-28T01:00:00"/>
    <d v="2023-01-27T20:05:00"/>
    <d v="2023-01-28T01:22:00"/>
    <n v="22"/>
    <n v="249"/>
    <n v="111"/>
    <n v="27639"/>
  </r>
  <r>
    <s v="F0664"/>
    <x v="2"/>
    <x v="4"/>
    <x v="3"/>
    <d v="2023-01-28T15:00:00"/>
    <d v="2023-01-28T18:00:00"/>
    <d v="2023-01-28T15:07:00"/>
    <d v="2023-01-28T18:22:00"/>
    <n v="22"/>
    <n v="266"/>
    <n v="75"/>
    <n v="19950"/>
  </r>
  <r>
    <s v="F0681"/>
    <x v="0"/>
    <x v="3"/>
    <x v="1"/>
    <d v="2023-01-29T08:00:00"/>
    <d v="2023-01-29T11:00:00"/>
    <d v="2023-01-29T08:29:00"/>
    <d v="2023-01-29T11:22:00"/>
    <n v="22"/>
    <n v="155"/>
    <n v="156"/>
    <n v="24180"/>
  </r>
  <r>
    <s v="F0682"/>
    <x v="1"/>
    <x v="5"/>
    <x v="2"/>
    <d v="2023-01-29T09:00:00"/>
    <d v="2023-01-29T12:00:00"/>
    <d v="2023-01-29T09:19:00"/>
    <d v="2023-01-29T12:22:00"/>
    <n v="22"/>
    <n v="373"/>
    <n v="141"/>
    <n v="52593"/>
  </r>
  <r>
    <s v="F0742"/>
    <x v="0"/>
    <x v="5"/>
    <x v="3"/>
    <d v="2023-01-31T21:00:00"/>
    <d v="2023-01-31T22:00:00"/>
    <d v="2023-01-31T21:24:00"/>
    <d v="2023-01-31T22:22:00"/>
    <n v="22"/>
    <n v="139"/>
    <n v="198"/>
    <n v="27522"/>
  </r>
  <r>
    <s v="F0763"/>
    <x v="0"/>
    <x v="4"/>
    <x v="1"/>
    <d v="2023-02-01T18:00:00"/>
    <d v="2023-02-01T22:00:00"/>
    <d v="2023-02-01T18:00:00"/>
    <d v="2023-02-01T22:22:00"/>
    <n v="22"/>
    <n v="385"/>
    <n v="88"/>
    <n v="33880"/>
  </r>
  <r>
    <s v="F0819"/>
    <x v="0"/>
    <x v="1"/>
    <x v="5"/>
    <d v="2023-02-04T02:00:00"/>
    <d v="2023-02-04T07:00:00"/>
    <d v="2023-02-04T02:20:00"/>
    <d v="2023-02-04T07:22:00"/>
    <n v="22"/>
    <n v="473"/>
    <n v="104"/>
    <n v="49192"/>
  </r>
  <r>
    <s v="F0834"/>
    <x v="0"/>
    <x v="3"/>
    <x v="1"/>
    <d v="2023-02-04T17:00:00"/>
    <d v="2023-02-04T18:00:00"/>
    <d v="2023-02-04T17:17:00"/>
    <d v="2023-02-04T18:22:00"/>
    <n v="22"/>
    <n v="151"/>
    <n v="64"/>
    <n v="9664"/>
  </r>
  <r>
    <s v="F0861"/>
    <x v="1"/>
    <x v="1"/>
    <x v="0"/>
    <d v="2023-02-05T20:00:00"/>
    <d v="2023-02-06T00:00:00"/>
    <d v="2023-02-05T20:20:00"/>
    <d v="2023-02-06T00:22:00"/>
    <n v="22"/>
    <n v="386"/>
    <n v="198"/>
    <n v="76428"/>
  </r>
  <r>
    <s v="F0889"/>
    <x v="2"/>
    <x v="5"/>
    <x v="1"/>
    <d v="2023-02-07T00:00:00"/>
    <d v="2023-02-07T02:00:00"/>
    <d v="2023-02-07T00:25:00"/>
    <d v="2023-02-07T02:22:00"/>
    <n v="22"/>
    <n v="256"/>
    <n v="185"/>
    <n v="47360"/>
  </r>
  <r>
    <s v="F0911"/>
    <x v="0"/>
    <x v="0"/>
    <x v="2"/>
    <d v="2023-02-07T22:00:00"/>
    <d v="2023-02-07T23:00:00"/>
    <d v="2023-02-07T22:14:00"/>
    <d v="2023-02-07T23:22:00"/>
    <n v="22"/>
    <n v="358"/>
    <n v="57"/>
    <n v="20406"/>
  </r>
  <r>
    <s v="F0916"/>
    <x v="0"/>
    <x v="1"/>
    <x v="0"/>
    <d v="2023-02-08T03:00:00"/>
    <d v="2023-02-08T08:00:00"/>
    <d v="2023-02-08T03:03:00"/>
    <d v="2023-02-08T08:22:00"/>
    <n v="22"/>
    <n v="297"/>
    <n v="147"/>
    <n v="43659"/>
  </r>
  <r>
    <s v="F0982"/>
    <x v="1"/>
    <x v="4"/>
    <x v="4"/>
    <d v="2023-02-10T21:00:00"/>
    <d v="2023-02-10T22:00:00"/>
    <d v="2023-02-10T21:11:00"/>
    <d v="2023-02-10T22:22:00"/>
    <n v="22"/>
    <n v="430"/>
    <n v="110"/>
    <n v="47300"/>
  </r>
  <r>
    <s v="F0010"/>
    <x v="1"/>
    <x v="4"/>
    <x v="5"/>
    <d v="2023-01-01T09:00:00"/>
    <d v="2023-01-01T12:00:00"/>
    <d v="2023-01-01T09:25:00"/>
    <d v="2023-01-01T12:21:00"/>
    <n v="21"/>
    <n v="212"/>
    <n v="133"/>
    <n v="28196"/>
  </r>
  <r>
    <s v="F0028"/>
    <x v="0"/>
    <x v="2"/>
    <x v="1"/>
    <d v="2023-01-02T03:00:00"/>
    <d v="2023-01-02T04:00:00"/>
    <d v="2023-01-02T03:25:00"/>
    <d v="2023-01-02T04:21:00"/>
    <n v="21"/>
    <n v="282"/>
    <n v="119"/>
    <n v="33558"/>
  </r>
  <r>
    <s v="F0078"/>
    <x v="1"/>
    <x v="1"/>
    <x v="2"/>
    <d v="2023-01-04T05:00:00"/>
    <d v="2023-01-04T07:00:00"/>
    <d v="2023-01-04T05:04:00"/>
    <d v="2023-01-04T07:21:00"/>
    <n v="21"/>
    <n v="231"/>
    <n v="196"/>
    <n v="45276"/>
  </r>
  <r>
    <s v="F0109"/>
    <x v="0"/>
    <x v="2"/>
    <x v="3"/>
    <d v="2023-01-05T12:00:00"/>
    <d v="2023-01-05T15:00:00"/>
    <d v="2023-01-05T12:03:00"/>
    <d v="2023-01-05T15:21:00"/>
    <n v="21"/>
    <n v="358"/>
    <n v="62"/>
    <n v="22196"/>
  </r>
  <r>
    <s v="F0203"/>
    <x v="0"/>
    <x v="4"/>
    <x v="5"/>
    <d v="2023-01-09T10:00:00"/>
    <d v="2023-01-09T12:00:00"/>
    <d v="2023-01-09T10:15:00"/>
    <d v="2023-01-09T12:21:00"/>
    <n v="21"/>
    <n v="344"/>
    <n v="77"/>
    <n v="26488"/>
  </r>
  <r>
    <s v="F0222"/>
    <x v="0"/>
    <x v="5"/>
    <x v="1"/>
    <d v="2023-01-10T05:00:00"/>
    <d v="2023-01-10T07:00:00"/>
    <d v="2023-01-10T05:01:00"/>
    <d v="2023-01-10T07:21:00"/>
    <n v="21"/>
    <n v="122"/>
    <n v="106"/>
    <n v="12932"/>
  </r>
  <r>
    <s v="F0276"/>
    <x v="2"/>
    <x v="1"/>
    <x v="4"/>
    <d v="2023-01-12T11:00:00"/>
    <d v="2023-01-12T16:00:00"/>
    <d v="2023-01-12T11:20:00"/>
    <d v="2023-01-12T16:21:00"/>
    <n v="21"/>
    <n v="424"/>
    <n v="189"/>
    <n v="80136"/>
  </r>
  <r>
    <s v="F0336"/>
    <x v="1"/>
    <x v="2"/>
    <x v="5"/>
    <d v="2023-01-14T23:00:00"/>
    <d v="2023-01-15T01:00:00"/>
    <d v="2023-01-14T23:23:00"/>
    <d v="2023-01-15T01:21:00"/>
    <n v="21"/>
    <n v="453"/>
    <n v="108"/>
    <n v="48924"/>
  </r>
  <r>
    <s v="F0358"/>
    <x v="0"/>
    <x v="4"/>
    <x v="2"/>
    <d v="2023-01-15T21:00:00"/>
    <d v="2023-01-16T02:00:00"/>
    <d v="2023-01-15T21:05:00"/>
    <d v="2023-01-16T02:21:00"/>
    <n v="21"/>
    <n v="480"/>
    <n v="112"/>
    <n v="53760"/>
  </r>
  <r>
    <s v="F0363"/>
    <x v="0"/>
    <x v="4"/>
    <x v="5"/>
    <d v="2023-01-16T02:00:00"/>
    <d v="2023-01-16T03:00:00"/>
    <d v="2023-01-16T02:05:00"/>
    <d v="2023-01-16T03:21:00"/>
    <n v="21"/>
    <n v="157"/>
    <n v="130"/>
    <n v="20410"/>
  </r>
  <r>
    <s v="F0385"/>
    <x v="1"/>
    <x v="5"/>
    <x v="3"/>
    <d v="2023-01-17T00:00:00"/>
    <d v="2023-01-17T05:00:00"/>
    <d v="2023-01-17T00:26:00"/>
    <d v="2023-01-17T05:21:00"/>
    <n v="21"/>
    <n v="208"/>
    <n v="131"/>
    <n v="27248"/>
  </r>
  <r>
    <s v="F0428"/>
    <x v="2"/>
    <x v="0"/>
    <x v="5"/>
    <d v="2023-01-18T19:00:00"/>
    <d v="2023-01-18T22:00:00"/>
    <d v="2023-01-18T19:02:00"/>
    <d v="2023-01-18T22:21:00"/>
    <n v="21"/>
    <n v="427"/>
    <n v="60"/>
    <n v="25620"/>
  </r>
  <r>
    <s v="F0457"/>
    <x v="1"/>
    <x v="4"/>
    <x v="4"/>
    <d v="2023-01-20T00:00:00"/>
    <d v="2023-01-20T05:00:00"/>
    <d v="2023-01-20T00:01:00"/>
    <d v="2023-01-20T05:21:00"/>
    <n v="21"/>
    <n v="221"/>
    <n v="126"/>
    <n v="27846"/>
  </r>
  <r>
    <s v="F0467"/>
    <x v="2"/>
    <x v="2"/>
    <x v="5"/>
    <d v="2023-01-20T10:00:00"/>
    <d v="2023-01-20T12:00:00"/>
    <d v="2023-01-20T10:02:00"/>
    <d v="2023-01-20T12:21:00"/>
    <n v="21"/>
    <n v="265"/>
    <n v="94"/>
    <n v="24910"/>
  </r>
  <r>
    <s v="F0514"/>
    <x v="2"/>
    <x v="1"/>
    <x v="2"/>
    <d v="2023-01-22T09:00:00"/>
    <d v="2023-01-22T13:00:00"/>
    <d v="2023-01-22T09:08:00"/>
    <d v="2023-01-22T13:21:00"/>
    <n v="21"/>
    <n v="442"/>
    <n v="95"/>
    <n v="41990"/>
  </r>
  <r>
    <s v="F0553"/>
    <x v="0"/>
    <x v="4"/>
    <x v="4"/>
    <d v="2023-01-24T00:00:00"/>
    <d v="2023-01-24T02:00:00"/>
    <d v="2023-01-24T00:00:00"/>
    <d v="2023-01-24T02:21:00"/>
    <n v="21"/>
    <n v="178"/>
    <n v="164"/>
    <n v="29192"/>
  </r>
  <r>
    <s v="F0559"/>
    <x v="2"/>
    <x v="0"/>
    <x v="4"/>
    <d v="2023-01-24T06:00:00"/>
    <d v="2023-01-24T09:00:00"/>
    <d v="2023-01-24T06:15:00"/>
    <d v="2023-01-24T09:21:00"/>
    <n v="21"/>
    <n v="108"/>
    <n v="151"/>
    <n v="16308"/>
  </r>
  <r>
    <s v="F0614"/>
    <x v="2"/>
    <x v="4"/>
    <x v="0"/>
    <d v="2023-01-26T13:00:00"/>
    <d v="2023-01-26T17:00:00"/>
    <d v="2023-01-26T13:16:00"/>
    <d v="2023-01-26T17:21:00"/>
    <n v="21"/>
    <n v="499"/>
    <n v="162"/>
    <n v="80838"/>
  </r>
  <r>
    <s v="F0620"/>
    <x v="2"/>
    <x v="2"/>
    <x v="1"/>
    <d v="2023-01-26T19:00:00"/>
    <d v="2023-01-26T20:00:00"/>
    <d v="2023-01-26T19:05:00"/>
    <d v="2023-01-26T20:21:00"/>
    <n v="21"/>
    <n v="195"/>
    <n v="145"/>
    <n v="28275"/>
  </r>
  <r>
    <s v="F0669"/>
    <x v="2"/>
    <x v="0"/>
    <x v="3"/>
    <d v="2023-01-28T20:00:00"/>
    <d v="2023-01-28T22:00:00"/>
    <d v="2023-01-28T20:02:00"/>
    <d v="2023-01-28T22:21:00"/>
    <n v="21"/>
    <n v="425"/>
    <n v="117"/>
    <n v="49725"/>
  </r>
  <r>
    <s v="F0701"/>
    <x v="2"/>
    <x v="0"/>
    <x v="0"/>
    <d v="2023-01-30T04:00:00"/>
    <d v="2023-01-30T09:00:00"/>
    <d v="2023-01-30T04:26:00"/>
    <d v="2023-01-30T09:21:00"/>
    <n v="21"/>
    <n v="338"/>
    <n v="55"/>
    <n v="18590"/>
  </r>
  <r>
    <s v="F0738"/>
    <x v="0"/>
    <x v="1"/>
    <x v="0"/>
    <d v="2023-01-31T17:00:00"/>
    <d v="2023-01-31T19:00:00"/>
    <d v="2023-01-31T17:29:00"/>
    <d v="2023-01-31T19:21:00"/>
    <n v="21"/>
    <n v="259"/>
    <n v="156"/>
    <n v="40404"/>
  </r>
  <r>
    <s v="F0821"/>
    <x v="2"/>
    <x v="2"/>
    <x v="4"/>
    <d v="2023-02-04T04:00:00"/>
    <d v="2023-02-04T06:00:00"/>
    <d v="2023-02-04T04:14:00"/>
    <d v="2023-02-04T06:21:00"/>
    <n v="21"/>
    <n v="437"/>
    <n v="131"/>
    <n v="57247"/>
  </r>
  <r>
    <s v="F0825"/>
    <x v="1"/>
    <x v="2"/>
    <x v="2"/>
    <d v="2023-02-04T08:00:00"/>
    <d v="2023-02-04T09:00:00"/>
    <d v="2023-02-04T08:26:00"/>
    <d v="2023-02-04T09:21:00"/>
    <n v="21"/>
    <n v="477"/>
    <n v="180"/>
    <n v="85860"/>
  </r>
  <r>
    <s v="F0851"/>
    <x v="1"/>
    <x v="2"/>
    <x v="2"/>
    <d v="2023-02-05T10:00:00"/>
    <d v="2023-02-05T14:00:00"/>
    <d v="2023-02-05T10:04:00"/>
    <d v="2023-02-05T14:21:00"/>
    <n v="21"/>
    <n v="121"/>
    <n v="59"/>
    <n v="7139"/>
  </r>
  <r>
    <s v="F0856"/>
    <x v="1"/>
    <x v="2"/>
    <x v="3"/>
    <d v="2023-02-05T15:00:00"/>
    <d v="2023-02-05T20:00:00"/>
    <d v="2023-02-05T15:28:00"/>
    <d v="2023-02-05T20:21:00"/>
    <n v="21"/>
    <n v="485"/>
    <n v="123"/>
    <n v="59655"/>
  </r>
  <r>
    <s v="F0872"/>
    <x v="1"/>
    <x v="0"/>
    <x v="2"/>
    <d v="2023-02-06T07:00:00"/>
    <d v="2023-02-06T08:00:00"/>
    <d v="2023-02-06T07:14:00"/>
    <d v="2023-02-06T08:21:00"/>
    <n v="21"/>
    <n v="416"/>
    <n v="109"/>
    <n v="45344"/>
  </r>
  <r>
    <s v="F0919"/>
    <x v="2"/>
    <x v="2"/>
    <x v="1"/>
    <d v="2023-02-08T06:00:00"/>
    <d v="2023-02-08T09:00:00"/>
    <d v="2023-02-08T06:16:00"/>
    <d v="2023-02-08T09:21:00"/>
    <n v="21"/>
    <n v="466"/>
    <n v="163"/>
    <n v="75958"/>
  </r>
  <r>
    <s v="F0931"/>
    <x v="0"/>
    <x v="5"/>
    <x v="4"/>
    <d v="2023-02-08T18:00:00"/>
    <d v="2023-02-08T20:00:00"/>
    <d v="2023-02-08T18:09:00"/>
    <d v="2023-02-08T20:21:00"/>
    <n v="21"/>
    <n v="461"/>
    <n v="82"/>
    <n v="37802"/>
  </r>
  <r>
    <s v="F0932"/>
    <x v="0"/>
    <x v="1"/>
    <x v="0"/>
    <d v="2023-02-08T19:00:00"/>
    <d v="2023-02-08T22:00:00"/>
    <d v="2023-02-08T19:02:00"/>
    <d v="2023-02-08T22:21:00"/>
    <n v="21"/>
    <n v="181"/>
    <n v="154"/>
    <n v="27874"/>
  </r>
  <r>
    <s v="F0984"/>
    <x v="2"/>
    <x v="2"/>
    <x v="5"/>
    <d v="2023-02-10T23:00:00"/>
    <d v="2023-02-11T02:00:00"/>
    <d v="2023-02-10T23:14:00"/>
    <d v="2023-02-11T02:21:00"/>
    <n v="21"/>
    <n v="447"/>
    <n v="101"/>
    <n v="45147"/>
  </r>
  <r>
    <s v="F0003"/>
    <x v="1"/>
    <x v="5"/>
    <x v="1"/>
    <d v="2023-01-01T02:00:00"/>
    <d v="2023-01-01T03:00:00"/>
    <d v="2023-01-01T02:18:00"/>
    <d v="2023-01-01T03:20:00"/>
    <n v="20"/>
    <n v="189"/>
    <n v="155"/>
    <n v="29295"/>
  </r>
  <r>
    <s v="F0053"/>
    <x v="1"/>
    <x v="4"/>
    <x v="4"/>
    <d v="2023-01-03T04:00:00"/>
    <d v="2023-01-03T05:00:00"/>
    <d v="2023-01-03T04:22:00"/>
    <d v="2023-01-03T05:20:00"/>
    <n v="20"/>
    <n v="339"/>
    <n v="71"/>
    <n v="24069"/>
  </r>
  <r>
    <s v="F0101"/>
    <x v="0"/>
    <x v="0"/>
    <x v="5"/>
    <d v="2023-01-05T04:00:00"/>
    <d v="2023-01-05T09:00:00"/>
    <d v="2023-01-05T04:14:00"/>
    <d v="2023-01-05T09:20:00"/>
    <n v="20"/>
    <n v="344"/>
    <n v="195"/>
    <n v="67080"/>
  </r>
  <r>
    <s v="F0143"/>
    <x v="0"/>
    <x v="2"/>
    <x v="1"/>
    <d v="2023-01-06T22:00:00"/>
    <d v="2023-01-07T00:00:00"/>
    <d v="2023-01-06T22:13:00"/>
    <d v="2023-01-07T00:20:00"/>
    <n v="20"/>
    <n v="480"/>
    <n v="150"/>
    <n v="72000"/>
  </r>
  <r>
    <s v="F0155"/>
    <x v="1"/>
    <x v="1"/>
    <x v="1"/>
    <d v="2023-01-07T10:00:00"/>
    <d v="2023-01-07T12:00:00"/>
    <d v="2023-01-07T10:16:00"/>
    <d v="2023-01-07T12:20:00"/>
    <n v="20"/>
    <n v="403"/>
    <n v="180"/>
    <n v="72540"/>
  </r>
  <r>
    <s v="F0171"/>
    <x v="0"/>
    <x v="2"/>
    <x v="5"/>
    <d v="2023-01-08T02:00:00"/>
    <d v="2023-01-08T03:00:00"/>
    <d v="2023-01-08T02:28:00"/>
    <d v="2023-01-08T03:20:00"/>
    <n v="20"/>
    <n v="311"/>
    <n v="101"/>
    <n v="31411"/>
  </r>
  <r>
    <s v="F0194"/>
    <x v="2"/>
    <x v="5"/>
    <x v="4"/>
    <d v="2023-01-09T01:00:00"/>
    <d v="2023-01-09T05:00:00"/>
    <d v="2023-01-09T01:08:00"/>
    <d v="2023-01-09T05:20:00"/>
    <n v="20"/>
    <n v="392"/>
    <n v="117"/>
    <n v="45864"/>
  </r>
  <r>
    <s v="F0207"/>
    <x v="0"/>
    <x v="0"/>
    <x v="1"/>
    <d v="2023-01-09T14:00:00"/>
    <d v="2023-01-09T19:00:00"/>
    <d v="2023-01-09T14:25:00"/>
    <d v="2023-01-09T19:20:00"/>
    <n v="20"/>
    <n v="263"/>
    <n v="84"/>
    <n v="22092"/>
  </r>
  <r>
    <s v="F0232"/>
    <x v="1"/>
    <x v="2"/>
    <x v="2"/>
    <d v="2023-01-10T15:00:00"/>
    <d v="2023-01-10T18:00:00"/>
    <d v="2023-01-10T15:18:00"/>
    <d v="2023-01-10T18:20:00"/>
    <n v="20"/>
    <n v="368"/>
    <n v="182"/>
    <n v="66976"/>
  </r>
  <r>
    <s v="F0253"/>
    <x v="1"/>
    <x v="2"/>
    <x v="0"/>
    <d v="2023-01-11T12:00:00"/>
    <d v="2023-01-11T14:00:00"/>
    <d v="2023-01-11T12:11:00"/>
    <d v="2023-01-11T14:20:00"/>
    <n v="20"/>
    <n v="387"/>
    <n v="141"/>
    <n v="54567"/>
  </r>
  <r>
    <s v="F0266"/>
    <x v="1"/>
    <x v="4"/>
    <x v="4"/>
    <d v="2023-01-12T01:00:00"/>
    <d v="2023-01-12T05:00:00"/>
    <d v="2023-01-12T01:09:00"/>
    <d v="2023-01-12T05:20:00"/>
    <n v="20"/>
    <n v="225"/>
    <n v="67"/>
    <n v="15075"/>
  </r>
  <r>
    <s v="F0278"/>
    <x v="2"/>
    <x v="4"/>
    <x v="0"/>
    <d v="2023-01-12T13:00:00"/>
    <d v="2023-01-12T14:00:00"/>
    <d v="2023-01-12T13:21:00"/>
    <d v="2023-01-12T14:20:00"/>
    <n v="20"/>
    <n v="154"/>
    <n v="114"/>
    <n v="17556"/>
  </r>
  <r>
    <s v="F0305"/>
    <x v="0"/>
    <x v="0"/>
    <x v="0"/>
    <d v="2023-01-13T16:00:00"/>
    <d v="2023-01-13T19:00:00"/>
    <d v="2023-01-13T16:03:00"/>
    <d v="2023-01-13T19:20:00"/>
    <n v="20"/>
    <n v="319"/>
    <n v="97"/>
    <n v="30943"/>
  </r>
  <r>
    <s v="F0307"/>
    <x v="0"/>
    <x v="5"/>
    <x v="2"/>
    <d v="2023-01-13T18:00:00"/>
    <d v="2023-01-13T19:00:00"/>
    <d v="2023-01-13T18:01:00"/>
    <d v="2023-01-13T19:20:00"/>
    <n v="20"/>
    <n v="101"/>
    <n v="143"/>
    <n v="14443"/>
  </r>
  <r>
    <s v="F0331"/>
    <x v="0"/>
    <x v="0"/>
    <x v="2"/>
    <d v="2023-01-14T18:00:00"/>
    <d v="2023-01-14T22:00:00"/>
    <d v="2023-01-14T18:21:00"/>
    <d v="2023-01-14T22:20:00"/>
    <n v="20"/>
    <n v="287"/>
    <n v="87"/>
    <n v="24969"/>
  </r>
  <r>
    <s v="F0372"/>
    <x v="0"/>
    <x v="2"/>
    <x v="2"/>
    <d v="2023-01-16T11:00:00"/>
    <d v="2023-01-16T12:00:00"/>
    <d v="2023-01-16T11:16:00"/>
    <d v="2023-01-16T12:20:00"/>
    <n v="20"/>
    <n v="196"/>
    <n v="95"/>
    <n v="18620"/>
  </r>
  <r>
    <s v="F0404"/>
    <x v="1"/>
    <x v="1"/>
    <x v="3"/>
    <d v="2023-01-17T19:00:00"/>
    <d v="2023-01-17T21:00:00"/>
    <d v="2023-01-17T19:19:00"/>
    <d v="2023-01-17T21:20:00"/>
    <n v="20"/>
    <n v="301"/>
    <n v="164"/>
    <n v="49364"/>
  </r>
  <r>
    <s v="F0463"/>
    <x v="0"/>
    <x v="4"/>
    <x v="0"/>
    <d v="2023-01-20T06:00:00"/>
    <d v="2023-01-20T10:00:00"/>
    <d v="2023-01-20T06:25:00"/>
    <d v="2023-01-20T10:20:00"/>
    <n v="20"/>
    <n v="492"/>
    <n v="139"/>
    <n v="68388"/>
  </r>
  <r>
    <s v="F0464"/>
    <x v="2"/>
    <x v="5"/>
    <x v="2"/>
    <d v="2023-01-20T07:00:00"/>
    <d v="2023-01-20T10:00:00"/>
    <d v="2023-01-20T07:20:00"/>
    <d v="2023-01-20T10:20:00"/>
    <n v="20"/>
    <n v="420"/>
    <n v="139"/>
    <n v="58380"/>
  </r>
  <r>
    <s v="F0540"/>
    <x v="0"/>
    <x v="0"/>
    <x v="1"/>
    <d v="2023-01-23T11:00:00"/>
    <d v="2023-01-23T16:00:00"/>
    <d v="2023-01-23T11:06:00"/>
    <d v="2023-01-23T16:20:00"/>
    <n v="20"/>
    <n v="440"/>
    <n v="109"/>
    <n v="47960"/>
  </r>
  <r>
    <s v="F0583"/>
    <x v="1"/>
    <x v="3"/>
    <x v="4"/>
    <d v="2023-01-25T06:00:00"/>
    <d v="2023-01-25T10:00:00"/>
    <d v="2023-01-25T06:06:00"/>
    <d v="2023-01-25T10:20:00"/>
    <n v="20"/>
    <n v="454"/>
    <n v="120"/>
    <n v="54480"/>
  </r>
  <r>
    <s v="F0667"/>
    <x v="1"/>
    <x v="3"/>
    <x v="2"/>
    <d v="2023-01-28T18:00:00"/>
    <d v="2023-01-28T22:00:00"/>
    <d v="2023-01-28T18:01:00"/>
    <d v="2023-01-28T22:20:00"/>
    <n v="20"/>
    <n v="237"/>
    <n v="140"/>
    <n v="33180"/>
  </r>
  <r>
    <s v="F0690"/>
    <x v="1"/>
    <x v="2"/>
    <x v="3"/>
    <d v="2023-01-29T17:00:00"/>
    <d v="2023-01-29T18:00:00"/>
    <d v="2023-01-29T17:14:00"/>
    <d v="2023-01-29T18:20:00"/>
    <n v="20"/>
    <n v="364"/>
    <n v="65"/>
    <n v="23660"/>
  </r>
  <r>
    <s v="F0791"/>
    <x v="0"/>
    <x v="4"/>
    <x v="3"/>
    <d v="2023-02-02T22:00:00"/>
    <d v="2023-02-03T01:00:00"/>
    <d v="2023-02-02T22:23:00"/>
    <d v="2023-02-03T01:20:00"/>
    <n v="20"/>
    <n v="250"/>
    <n v="184"/>
    <n v="46000"/>
  </r>
  <r>
    <s v="F0910"/>
    <x v="1"/>
    <x v="4"/>
    <x v="5"/>
    <d v="2023-02-07T21:00:00"/>
    <d v="2023-02-07T22:00:00"/>
    <d v="2023-02-07T21:22:00"/>
    <d v="2023-02-07T22:20:00"/>
    <n v="20"/>
    <n v="266"/>
    <n v="129"/>
    <n v="34314"/>
  </r>
  <r>
    <s v="F0927"/>
    <x v="0"/>
    <x v="2"/>
    <x v="3"/>
    <d v="2023-02-08T14:00:00"/>
    <d v="2023-02-08T17:00:00"/>
    <d v="2023-02-08T14:16:00"/>
    <d v="2023-02-08T17:20:00"/>
    <n v="20"/>
    <n v="242"/>
    <n v="95"/>
    <n v="22990"/>
  </r>
  <r>
    <s v="F0955"/>
    <x v="0"/>
    <x v="1"/>
    <x v="3"/>
    <d v="2023-02-09T18:00:00"/>
    <d v="2023-02-09T19:00:00"/>
    <d v="2023-02-09T18:21:00"/>
    <d v="2023-02-09T19:20:00"/>
    <n v="20"/>
    <n v="155"/>
    <n v="156"/>
    <n v="24180"/>
  </r>
  <r>
    <s v="F0987"/>
    <x v="1"/>
    <x v="4"/>
    <x v="1"/>
    <d v="2023-02-11T02:00:00"/>
    <d v="2023-02-11T06:00:00"/>
    <d v="2023-02-11T02:07:00"/>
    <d v="2023-02-11T06:20:00"/>
    <n v="20"/>
    <n v="168"/>
    <n v="64"/>
    <n v="10752"/>
  </r>
  <r>
    <s v="F0033"/>
    <x v="1"/>
    <x v="4"/>
    <x v="5"/>
    <d v="2023-01-02T08:00:00"/>
    <d v="2023-01-02T09:00:00"/>
    <d v="2023-01-02T08:01:00"/>
    <d v="2023-01-02T09:19:00"/>
    <n v="19"/>
    <n v="136"/>
    <n v="183"/>
    <n v="24888"/>
  </r>
  <r>
    <s v="F0069"/>
    <x v="2"/>
    <x v="5"/>
    <x v="2"/>
    <d v="2023-01-03T20:00:00"/>
    <d v="2023-01-04T01:00:00"/>
    <d v="2023-01-03T20:21:00"/>
    <d v="2023-01-04T01:19:00"/>
    <n v="19"/>
    <n v="445"/>
    <n v="157"/>
    <n v="69865"/>
  </r>
  <r>
    <s v="F0073"/>
    <x v="0"/>
    <x v="3"/>
    <x v="5"/>
    <d v="2023-01-04T00:00:00"/>
    <d v="2023-01-04T01:00:00"/>
    <d v="2023-01-04T00:25:00"/>
    <d v="2023-01-04T01:19:00"/>
    <n v="19"/>
    <n v="270"/>
    <n v="58"/>
    <n v="15660"/>
  </r>
  <r>
    <s v="F0094"/>
    <x v="2"/>
    <x v="2"/>
    <x v="5"/>
    <d v="2023-01-04T21:00:00"/>
    <d v="2023-01-04T23:00:00"/>
    <d v="2023-01-04T21:27:00"/>
    <d v="2023-01-04T23:19:00"/>
    <n v="19"/>
    <n v="168"/>
    <n v="188"/>
    <n v="31584"/>
  </r>
  <r>
    <s v="F0137"/>
    <x v="1"/>
    <x v="3"/>
    <x v="4"/>
    <d v="2023-01-06T16:00:00"/>
    <d v="2023-01-06T19:00:00"/>
    <d v="2023-01-06T16:24:00"/>
    <d v="2023-01-06T19:19:00"/>
    <n v="19"/>
    <n v="346"/>
    <n v="57"/>
    <n v="19722"/>
  </r>
  <r>
    <s v="F0154"/>
    <x v="1"/>
    <x v="2"/>
    <x v="4"/>
    <d v="2023-01-07T09:00:00"/>
    <d v="2023-01-07T11:00:00"/>
    <d v="2023-01-07T09:21:00"/>
    <d v="2023-01-07T11:19:00"/>
    <n v="19"/>
    <n v="196"/>
    <n v="148"/>
    <n v="29008"/>
  </r>
  <r>
    <s v="F0157"/>
    <x v="0"/>
    <x v="0"/>
    <x v="2"/>
    <d v="2023-01-07T12:00:00"/>
    <d v="2023-01-07T13:00:00"/>
    <d v="2023-01-07T12:29:00"/>
    <d v="2023-01-07T13:19:00"/>
    <n v="19"/>
    <n v="182"/>
    <n v="147"/>
    <n v="26754"/>
  </r>
  <r>
    <s v="F0196"/>
    <x v="2"/>
    <x v="4"/>
    <x v="3"/>
    <d v="2023-01-09T03:00:00"/>
    <d v="2023-01-09T05:00:00"/>
    <d v="2023-01-09T03:17:00"/>
    <d v="2023-01-09T05:19:00"/>
    <n v="19"/>
    <n v="323"/>
    <n v="183"/>
    <n v="59109"/>
  </r>
  <r>
    <s v="F0223"/>
    <x v="1"/>
    <x v="5"/>
    <x v="5"/>
    <d v="2023-01-10T06:00:00"/>
    <d v="2023-01-10T10:00:00"/>
    <d v="2023-01-10T06:00:00"/>
    <d v="2023-01-10T10:19:00"/>
    <n v="19"/>
    <n v="189"/>
    <n v="125"/>
    <n v="23625"/>
  </r>
  <r>
    <s v="F0237"/>
    <x v="2"/>
    <x v="4"/>
    <x v="0"/>
    <d v="2023-01-10T20:00:00"/>
    <d v="2023-01-10T22:00:00"/>
    <d v="2023-01-10T20:29:00"/>
    <d v="2023-01-10T22:19:00"/>
    <n v="19"/>
    <n v="102"/>
    <n v="122"/>
    <n v="12444"/>
  </r>
  <r>
    <s v="F0241"/>
    <x v="0"/>
    <x v="1"/>
    <x v="3"/>
    <d v="2023-01-11T00:00:00"/>
    <d v="2023-01-11T04:00:00"/>
    <d v="2023-01-11T00:19:00"/>
    <d v="2023-01-11T04:19:00"/>
    <n v="19"/>
    <n v="254"/>
    <n v="99"/>
    <n v="25146"/>
  </r>
  <r>
    <s v="F0324"/>
    <x v="1"/>
    <x v="1"/>
    <x v="2"/>
    <d v="2023-01-14T11:00:00"/>
    <d v="2023-01-14T16:00:00"/>
    <d v="2023-01-14T11:28:00"/>
    <d v="2023-01-14T16:19:00"/>
    <n v="19"/>
    <n v="490"/>
    <n v="120"/>
    <n v="58800"/>
  </r>
  <r>
    <s v="F0421"/>
    <x v="2"/>
    <x v="1"/>
    <x v="4"/>
    <d v="2023-01-18T12:00:00"/>
    <d v="2023-01-18T15:00:00"/>
    <d v="2023-01-18T12:07:00"/>
    <d v="2023-01-18T15:19:00"/>
    <n v="19"/>
    <n v="333"/>
    <n v="67"/>
    <n v="22311"/>
  </r>
  <r>
    <s v="F0484"/>
    <x v="1"/>
    <x v="3"/>
    <x v="5"/>
    <d v="2023-01-21T03:00:00"/>
    <d v="2023-01-21T06:00:00"/>
    <d v="2023-01-21T03:23:00"/>
    <d v="2023-01-21T06:19:00"/>
    <n v="19"/>
    <n v="482"/>
    <n v="169"/>
    <n v="81458"/>
  </r>
  <r>
    <s v="F0571"/>
    <x v="0"/>
    <x v="4"/>
    <x v="1"/>
    <d v="2023-01-24T18:00:00"/>
    <d v="2023-01-24T19:00:00"/>
    <d v="2023-01-24T18:28:00"/>
    <d v="2023-01-24T19:19:00"/>
    <n v="19"/>
    <n v="409"/>
    <n v="59"/>
    <n v="24131"/>
  </r>
  <r>
    <s v="F0582"/>
    <x v="0"/>
    <x v="5"/>
    <x v="1"/>
    <d v="2023-01-25T05:00:00"/>
    <d v="2023-01-25T08:00:00"/>
    <d v="2023-01-25T05:18:00"/>
    <d v="2023-01-25T08:19:00"/>
    <n v="19"/>
    <n v="370"/>
    <n v="131"/>
    <n v="48470"/>
  </r>
  <r>
    <s v="F0601"/>
    <x v="0"/>
    <x v="1"/>
    <x v="0"/>
    <d v="2023-01-26T00:00:00"/>
    <d v="2023-01-26T04:00:00"/>
    <d v="2023-01-26T00:02:00"/>
    <d v="2023-01-26T04:19:00"/>
    <n v="19"/>
    <n v="300"/>
    <n v="106"/>
    <n v="31800"/>
  </r>
  <r>
    <s v="F0632"/>
    <x v="0"/>
    <x v="1"/>
    <x v="0"/>
    <d v="2023-01-27T07:00:00"/>
    <d v="2023-01-27T11:00:00"/>
    <d v="2023-01-27T07:04:00"/>
    <d v="2023-01-27T11:19:00"/>
    <n v="19"/>
    <n v="497"/>
    <n v="58"/>
    <n v="28826"/>
  </r>
  <r>
    <s v="F0683"/>
    <x v="2"/>
    <x v="2"/>
    <x v="5"/>
    <d v="2023-01-29T10:00:00"/>
    <d v="2023-01-29T12:00:00"/>
    <d v="2023-01-29T10:22:00"/>
    <d v="2023-01-29T12:19:00"/>
    <n v="19"/>
    <n v="204"/>
    <n v="90"/>
    <n v="18360"/>
  </r>
  <r>
    <s v="F0714"/>
    <x v="1"/>
    <x v="1"/>
    <x v="5"/>
    <d v="2023-01-30T17:00:00"/>
    <d v="2023-01-30T19:00:00"/>
    <d v="2023-01-30T17:08:00"/>
    <d v="2023-01-30T19:19:00"/>
    <n v="19"/>
    <n v="478"/>
    <n v="152"/>
    <n v="72656"/>
  </r>
  <r>
    <s v="F0776"/>
    <x v="2"/>
    <x v="4"/>
    <x v="3"/>
    <d v="2023-02-02T07:00:00"/>
    <d v="2023-02-02T09:00:00"/>
    <d v="2023-02-02T07:18:00"/>
    <d v="2023-02-02T09:19:00"/>
    <n v="19"/>
    <n v="253"/>
    <n v="127"/>
    <n v="32131"/>
  </r>
  <r>
    <s v="F0777"/>
    <x v="1"/>
    <x v="5"/>
    <x v="0"/>
    <d v="2023-02-02T08:00:00"/>
    <d v="2023-02-02T09:00:00"/>
    <d v="2023-02-02T08:10:00"/>
    <d v="2023-02-02T09:19:00"/>
    <n v="19"/>
    <n v="354"/>
    <n v="173"/>
    <n v="61242"/>
  </r>
  <r>
    <s v="F0790"/>
    <x v="0"/>
    <x v="2"/>
    <x v="3"/>
    <d v="2023-02-02T21:00:00"/>
    <d v="2023-02-03T02:00:00"/>
    <d v="2023-02-02T21:13:00"/>
    <d v="2023-02-03T02:19:00"/>
    <n v="19"/>
    <n v="199"/>
    <n v="157"/>
    <n v="31243"/>
  </r>
  <r>
    <s v="F0845"/>
    <x v="0"/>
    <x v="0"/>
    <x v="4"/>
    <d v="2023-02-05T04:00:00"/>
    <d v="2023-02-05T07:00:00"/>
    <d v="2023-02-05T04:29:00"/>
    <d v="2023-02-05T07:19:00"/>
    <n v="19"/>
    <n v="242"/>
    <n v="101"/>
    <n v="24442"/>
  </r>
  <r>
    <s v="F0868"/>
    <x v="0"/>
    <x v="5"/>
    <x v="3"/>
    <d v="2023-02-06T03:00:00"/>
    <d v="2023-02-06T04:00:00"/>
    <d v="2023-02-06T03:01:00"/>
    <d v="2023-02-06T04:19:00"/>
    <n v="19"/>
    <n v="298"/>
    <n v="183"/>
    <n v="54534"/>
  </r>
  <r>
    <s v="F0886"/>
    <x v="0"/>
    <x v="1"/>
    <x v="0"/>
    <d v="2023-02-06T21:00:00"/>
    <d v="2023-02-06T23:00:00"/>
    <d v="2023-02-06T21:23:00"/>
    <d v="2023-02-06T23:19:00"/>
    <n v="19"/>
    <n v="193"/>
    <n v="172"/>
    <n v="33196"/>
  </r>
  <r>
    <s v="F0898"/>
    <x v="1"/>
    <x v="0"/>
    <x v="4"/>
    <d v="2023-02-07T09:00:00"/>
    <d v="2023-02-07T10:00:00"/>
    <d v="2023-02-07T09:01:00"/>
    <d v="2023-02-07T10:19:00"/>
    <n v="19"/>
    <n v="343"/>
    <n v="148"/>
    <n v="50764"/>
  </r>
  <r>
    <s v="F0039"/>
    <x v="1"/>
    <x v="0"/>
    <x v="5"/>
    <d v="2023-01-02T14:00:00"/>
    <d v="2023-01-02T17:00:00"/>
    <d v="2023-01-02T14:25:00"/>
    <d v="2023-01-02T17:18:00"/>
    <n v="18"/>
    <n v="263"/>
    <n v="177"/>
    <n v="46551"/>
  </r>
  <r>
    <s v="F0050"/>
    <x v="1"/>
    <x v="4"/>
    <x v="2"/>
    <d v="2023-01-03T01:00:00"/>
    <d v="2023-01-03T06:00:00"/>
    <d v="2023-01-03T01:24:00"/>
    <d v="2023-01-03T06:18:00"/>
    <n v="18"/>
    <n v="207"/>
    <n v="167"/>
    <n v="34569"/>
  </r>
  <r>
    <s v="F0067"/>
    <x v="2"/>
    <x v="0"/>
    <x v="2"/>
    <d v="2023-01-03T18:00:00"/>
    <d v="2023-01-03T19:00:00"/>
    <d v="2023-01-03T18:11:00"/>
    <d v="2023-01-03T19:18:00"/>
    <n v="18"/>
    <n v="377"/>
    <n v="117"/>
    <n v="44109"/>
  </r>
  <r>
    <s v="F0081"/>
    <x v="1"/>
    <x v="0"/>
    <x v="2"/>
    <d v="2023-01-04T08:00:00"/>
    <d v="2023-01-04T09:00:00"/>
    <d v="2023-01-04T08:25:00"/>
    <d v="2023-01-04T09:18:00"/>
    <n v="18"/>
    <n v="441"/>
    <n v="88"/>
    <n v="38808"/>
  </r>
  <r>
    <s v="F0108"/>
    <x v="0"/>
    <x v="4"/>
    <x v="4"/>
    <d v="2023-01-05T11:00:00"/>
    <d v="2023-01-05T13:00:00"/>
    <d v="2023-01-05T11:08:00"/>
    <d v="2023-01-05T13:18:00"/>
    <n v="18"/>
    <n v="465"/>
    <n v="160"/>
    <n v="74400"/>
  </r>
  <r>
    <s v="F0130"/>
    <x v="1"/>
    <x v="4"/>
    <x v="1"/>
    <d v="2023-01-06T09:00:00"/>
    <d v="2023-01-06T10:00:00"/>
    <d v="2023-01-06T09:15:00"/>
    <d v="2023-01-06T10:18:00"/>
    <n v="18"/>
    <n v="238"/>
    <n v="157"/>
    <n v="37366"/>
  </r>
  <r>
    <s v="F0189"/>
    <x v="2"/>
    <x v="5"/>
    <x v="3"/>
    <d v="2023-01-08T20:00:00"/>
    <d v="2023-01-09T00:00:00"/>
    <d v="2023-01-08T20:20:00"/>
    <d v="2023-01-09T00:18:00"/>
    <n v="18"/>
    <n v="317"/>
    <n v="169"/>
    <n v="53573"/>
  </r>
  <r>
    <s v="F0202"/>
    <x v="0"/>
    <x v="3"/>
    <x v="3"/>
    <d v="2023-01-09T09:00:00"/>
    <d v="2023-01-09T10:00:00"/>
    <d v="2023-01-09T09:21:00"/>
    <d v="2023-01-09T10:18:00"/>
    <n v="18"/>
    <n v="496"/>
    <n v="119"/>
    <n v="59024"/>
  </r>
  <r>
    <s v="F0209"/>
    <x v="2"/>
    <x v="0"/>
    <x v="4"/>
    <d v="2023-01-09T16:00:00"/>
    <d v="2023-01-09T17:00:00"/>
    <d v="2023-01-09T16:10:00"/>
    <d v="2023-01-09T17:18:00"/>
    <n v="18"/>
    <n v="344"/>
    <n v="150"/>
    <n v="51600"/>
  </r>
  <r>
    <s v="F0220"/>
    <x v="2"/>
    <x v="3"/>
    <x v="1"/>
    <d v="2023-01-10T03:00:00"/>
    <d v="2023-01-10T05:00:00"/>
    <d v="2023-01-10T03:04:00"/>
    <d v="2023-01-10T05:18:00"/>
    <n v="18"/>
    <n v="478"/>
    <n v="137"/>
    <n v="65486"/>
  </r>
  <r>
    <s v="F0225"/>
    <x v="2"/>
    <x v="4"/>
    <x v="1"/>
    <d v="2023-01-10T08:00:00"/>
    <d v="2023-01-10T12:00:00"/>
    <d v="2023-01-10T08:13:00"/>
    <d v="2023-01-10T12:18:00"/>
    <n v="18"/>
    <n v="355"/>
    <n v="199"/>
    <n v="70645"/>
  </r>
  <r>
    <s v="F0291"/>
    <x v="1"/>
    <x v="4"/>
    <x v="3"/>
    <d v="2023-01-13T02:00:00"/>
    <d v="2023-01-13T04:00:00"/>
    <d v="2023-01-13T02:12:00"/>
    <d v="2023-01-13T04:18:00"/>
    <n v="18"/>
    <n v="132"/>
    <n v="94"/>
    <n v="12408"/>
  </r>
  <r>
    <s v="F0333"/>
    <x v="1"/>
    <x v="0"/>
    <x v="1"/>
    <d v="2023-01-14T20:00:00"/>
    <d v="2023-01-14T23:00:00"/>
    <d v="2023-01-14T20:19:00"/>
    <d v="2023-01-14T23:18:00"/>
    <n v="18"/>
    <n v="252"/>
    <n v="122"/>
    <n v="30744"/>
  </r>
  <r>
    <s v="F0365"/>
    <x v="2"/>
    <x v="3"/>
    <x v="4"/>
    <d v="2023-01-16T04:00:00"/>
    <d v="2023-01-16T05:00:00"/>
    <d v="2023-01-16T04:01:00"/>
    <d v="2023-01-16T05:18:00"/>
    <n v="18"/>
    <n v="423"/>
    <n v="72"/>
    <n v="30456"/>
  </r>
  <r>
    <s v="F0380"/>
    <x v="2"/>
    <x v="4"/>
    <x v="5"/>
    <d v="2023-01-16T19:00:00"/>
    <d v="2023-01-17T00:00:00"/>
    <d v="2023-01-16T19:16:00"/>
    <d v="2023-01-17T00:18:00"/>
    <n v="18"/>
    <n v="426"/>
    <n v="98"/>
    <n v="41748"/>
  </r>
  <r>
    <s v="F0386"/>
    <x v="1"/>
    <x v="3"/>
    <x v="3"/>
    <d v="2023-01-17T01:00:00"/>
    <d v="2023-01-17T03:00:00"/>
    <d v="2023-01-17T01:29:00"/>
    <d v="2023-01-17T03:18:00"/>
    <n v="18"/>
    <n v="448"/>
    <n v="87"/>
    <n v="38976"/>
  </r>
  <r>
    <s v="F0414"/>
    <x v="2"/>
    <x v="3"/>
    <x v="3"/>
    <d v="2023-01-18T05:00:00"/>
    <d v="2023-01-18T08:00:00"/>
    <d v="2023-01-18T05:09:00"/>
    <d v="2023-01-18T08:18:00"/>
    <n v="18"/>
    <n v="442"/>
    <n v="69"/>
    <n v="30498"/>
  </r>
  <r>
    <s v="F0419"/>
    <x v="2"/>
    <x v="2"/>
    <x v="3"/>
    <d v="2023-01-18T10:00:00"/>
    <d v="2023-01-18T12:00:00"/>
    <d v="2023-01-18T10:10:00"/>
    <d v="2023-01-18T12:18:00"/>
    <n v="18"/>
    <n v="200"/>
    <n v="75"/>
    <n v="15000"/>
  </r>
  <r>
    <s v="F0437"/>
    <x v="1"/>
    <x v="0"/>
    <x v="1"/>
    <d v="2023-01-19T04:00:00"/>
    <d v="2023-01-19T07:00:00"/>
    <d v="2023-01-19T04:02:00"/>
    <d v="2023-01-19T07:18:00"/>
    <n v="18"/>
    <n v="482"/>
    <n v="66"/>
    <n v="31812"/>
  </r>
  <r>
    <s v="F0438"/>
    <x v="0"/>
    <x v="0"/>
    <x v="1"/>
    <d v="2023-01-19T05:00:00"/>
    <d v="2023-01-19T09:00:00"/>
    <d v="2023-01-19T05:03:00"/>
    <d v="2023-01-19T09:18:00"/>
    <n v="18"/>
    <n v="331"/>
    <n v="153"/>
    <n v="50643"/>
  </r>
  <r>
    <s v="F0454"/>
    <x v="0"/>
    <x v="4"/>
    <x v="3"/>
    <d v="2023-01-19T21:00:00"/>
    <d v="2023-01-20T02:00:00"/>
    <d v="2023-01-19T21:16:00"/>
    <d v="2023-01-20T02:18:00"/>
    <n v="18"/>
    <n v="414"/>
    <n v="143"/>
    <n v="59202"/>
  </r>
  <r>
    <s v="F0468"/>
    <x v="1"/>
    <x v="5"/>
    <x v="0"/>
    <d v="2023-01-20T11:00:00"/>
    <d v="2023-01-20T16:00:00"/>
    <d v="2023-01-20T11:28:00"/>
    <d v="2023-01-20T16:18:00"/>
    <n v="18"/>
    <n v="378"/>
    <n v="77"/>
    <n v="29106"/>
  </r>
  <r>
    <s v="F0495"/>
    <x v="0"/>
    <x v="2"/>
    <x v="4"/>
    <d v="2023-01-21T14:00:00"/>
    <d v="2023-01-21T16:00:00"/>
    <d v="2023-01-21T14:26:00"/>
    <d v="2023-01-21T16:18:00"/>
    <n v="18"/>
    <n v="499"/>
    <n v="56"/>
    <n v="27944"/>
  </r>
  <r>
    <s v="F0580"/>
    <x v="1"/>
    <x v="1"/>
    <x v="3"/>
    <d v="2023-01-25T03:00:00"/>
    <d v="2023-01-25T08:00:00"/>
    <d v="2023-01-25T03:17:00"/>
    <d v="2023-01-25T08:18:00"/>
    <n v="18"/>
    <n v="196"/>
    <n v="168"/>
    <n v="32928"/>
  </r>
  <r>
    <s v="F0629"/>
    <x v="0"/>
    <x v="2"/>
    <x v="4"/>
    <d v="2023-01-27T04:00:00"/>
    <d v="2023-01-27T07:00:00"/>
    <d v="2023-01-27T04:20:00"/>
    <d v="2023-01-27T07:18:00"/>
    <n v="18"/>
    <n v="323"/>
    <n v="169"/>
    <n v="54587"/>
  </r>
  <r>
    <s v="F0658"/>
    <x v="2"/>
    <x v="0"/>
    <x v="2"/>
    <d v="2023-01-28T09:00:00"/>
    <d v="2023-01-28T13:00:00"/>
    <d v="2023-01-28T09:02:00"/>
    <d v="2023-01-28T13:18:00"/>
    <n v="18"/>
    <n v="118"/>
    <n v="87"/>
    <n v="10266"/>
  </r>
  <r>
    <s v="F0783"/>
    <x v="2"/>
    <x v="2"/>
    <x v="2"/>
    <d v="2023-02-02T14:00:00"/>
    <d v="2023-02-02T15:00:00"/>
    <d v="2023-02-02T14:09:00"/>
    <d v="2023-02-02T15:18:00"/>
    <n v="18"/>
    <n v="230"/>
    <n v="197"/>
    <n v="45310"/>
  </r>
  <r>
    <s v="F0789"/>
    <x v="0"/>
    <x v="0"/>
    <x v="0"/>
    <d v="2023-02-02T20:00:00"/>
    <d v="2023-02-02T22:00:00"/>
    <d v="2023-02-02T20:27:00"/>
    <d v="2023-02-02T22:18:00"/>
    <n v="18"/>
    <n v="349"/>
    <n v="134"/>
    <n v="46766"/>
  </r>
  <r>
    <s v="F0862"/>
    <x v="1"/>
    <x v="0"/>
    <x v="0"/>
    <d v="2023-02-05T21:00:00"/>
    <d v="2023-02-06T02:00:00"/>
    <d v="2023-02-05T21:21:00"/>
    <d v="2023-02-06T02:18:00"/>
    <n v="18"/>
    <n v="134"/>
    <n v="63"/>
    <n v="8442"/>
  </r>
  <r>
    <s v="F0967"/>
    <x v="0"/>
    <x v="4"/>
    <x v="3"/>
    <d v="2023-02-10T06:00:00"/>
    <d v="2023-02-10T09:00:00"/>
    <d v="2023-02-10T06:13:00"/>
    <d v="2023-02-10T09:18:00"/>
    <n v="18"/>
    <n v="485"/>
    <n v="123"/>
    <n v="59655"/>
  </r>
  <r>
    <s v="F0973"/>
    <x v="1"/>
    <x v="1"/>
    <x v="5"/>
    <d v="2023-02-10T12:00:00"/>
    <d v="2023-02-10T14:00:00"/>
    <d v="2023-02-10T12:11:00"/>
    <d v="2023-02-10T14:18:00"/>
    <n v="18"/>
    <n v="343"/>
    <n v="78"/>
    <n v="26754"/>
  </r>
  <r>
    <s v="F0993"/>
    <x v="2"/>
    <x v="5"/>
    <x v="2"/>
    <d v="2023-02-11T08:00:00"/>
    <d v="2023-02-11T13:00:00"/>
    <d v="2023-02-11T08:04:00"/>
    <d v="2023-02-11T13:18:00"/>
    <n v="18"/>
    <n v="499"/>
    <n v="100"/>
    <n v="49900"/>
  </r>
  <r>
    <s v="F0994"/>
    <x v="0"/>
    <x v="0"/>
    <x v="3"/>
    <d v="2023-02-11T09:00:00"/>
    <d v="2023-02-11T10:00:00"/>
    <d v="2023-02-11T09:10:00"/>
    <d v="2023-02-11T10:18:00"/>
    <n v="18"/>
    <n v="466"/>
    <n v="177"/>
    <n v="82482"/>
  </r>
  <r>
    <s v="F0025"/>
    <x v="2"/>
    <x v="2"/>
    <x v="1"/>
    <d v="2023-01-02T00:00:00"/>
    <d v="2023-01-02T03:00:00"/>
    <d v="2023-01-02T00:12:00"/>
    <d v="2023-01-02T03:17:00"/>
    <n v="17"/>
    <n v="119"/>
    <n v="194"/>
    <n v="23086"/>
  </r>
  <r>
    <s v="F0040"/>
    <x v="0"/>
    <x v="4"/>
    <x v="3"/>
    <d v="2023-01-02T15:00:00"/>
    <d v="2023-01-02T19:00:00"/>
    <d v="2023-01-02T15:23:00"/>
    <d v="2023-01-02T19:17:00"/>
    <n v="17"/>
    <n v="192"/>
    <n v="193"/>
    <n v="37056"/>
  </r>
  <r>
    <s v="F0082"/>
    <x v="0"/>
    <x v="4"/>
    <x v="5"/>
    <d v="2023-01-04T09:00:00"/>
    <d v="2023-01-04T12:00:00"/>
    <d v="2023-01-04T09:12:00"/>
    <d v="2023-01-04T12:17:00"/>
    <n v="17"/>
    <n v="166"/>
    <n v="91"/>
    <n v="15106"/>
  </r>
  <r>
    <s v="F0163"/>
    <x v="2"/>
    <x v="2"/>
    <x v="1"/>
    <d v="2023-01-07T18:00:00"/>
    <d v="2023-01-07T23:00:00"/>
    <d v="2023-01-07T18:06:00"/>
    <d v="2023-01-07T23:17:00"/>
    <n v="17"/>
    <n v="187"/>
    <n v="121"/>
    <n v="22627"/>
  </r>
  <r>
    <s v="F0182"/>
    <x v="1"/>
    <x v="4"/>
    <x v="1"/>
    <d v="2023-01-08T13:00:00"/>
    <d v="2023-01-08T17:00:00"/>
    <d v="2023-01-08T13:26:00"/>
    <d v="2023-01-08T17:17:00"/>
    <n v="17"/>
    <n v="405"/>
    <n v="56"/>
    <n v="22680"/>
  </r>
  <r>
    <s v="F0198"/>
    <x v="1"/>
    <x v="0"/>
    <x v="3"/>
    <d v="2023-01-09T05:00:00"/>
    <d v="2023-01-09T07:00:00"/>
    <d v="2023-01-09T05:07:00"/>
    <d v="2023-01-09T07:17:00"/>
    <n v="17"/>
    <n v="289"/>
    <n v="154"/>
    <n v="44506"/>
  </r>
  <r>
    <s v="F0214"/>
    <x v="0"/>
    <x v="3"/>
    <x v="3"/>
    <d v="2023-01-09T21:00:00"/>
    <d v="2023-01-10T02:00:00"/>
    <d v="2023-01-09T21:26:00"/>
    <d v="2023-01-10T02:17:00"/>
    <n v="17"/>
    <n v="257"/>
    <n v="186"/>
    <n v="47802"/>
  </r>
  <r>
    <s v="F0270"/>
    <x v="2"/>
    <x v="0"/>
    <x v="5"/>
    <d v="2023-01-12T05:00:00"/>
    <d v="2023-01-12T08:00:00"/>
    <d v="2023-01-12T05:04:00"/>
    <d v="2023-01-12T08:17:00"/>
    <n v="17"/>
    <n v="163"/>
    <n v="199"/>
    <n v="32437"/>
  </r>
  <r>
    <s v="F0282"/>
    <x v="2"/>
    <x v="2"/>
    <x v="5"/>
    <d v="2023-01-12T17:00:00"/>
    <d v="2023-01-12T21:00:00"/>
    <d v="2023-01-12T17:08:00"/>
    <d v="2023-01-12T21:17:00"/>
    <n v="17"/>
    <n v="201"/>
    <n v="186"/>
    <n v="37386"/>
  </r>
  <r>
    <s v="F0293"/>
    <x v="2"/>
    <x v="4"/>
    <x v="4"/>
    <d v="2023-01-13T04:00:00"/>
    <d v="2023-01-13T05:00:00"/>
    <d v="2023-01-13T04:22:00"/>
    <d v="2023-01-13T05:17:00"/>
    <n v="17"/>
    <n v="265"/>
    <n v="187"/>
    <n v="49555"/>
  </r>
  <r>
    <s v="F0298"/>
    <x v="2"/>
    <x v="4"/>
    <x v="5"/>
    <d v="2023-01-13T09:00:00"/>
    <d v="2023-01-13T12:00:00"/>
    <d v="2023-01-13T09:14:00"/>
    <d v="2023-01-13T12:17:00"/>
    <n v="17"/>
    <n v="103"/>
    <n v="59"/>
    <n v="6077"/>
  </r>
  <r>
    <s v="F0397"/>
    <x v="1"/>
    <x v="2"/>
    <x v="1"/>
    <d v="2023-01-17T12:00:00"/>
    <d v="2023-01-17T15:00:00"/>
    <d v="2023-01-17T12:05:00"/>
    <d v="2023-01-17T15:17:00"/>
    <n v="17"/>
    <n v="124"/>
    <n v="55"/>
    <n v="6820"/>
  </r>
  <r>
    <s v="F0424"/>
    <x v="1"/>
    <x v="5"/>
    <x v="3"/>
    <d v="2023-01-18T15:00:00"/>
    <d v="2023-01-18T18:00:00"/>
    <d v="2023-01-18T15:29:00"/>
    <d v="2023-01-18T18:17:00"/>
    <n v="17"/>
    <n v="492"/>
    <n v="75"/>
    <n v="36900"/>
  </r>
  <r>
    <s v="F0430"/>
    <x v="0"/>
    <x v="3"/>
    <x v="2"/>
    <d v="2023-01-18T21:00:00"/>
    <d v="2023-01-18T22:00:00"/>
    <d v="2023-01-18T21:15:00"/>
    <d v="2023-01-18T22:17:00"/>
    <n v="17"/>
    <n v="215"/>
    <n v="198"/>
    <n v="42570"/>
  </r>
  <r>
    <s v="F0473"/>
    <x v="2"/>
    <x v="1"/>
    <x v="1"/>
    <d v="2023-01-20T16:00:00"/>
    <d v="2023-01-20T17:00:00"/>
    <d v="2023-01-20T16:00:00"/>
    <d v="2023-01-20T17:17:00"/>
    <n v="17"/>
    <n v="120"/>
    <n v="62"/>
    <n v="7440"/>
  </r>
  <r>
    <s v="F0573"/>
    <x v="0"/>
    <x v="5"/>
    <x v="5"/>
    <d v="2023-01-24T20:00:00"/>
    <d v="2023-01-24T22:00:00"/>
    <d v="2023-01-24T20:13:00"/>
    <d v="2023-01-24T22:17:00"/>
    <n v="17"/>
    <n v="449"/>
    <n v="128"/>
    <n v="57472"/>
  </r>
  <r>
    <s v="F0585"/>
    <x v="1"/>
    <x v="0"/>
    <x v="2"/>
    <d v="2023-01-25T08:00:00"/>
    <d v="2023-01-25T12:00:00"/>
    <d v="2023-01-25T08:22:00"/>
    <d v="2023-01-25T12:17:00"/>
    <n v="17"/>
    <n v="417"/>
    <n v="50"/>
    <n v="20850"/>
  </r>
  <r>
    <s v="F0590"/>
    <x v="1"/>
    <x v="5"/>
    <x v="2"/>
    <d v="2023-01-25T13:00:00"/>
    <d v="2023-01-25T15:00:00"/>
    <d v="2023-01-25T13:04:00"/>
    <d v="2023-01-25T15:17:00"/>
    <n v="17"/>
    <n v="437"/>
    <n v="60"/>
    <n v="26220"/>
  </r>
  <r>
    <s v="F0608"/>
    <x v="2"/>
    <x v="1"/>
    <x v="0"/>
    <d v="2023-01-26T07:00:00"/>
    <d v="2023-01-26T12:00:00"/>
    <d v="2023-01-26T07:17:00"/>
    <d v="2023-01-26T12:17:00"/>
    <n v="17"/>
    <n v="422"/>
    <n v="179"/>
    <n v="75538"/>
  </r>
  <r>
    <s v="F0642"/>
    <x v="2"/>
    <x v="5"/>
    <x v="1"/>
    <d v="2023-01-27T17:00:00"/>
    <d v="2023-01-27T22:00:00"/>
    <d v="2023-01-27T17:12:00"/>
    <d v="2023-01-27T22:17:00"/>
    <n v="17"/>
    <n v="408"/>
    <n v="176"/>
    <n v="71808"/>
  </r>
  <r>
    <s v="F0650"/>
    <x v="2"/>
    <x v="2"/>
    <x v="4"/>
    <d v="2023-01-28T01:00:00"/>
    <d v="2023-01-28T02:00:00"/>
    <d v="2023-01-28T01:22:00"/>
    <d v="2023-01-28T02:17:00"/>
    <n v="17"/>
    <n v="438"/>
    <n v="92"/>
    <n v="40296"/>
  </r>
  <r>
    <s v="F0704"/>
    <x v="0"/>
    <x v="0"/>
    <x v="3"/>
    <d v="2023-01-30T07:00:00"/>
    <d v="2023-01-30T09:00:00"/>
    <d v="2023-01-30T07:20:00"/>
    <d v="2023-01-30T09:17:00"/>
    <n v="17"/>
    <n v="338"/>
    <n v="52"/>
    <n v="17576"/>
  </r>
  <r>
    <s v="F0730"/>
    <x v="0"/>
    <x v="4"/>
    <x v="2"/>
    <d v="2023-01-31T09:00:00"/>
    <d v="2023-01-31T12:00:00"/>
    <d v="2023-01-31T09:11:00"/>
    <d v="2023-01-31T12:17:00"/>
    <n v="17"/>
    <n v="416"/>
    <n v="195"/>
    <n v="81120"/>
  </r>
  <r>
    <s v="F0736"/>
    <x v="0"/>
    <x v="0"/>
    <x v="1"/>
    <d v="2023-01-31T15:00:00"/>
    <d v="2023-01-31T16:00:00"/>
    <d v="2023-01-31T15:14:00"/>
    <d v="2023-01-31T16:17:00"/>
    <n v="17"/>
    <n v="494"/>
    <n v="194"/>
    <n v="95836"/>
  </r>
  <r>
    <s v="F0737"/>
    <x v="2"/>
    <x v="3"/>
    <x v="1"/>
    <d v="2023-01-31T16:00:00"/>
    <d v="2023-01-31T17:00:00"/>
    <d v="2023-01-31T16:28:00"/>
    <d v="2023-01-31T17:17:00"/>
    <n v="17"/>
    <n v="231"/>
    <n v="177"/>
    <n v="40887"/>
  </r>
  <r>
    <s v="F0784"/>
    <x v="0"/>
    <x v="0"/>
    <x v="2"/>
    <d v="2023-02-02T15:00:00"/>
    <d v="2023-02-02T16:00:00"/>
    <d v="2023-02-02T15:21:00"/>
    <d v="2023-02-02T16:17:00"/>
    <n v="17"/>
    <n v="261"/>
    <n v="54"/>
    <n v="14094"/>
  </r>
  <r>
    <s v="F0799"/>
    <x v="2"/>
    <x v="1"/>
    <x v="5"/>
    <d v="2023-02-03T06:00:00"/>
    <d v="2023-02-03T11:00:00"/>
    <d v="2023-02-03T06:07:00"/>
    <d v="2023-02-03T11:17:00"/>
    <n v="17"/>
    <n v="408"/>
    <n v="84"/>
    <n v="34272"/>
  </r>
  <r>
    <s v="F0885"/>
    <x v="0"/>
    <x v="5"/>
    <x v="4"/>
    <d v="2023-02-06T20:00:00"/>
    <d v="2023-02-06T22:00:00"/>
    <d v="2023-02-06T20:16:00"/>
    <d v="2023-02-06T22:17:00"/>
    <n v="17"/>
    <n v="106"/>
    <n v="106"/>
    <n v="11236"/>
  </r>
  <r>
    <s v="F0900"/>
    <x v="2"/>
    <x v="5"/>
    <x v="1"/>
    <d v="2023-02-07T11:00:00"/>
    <d v="2023-02-07T14:00:00"/>
    <d v="2023-02-07T11:26:00"/>
    <d v="2023-02-07T14:17:00"/>
    <n v="17"/>
    <n v="386"/>
    <n v="115"/>
    <n v="44390"/>
  </r>
  <r>
    <s v="F0941"/>
    <x v="1"/>
    <x v="0"/>
    <x v="3"/>
    <d v="2023-02-09T04:00:00"/>
    <d v="2023-02-09T06:00:00"/>
    <d v="2023-02-09T04:11:00"/>
    <d v="2023-02-09T06:17:00"/>
    <n v="17"/>
    <n v="439"/>
    <n v="187"/>
    <n v="82093"/>
  </r>
  <r>
    <s v="F0942"/>
    <x v="2"/>
    <x v="3"/>
    <x v="4"/>
    <d v="2023-02-09T05:00:00"/>
    <d v="2023-02-09T06:00:00"/>
    <d v="2023-02-09T05:29:00"/>
    <d v="2023-02-09T06:17:00"/>
    <n v="17"/>
    <n v="131"/>
    <n v="74"/>
    <n v="9694"/>
  </r>
  <r>
    <s v="F0944"/>
    <x v="2"/>
    <x v="0"/>
    <x v="3"/>
    <d v="2023-02-09T07:00:00"/>
    <d v="2023-02-09T09:00:00"/>
    <d v="2023-02-09T07:05:00"/>
    <d v="2023-02-09T09:17:00"/>
    <n v="17"/>
    <n v="333"/>
    <n v="100"/>
    <n v="33300"/>
  </r>
  <r>
    <s v="F0968"/>
    <x v="1"/>
    <x v="2"/>
    <x v="5"/>
    <d v="2023-02-10T07:00:00"/>
    <d v="2023-02-10T10:00:00"/>
    <d v="2023-02-10T07:19:00"/>
    <d v="2023-02-10T10:17:00"/>
    <n v="17"/>
    <n v="115"/>
    <n v="120"/>
    <n v="13800"/>
  </r>
  <r>
    <s v="F0970"/>
    <x v="2"/>
    <x v="5"/>
    <x v="2"/>
    <d v="2023-02-10T09:00:00"/>
    <d v="2023-02-10T11:00:00"/>
    <d v="2023-02-10T09:23:00"/>
    <d v="2023-02-10T11:17:00"/>
    <n v="17"/>
    <n v="178"/>
    <n v="62"/>
    <n v="11036"/>
  </r>
  <r>
    <s v="F0974"/>
    <x v="2"/>
    <x v="4"/>
    <x v="5"/>
    <d v="2023-02-10T13:00:00"/>
    <d v="2023-02-10T15:00:00"/>
    <d v="2023-02-10T13:29:00"/>
    <d v="2023-02-10T15:17:00"/>
    <n v="17"/>
    <n v="467"/>
    <n v="158"/>
    <n v="73786"/>
  </r>
  <r>
    <s v="F0977"/>
    <x v="2"/>
    <x v="0"/>
    <x v="5"/>
    <d v="2023-02-10T16:00:00"/>
    <d v="2023-02-10T19:00:00"/>
    <d v="2023-02-10T16:06:00"/>
    <d v="2023-02-10T19:17:00"/>
    <n v="17"/>
    <n v="474"/>
    <n v="85"/>
    <n v="40290"/>
  </r>
  <r>
    <s v="F0992"/>
    <x v="1"/>
    <x v="0"/>
    <x v="4"/>
    <d v="2023-02-11T07:00:00"/>
    <d v="2023-02-11T08:00:00"/>
    <d v="2023-02-11T07:25:00"/>
    <d v="2023-02-11T08:17:00"/>
    <n v="17"/>
    <n v="288"/>
    <n v="71"/>
    <n v="20448"/>
  </r>
  <r>
    <s v="F0995"/>
    <x v="0"/>
    <x v="5"/>
    <x v="2"/>
    <d v="2023-02-11T10:00:00"/>
    <d v="2023-02-11T11:00:00"/>
    <d v="2023-02-11T10:02:00"/>
    <d v="2023-02-11T11:17:00"/>
    <n v="17"/>
    <n v="191"/>
    <n v="161"/>
    <n v="30751"/>
  </r>
  <r>
    <s v="F0998"/>
    <x v="1"/>
    <x v="4"/>
    <x v="5"/>
    <d v="2023-02-11T13:00:00"/>
    <d v="2023-02-11T16:00:00"/>
    <d v="2023-02-11T13:19:00"/>
    <d v="2023-02-11T16:17:00"/>
    <n v="17"/>
    <n v="213"/>
    <n v="190"/>
    <n v="40470"/>
  </r>
  <r>
    <s v="F0027"/>
    <x v="1"/>
    <x v="2"/>
    <x v="2"/>
    <d v="2023-01-02T02:00:00"/>
    <d v="2023-01-02T04:00:00"/>
    <d v="2023-01-02T02:21:00"/>
    <d v="2023-01-02T04:16:00"/>
    <n v="16"/>
    <n v="184"/>
    <n v="129"/>
    <n v="23736"/>
  </r>
  <r>
    <s v="F0052"/>
    <x v="2"/>
    <x v="5"/>
    <x v="0"/>
    <d v="2023-01-03T03:00:00"/>
    <d v="2023-01-03T05:00:00"/>
    <d v="2023-01-03T03:05:00"/>
    <d v="2023-01-03T05:16:00"/>
    <n v="16"/>
    <n v="415"/>
    <n v="129"/>
    <n v="53535"/>
  </r>
  <r>
    <s v="F0343"/>
    <x v="1"/>
    <x v="5"/>
    <x v="3"/>
    <d v="2023-01-15T06:00:00"/>
    <d v="2023-01-15T07:00:00"/>
    <d v="2023-01-15T06:12:00"/>
    <d v="2023-01-15T07:16:00"/>
    <n v="16"/>
    <n v="267"/>
    <n v="159"/>
    <n v="42453"/>
  </r>
  <r>
    <s v="F0387"/>
    <x v="1"/>
    <x v="5"/>
    <x v="4"/>
    <d v="2023-01-17T02:00:00"/>
    <d v="2023-01-17T05:00:00"/>
    <d v="2023-01-17T02:17:00"/>
    <d v="2023-01-17T05:16:00"/>
    <n v="16"/>
    <n v="342"/>
    <n v="174"/>
    <n v="59508"/>
  </r>
  <r>
    <s v="F0508"/>
    <x v="1"/>
    <x v="1"/>
    <x v="3"/>
    <d v="2023-01-22T03:00:00"/>
    <d v="2023-01-22T06:00:00"/>
    <d v="2023-01-22T03:04:00"/>
    <d v="2023-01-22T06:16:00"/>
    <n v="16"/>
    <n v="497"/>
    <n v="175"/>
    <n v="86975"/>
  </r>
  <r>
    <s v="F0539"/>
    <x v="0"/>
    <x v="3"/>
    <x v="1"/>
    <d v="2023-01-23T10:00:00"/>
    <d v="2023-01-23T15:00:00"/>
    <d v="2023-01-23T10:19:00"/>
    <d v="2023-01-23T15:16:00"/>
    <n v="16"/>
    <n v="381"/>
    <n v="155"/>
    <n v="59055"/>
  </r>
  <r>
    <s v="F0569"/>
    <x v="0"/>
    <x v="1"/>
    <x v="0"/>
    <d v="2023-01-24T16:00:00"/>
    <d v="2023-01-24T20:00:00"/>
    <d v="2023-01-24T16:05:00"/>
    <d v="2023-01-24T20:16:00"/>
    <n v="16"/>
    <n v="265"/>
    <n v="64"/>
    <n v="16960"/>
  </r>
  <r>
    <s v="F0616"/>
    <x v="1"/>
    <x v="0"/>
    <x v="3"/>
    <d v="2023-01-26T15:00:00"/>
    <d v="2023-01-26T17:00:00"/>
    <d v="2023-01-26T15:10:00"/>
    <d v="2023-01-26T17:16:00"/>
    <n v="16"/>
    <n v="416"/>
    <n v="196"/>
    <n v="81536"/>
  </r>
  <r>
    <s v="F0636"/>
    <x v="1"/>
    <x v="3"/>
    <x v="4"/>
    <d v="2023-01-27T11:00:00"/>
    <d v="2023-01-27T14:00:00"/>
    <d v="2023-01-27T11:01:00"/>
    <d v="2023-01-27T14:16:00"/>
    <n v="16"/>
    <n v="103"/>
    <n v="179"/>
    <n v="18437"/>
  </r>
  <r>
    <s v="F0663"/>
    <x v="0"/>
    <x v="1"/>
    <x v="1"/>
    <d v="2023-01-28T14:00:00"/>
    <d v="2023-01-28T17:00:00"/>
    <d v="2023-01-28T14:00:00"/>
    <d v="2023-01-28T17:16:00"/>
    <n v="16"/>
    <n v="144"/>
    <n v="133"/>
    <n v="19152"/>
  </r>
  <r>
    <s v="F0668"/>
    <x v="1"/>
    <x v="3"/>
    <x v="4"/>
    <d v="2023-01-28T19:00:00"/>
    <d v="2023-01-28T23:00:00"/>
    <d v="2023-01-28T19:03:00"/>
    <d v="2023-01-28T23:16:00"/>
    <n v="16"/>
    <n v="122"/>
    <n v="184"/>
    <n v="22448"/>
  </r>
  <r>
    <s v="F0673"/>
    <x v="0"/>
    <x v="1"/>
    <x v="4"/>
    <d v="2023-01-29T00:00:00"/>
    <d v="2023-01-29T05:00:00"/>
    <d v="2023-01-29T00:23:00"/>
    <d v="2023-01-29T05:16:00"/>
    <n v="16"/>
    <n v="421"/>
    <n v="186"/>
    <n v="78306"/>
  </r>
  <r>
    <s v="F0710"/>
    <x v="0"/>
    <x v="1"/>
    <x v="4"/>
    <d v="2023-01-30T13:00:00"/>
    <d v="2023-01-30T18:00:00"/>
    <d v="2023-01-30T13:12:00"/>
    <d v="2023-01-30T18:16:00"/>
    <n v="16"/>
    <n v="103"/>
    <n v="130"/>
    <n v="13390"/>
  </r>
  <r>
    <s v="F0718"/>
    <x v="2"/>
    <x v="3"/>
    <x v="3"/>
    <d v="2023-01-30T21:00:00"/>
    <d v="2023-01-31T00:00:00"/>
    <d v="2023-01-30T21:08:00"/>
    <d v="2023-01-31T00:16:00"/>
    <n v="16"/>
    <n v="325"/>
    <n v="172"/>
    <n v="55900"/>
  </r>
  <r>
    <s v="F0749"/>
    <x v="1"/>
    <x v="0"/>
    <x v="3"/>
    <d v="2023-02-01T04:00:00"/>
    <d v="2023-02-01T05:00:00"/>
    <d v="2023-02-01T04:10:00"/>
    <d v="2023-02-01T05:16:00"/>
    <n v="16"/>
    <n v="318"/>
    <n v="157"/>
    <n v="49926"/>
  </r>
  <r>
    <s v="F0752"/>
    <x v="1"/>
    <x v="0"/>
    <x v="3"/>
    <d v="2023-02-01T07:00:00"/>
    <d v="2023-02-01T08:00:00"/>
    <d v="2023-02-01T07:24:00"/>
    <d v="2023-02-01T08:16:00"/>
    <n v="16"/>
    <n v="453"/>
    <n v="199"/>
    <n v="90147"/>
  </r>
  <r>
    <s v="F0753"/>
    <x v="0"/>
    <x v="4"/>
    <x v="5"/>
    <d v="2023-02-01T08:00:00"/>
    <d v="2023-02-01T09:00:00"/>
    <d v="2023-02-01T08:05:00"/>
    <d v="2023-02-01T09:16:00"/>
    <n v="16"/>
    <n v="446"/>
    <n v="101"/>
    <n v="45046"/>
  </r>
  <r>
    <s v="F0758"/>
    <x v="0"/>
    <x v="4"/>
    <x v="1"/>
    <d v="2023-02-01T13:00:00"/>
    <d v="2023-02-01T14:00:00"/>
    <d v="2023-02-01T13:16:00"/>
    <d v="2023-02-01T14:16:00"/>
    <n v="16"/>
    <n v="264"/>
    <n v="79"/>
    <n v="20856"/>
  </r>
  <r>
    <s v="F0838"/>
    <x v="1"/>
    <x v="4"/>
    <x v="2"/>
    <d v="2023-02-04T21:00:00"/>
    <d v="2023-02-05T00:00:00"/>
    <d v="2023-02-04T21:05:00"/>
    <d v="2023-02-05T00:16:00"/>
    <n v="16"/>
    <n v="325"/>
    <n v="194"/>
    <n v="63050"/>
  </r>
  <r>
    <s v="F0857"/>
    <x v="1"/>
    <x v="2"/>
    <x v="5"/>
    <d v="2023-02-05T16:00:00"/>
    <d v="2023-02-05T17:00:00"/>
    <d v="2023-02-05T16:24:00"/>
    <d v="2023-02-05T17:16:00"/>
    <n v="16"/>
    <n v="423"/>
    <n v="161"/>
    <n v="68103"/>
  </r>
  <r>
    <s v="F0871"/>
    <x v="2"/>
    <x v="4"/>
    <x v="3"/>
    <d v="2023-02-06T06:00:00"/>
    <d v="2023-02-06T07:00:00"/>
    <d v="2023-02-06T06:09:00"/>
    <d v="2023-02-06T07:16:00"/>
    <n v="16"/>
    <n v="105"/>
    <n v="110"/>
    <n v="11550"/>
  </r>
  <r>
    <s v="F0881"/>
    <x v="0"/>
    <x v="0"/>
    <x v="5"/>
    <d v="2023-02-06T16:00:00"/>
    <d v="2023-02-06T20:00:00"/>
    <d v="2023-02-06T16:28:00"/>
    <d v="2023-02-06T20:16:00"/>
    <n v="16"/>
    <n v="371"/>
    <n v="177"/>
    <n v="65667"/>
  </r>
  <r>
    <s v="F0017"/>
    <x v="2"/>
    <x v="0"/>
    <x v="1"/>
    <d v="2023-01-01T16:00:00"/>
    <d v="2023-01-01T21:00:00"/>
    <d v="2023-01-01T16:17:00"/>
    <d v="2023-01-01T21:15:00"/>
    <n v="15"/>
    <n v="262"/>
    <n v="146"/>
    <n v="38252"/>
  </r>
  <r>
    <s v="F0024"/>
    <x v="1"/>
    <x v="3"/>
    <x v="2"/>
    <d v="2023-01-01T23:00:00"/>
    <d v="2023-01-02T03:00:00"/>
    <d v="2023-01-01T23:27:00"/>
    <d v="2023-01-02T03:15:00"/>
    <n v="15"/>
    <n v="238"/>
    <n v="139"/>
    <n v="33082"/>
  </r>
  <r>
    <s v="F0031"/>
    <x v="2"/>
    <x v="5"/>
    <x v="5"/>
    <d v="2023-01-02T06:00:00"/>
    <d v="2023-01-02T09:00:00"/>
    <d v="2023-01-02T06:02:00"/>
    <d v="2023-01-02T09:15:00"/>
    <n v="15"/>
    <n v="460"/>
    <n v="101"/>
    <n v="46460"/>
  </r>
  <r>
    <s v="F0057"/>
    <x v="1"/>
    <x v="4"/>
    <x v="0"/>
    <d v="2023-01-03T08:00:00"/>
    <d v="2023-01-03T12:00:00"/>
    <d v="2023-01-03T08:00:00"/>
    <d v="2023-01-03T12:15:00"/>
    <n v="15"/>
    <n v="173"/>
    <n v="74"/>
    <n v="12802"/>
  </r>
  <r>
    <s v="F0076"/>
    <x v="1"/>
    <x v="2"/>
    <x v="2"/>
    <d v="2023-01-04T03:00:00"/>
    <d v="2023-01-04T08:00:00"/>
    <d v="2023-01-04T03:05:00"/>
    <d v="2023-01-04T08:15:00"/>
    <n v="15"/>
    <n v="442"/>
    <n v="64"/>
    <n v="28288"/>
  </r>
  <r>
    <s v="F0110"/>
    <x v="0"/>
    <x v="3"/>
    <x v="0"/>
    <d v="2023-01-05T13:00:00"/>
    <d v="2023-01-05T18:00:00"/>
    <d v="2023-01-05T13:04:00"/>
    <d v="2023-01-05T18:15:00"/>
    <n v="15"/>
    <n v="267"/>
    <n v="114"/>
    <n v="30438"/>
  </r>
  <r>
    <s v="F0146"/>
    <x v="2"/>
    <x v="4"/>
    <x v="1"/>
    <d v="2023-01-07T01:00:00"/>
    <d v="2023-01-07T04:00:00"/>
    <d v="2023-01-07T01:25:00"/>
    <d v="2023-01-07T04:15:00"/>
    <n v="15"/>
    <n v="308"/>
    <n v="135"/>
    <n v="41580"/>
  </r>
  <r>
    <s v="F0175"/>
    <x v="2"/>
    <x v="5"/>
    <x v="4"/>
    <d v="2023-01-08T06:00:00"/>
    <d v="2023-01-08T10:00:00"/>
    <d v="2023-01-08T06:01:00"/>
    <d v="2023-01-08T10:15:00"/>
    <n v="15"/>
    <n v="338"/>
    <n v="151"/>
    <n v="51038"/>
  </r>
  <r>
    <s v="F0186"/>
    <x v="2"/>
    <x v="1"/>
    <x v="5"/>
    <d v="2023-01-08T17:00:00"/>
    <d v="2023-01-08T20:00:00"/>
    <d v="2023-01-08T17:07:00"/>
    <d v="2023-01-08T20:15:00"/>
    <n v="15"/>
    <n v="389"/>
    <n v="102"/>
    <n v="39678"/>
  </r>
  <r>
    <s v="F0262"/>
    <x v="1"/>
    <x v="3"/>
    <x v="4"/>
    <d v="2023-01-11T21:00:00"/>
    <d v="2023-01-12T01:00:00"/>
    <d v="2023-01-11T21:11:00"/>
    <d v="2023-01-12T01:15:00"/>
    <n v="15"/>
    <n v="215"/>
    <n v="98"/>
    <n v="21070"/>
  </r>
  <r>
    <s v="F0325"/>
    <x v="1"/>
    <x v="5"/>
    <x v="1"/>
    <d v="2023-01-14T12:00:00"/>
    <d v="2023-01-14T17:00:00"/>
    <d v="2023-01-14T12:10:00"/>
    <d v="2023-01-14T17:15:00"/>
    <n v="15"/>
    <n v="374"/>
    <n v="71"/>
    <n v="26554"/>
  </r>
  <r>
    <s v="F0399"/>
    <x v="1"/>
    <x v="1"/>
    <x v="2"/>
    <d v="2023-01-17T14:00:00"/>
    <d v="2023-01-17T17:00:00"/>
    <d v="2023-01-17T14:05:00"/>
    <d v="2023-01-17T17:15:00"/>
    <n v="15"/>
    <n v="171"/>
    <n v="123"/>
    <n v="21033"/>
  </r>
  <r>
    <s v="F0436"/>
    <x v="1"/>
    <x v="0"/>
    <x v="3"/>
    <d v="2023-01-19T03:00:00"/>
    <d v="2023-01-19T07:00:00"/>
    <d v="2023-01-19T03:14:00"/>
    <d v="2023-01-19T07:15:00"/>
    <n v="15"/>
    <n v="379"/>
    <n v="187"/>
    <n v="70873"/>
  </r>
  <r>
    <s v="F0449"/>
    <x v="0"/>
    <x v="1"/>
    <x v="1"/>
    <d v="2023-01-19T16:00:00"/>
    <d v="2023-01-19T20:00:00"/>
    <d v="2023-01-19T16:15:00"/>
    <d v="2023-01-19T20:15:00"/>
    <n v="15"/>
    <n v="165"/>
    <n v="91"/>
    <n v="15015"/>
  </r>
  <r>
    <s v="F0469"/>
    <x v="1"/>
    <x v="5"/>
    <x v="1"/>
    <d v="2023-01-20T12:00:00"/>
    <d v="2023-01-20T17:00:00"/>
    <d v="2023-01-20T12:10:00"/>
    <d v="2023-01-20T17:15:00"/>
    <n v="15"/>
    <n v="161"/>
    <n v="139"/>
    <n v="22379"/>
  </r>
  <r>
    <s v="F0500"/>
    <x v="0"/>
    <x v="2"/>
    <x v="4"/>
    <d v="2023-01-21T19:00:00"/>
    <d v="2023-01-21T21:00:00"/>
    <d v="2023-01-21T19:28:00"/>
    <d v="2023-01-21T21:15:00"/>
    <n v="15"/>
    <n v="256"/>
    <n v="99"/>
    <n v="25344"/>
  </r>
  <r>
    <s v="F0570"/>
    <x v="1"/>
    <x v="3"/>
    <x v="2"/>
    <d v="2023-01-24T17:00:00"/>
    <d v="2023-01-24T20:00:00"/>
    <d v="2023-01-24T17:17:00"/>
    <d v="2023-01-24T20:15:00"/>
    <n v="15"/>
    <n v="448"/>
    <n v="178"/>
    <n v="79744"/>
  </r>
  <r>
    <s v="F0640"/>
    <x v="0"/>
    <x v="5"/>
    <x v="5"/>
    <d v="2023-01-27T15:00:00"/>
    <d v="2023-01-27T17:00:00"/>
    <d v="2023-01-27T15:04:00"/>
    <d v="2023-01-27T17:15:00"/>
    <n v="15"/>
    <n v="481"/>
    <n v="104"/>
    <n v="50024"/>
  </r>
  <r>
    <s v="F0666"/>
    <x v="0"/>
    <x v="4"/>
    <x v="2"/>
    <d v="2023-01-28T17:00:00"/>
    <d v="2023-01-28T18:00:00"/>
    <d v="2023-01-28T17:24:00"/>
    <d v="2023-01-28T18:15:00"/>
    <n v="15"/>
    <n v="100"/>
    <n v="57"/>
    <n v="5700"/>
  </r>
  <r>
    <s v="F0677"/>
    <x v="0"/>
    <x v="0"/>
    <x v="0"/>
    <d v="2023-01-29T04:00:00"/>
    <d v="2023-01-29T06:00:00"/>
    <d v="2023-01-29T04:25:00"/>
    <d v="2023-01-29T06:15:00"/>
    <n v="15"/>
    <n v="427"/>
    <n v="79"/>
    <n v="33733"/>
  </r>
  <r>
    <s v="F0678"/>
    <x v="1"/>
    <x v="3"/>
    <x v="2"/>
    <d v="2023-01-29T05:00:00"/>
    <d v="2023-01-29T06:00:00"/>
    <d v="2023-01-29T05:21:00"/>
    <d v="2023-01-29T06:15:00"/>
    <n v="15"/>
    <n v="111"/>
    <n v="113"/>
    <n v="12543"/>
  </r>
  <r>
    <s v="F0721"/>
    <x v="1"/>
    <x v="5"/>
    <x v="2"/>
    <d v="2023-01-31T00:00:00"/>
    <d v="2023-01-31T02:00:00"/>
    <d v="2023-01-31T00:29:00"/>
    <d v="2023-01-31T02:15:00"/>
    <n v="15"/>
    <n v="291"/>
    <n v="115"/>
    <n v="33465"/>
  </r>
  <r>
    <s v="F0741"/>
    <x v="1"/>
    <x v="4"/>
    <x v="0"/>
    <d v="2023-01-31T20:00:00"/>
    <d v="2023-01-31T22:00:00"/>
    <d v="2023-01-31T20:02:00"/>
    <d v="2023-01-31T22:15:00"/>
    <n v="15"/>
    <n v="277"/>
    <n v="132"/>
    <n v="36564"/>
  </r>
  <r>
    <s v="F0746"/>
    <x v="1"/>
    <x v="5"/>
    <x v="4"/>
    <d v="2023-02-01T01:00:00"/>
    <d v="2023-02-01T05:00:00"/>
    <d v="2023-02-01T01:28:00"/>
    <d v="2023-02-01T05:15:00"/>
    <n v="15"/>
    <n v="440"/>
    <n v="119"/>
    <n v="52360"/>
  </r>
  <r>
    <s v="F0750"/>
    <x v="0"/>
    <x v="0"/>
    <x v="2"/>
    <d v="2023-02-01T05:00:00"/>
    <d v="2023-02-01T07:00:00"/>
    <d v="2023-02-01T05:06:00"/>
    <d v="2023-02-01T07:15:00"/>
    <n v="15"/>
    <n v="319"/>
    <n v="195"/>
    <n v="62205"/>
  </r>
  <r>
    <s v="F0792"/>
    <x v="0"/>
    <x v="3"/>
    <x v="5"/>
    <d v="2023-02-02T23:00:00"/>
    <d v="2023-02-03T04:00:00"/>
    <d v="2023-02-02T23:29:00"/>
    <d v="2023-02-03T04:15:00"/>
    <n v="15"/>
    <n v="317"/>
    <n v="174"/>
    <n v="55158"/>
  </r>
  <r>
    <s v="F0827"/>
    <x v="1"/>
    <x v="4"/>
    <x v="2"/>
    <d v="2023-02-04T10:00:00"/>
    <d v="2023-02-04T15:00:00"/>
    <d v="2023-02-04T10:26:00"/>
    <d v="2023-02-04T15:15:00"/>
    <n v="15"/>
    <n v="414"/>
    <n v="147"/>
    <n v="60858"/>
  </r>
  <r>
    <s v="F0883"/>
    <x v="0"/>
    <x v="0"/>
    <x v="3"/>
    <d v="2023-02-06T18:00:00"/>
    <d v="2023-02-06T20:00:00"/>
    <d v="2023-02-06T18:17:00"/>
    <d v="2023-02-06T20:15:00"/>
    <n v="15"/>
    <n v="466"/>
    <n v="104"/>
    <n v="48464"/>
  </r>
  <r>
    <s v="F0906"/>
    <x v="2"/>
    <x v="1"/>
    <x v="1"/>
    <d v="2023-02-07T17:00:00"/>
    <d v="2023-02-07T18:00:00"/>
    <d v="2023-02-07T17:26:00"/>
    <d v="2023-02-07T18:15:00"/>
    <n v="15"/>
    <n v="450"/>
    <n v="89"/>
    <n v="40050"/>
  </r>
  <r>
    <s v="F0985"/>
    <x v="1"/>
    <x v="0"/>
    <x v="3"/>
    <d v="2023-02-11T00:00:00"/>
    <d v="2023-02-11T02:00:00"/>
    <d v="2023-02-11T00:08:00"/>
    <d v="2023-02-11T02:15:00"/>
    <n v="15"/>
    <n v="126"/>
    <n v="172"/>
    <n v="21672"/>
  </r>
  <r>
    <s v="F0035"/>
    <x v="2"/>
    <x v="4"/>
    <x v="3"/>
    <d v="2023-01-02T10:00:00"/>
    <d v="2023-01-02T15:00:00"/>
    <d v="2023-01-02T10:11:00"/>
    <d v="2023-01-02T15:14:00"/>
    <n v="14"/>
    <n v="146"/>
    <n v="73"/>
    <n v="10658"/>
  </r>
  <r>
    <s v="F0049"/>
    <x v="0"/>
    <x v="5"/>
    <x v="4"/>
    <d v="2023-01-03T00:00:00"/>
    <d v="2023-01-03T03:00:00"/>
    <d v="2023-01-03T00:23:00"/>
    <d v="2023-01-03T03:14:00"/>
    <n v="14"/>
    <n v="113"/>
    <n v="181"/>
    <n v="20453"/>
  </r>
  <r>
    <s v="F0132"/>
    <x v="1"/>
    <x v="2"/>
    <x v="2"/>
    <d v="2023-01-06T11:00:00"/>
    <d v="2023-01-06T12:00:00"/>
    <d v="2023-01-06T11:01:00"/>
    <d v="2023-01-06T12:14:00"/>
    <n v="14"/>
    <n v="329"/>
    <n v="193"/>
    <n v="63497"/>
  </r>
  <r>
    <s v="F0170"/>
    <x v="2"/>
    <x v="2"/>
    <x v="3"/>
    <d v="2023-01-08T01:00:00"/>
    <d v="2023-01-08T02:00:00"/>
    <d v="2023-01-08T01:22:00"/>
    <d v="2023-01-08T02:14:00"/>
    <n v="14"/>
    <n v="336"/>
    <n v="76"/>
    <n v="25536"/>
  </r>
  <r>
    <s v="F0172"/>
    <x v="2"/>
    <x v="3"/>
    <x v="0"/>
    <d v="2023-01-08T03:00:00"/>
    <d v="2023-01-08T04:00:00"/>
    <d v="2023-01-08T03:26:00"/>
    <d v="2023-01-08T04:14:00"/>
    <n v="14"/>
    <n v="225"/>
    <n v="91"/>
    <n v="20475"/>
  </r>
  <r>
    <s v="F0206"/>
    <x v="0"/>
    <x v="3"/>
    <x v="1"/>
    <d v="2023-01-09T13:00:00"/>
    <d v="2023-01-09T16:00:00"/>
    <d v="2023-01-09T13:19:00"/>
    <d v="2023-01-09T16:14:00"/>
    <n v="14"/>
    <n v="489"/>
    <n v="89"/>
    <n v="43521"/>
  </r>
  <r>
    <s v="F0229"/>
    <x v="0"/>
    <x v="5"/>
    <x v="1"/>
    <d v="2023-01-10T12:00:00"/>
    <d v="2023-01-10T16:00:00"/>
    <d v="2023-01-10T12:00:00"/>
    <d v="2023-01-10T16:14:00"/>
    <n v="14"/>
    <n v="479"/>
    <n v="98"/>
    <n v="46942"/>
  </r>
  <r>
    <s v="F0242"/>
    <x v="1"/>
    <x v="4"/>
    <x v="5"/>
    <d v="2023-01-11T01:00:00"/>
    <d v="2023-01-11T05:00:00"/>
    <d v="2023-01-11T01:12:00"/>
    <d v="2023-01-11T05:14:00"/>
    <n v="14"/>
    <n v="112"/>
    <n v="68"/>
    <n v="7616"/>
  </r>
  <r>
    <s v="F0247"/>
    <x v="1"/>
    <x v="1"/>
    <x v="1"/>
    <d v="2023-01-11T06:00:00"/>
    <d v="2023-01-11T11:00:00"/>
    <d v="2023-01-11T06:20:00"/>
    <d v="2023-01-11T11:14:00"/>
    <n v="14"/>
    <n v="166"/>
    <n v="176"/>
    <n v="29216"/>
  </r>
  <r>
    <s v="F0256"/>
    <x v="2"/>
    <x v="0"/>
    <x v="2"/>
    <d v="2023-01-11T15:00:00"/>
    <d v="2023-01-11T19:00:00"/>
    <d v="2023-01-11T15:06:00"/>
    <d v="2023-01-11T19:14:00"/>
    <n v="14"/>
    <n v="459"/>
    <n v="173"/>
    <n v="79407"/>
  </r>
  <r>
    <s v="F0277"/>
    <x v="0"/>
    <x v="1"/>
    <x v="1"/>
    <d v="2023-01-12T12:00:00"/>
    <d v="2023-01-12T14:00:00"/>
    <d v="2023-01-12T12:05:00"/>
    <d v="2023-01-12T14:14:00"/>
    <n v="14"/>
    <n v="151"/>
    <n v="104"/>
    <n v="15704"/>
  </r>
  <r>
    <s v="F0284"/>
    <x v="0"/>
    <x v="1"/>
    <x v="5"/>
    <d v="2023-01-12T19:00:00"/>
    <d v="2023-01-12T20:00:00"/>
    <d v="2023-01-12T19:05:00"/>
    <d v="2023-01-12T20:14:00"/>
    <n v="14"/>
    <n v="471"/>
    <n v="116"/>
    <n v="54636"/>
  </r>
  <r>
    <s v="F0337"/>
    <x v="0"/>
    <x v="3"/>
    <x v="3"/>
    <d v="2023-01-15T00:00:00"/>
    <d v="2023-01-15T05:00:00"/>
    <d v="2023-01-15T00:14:00"/>
    <d v="2023-01-15T05:14:00"/>
    <n v="14"/>
    <n v="355"/>
    <n v="117"/>
    <n v="41535"/>
  </r>
  <r>
    <s v="F0413"/>
    <x v="2"/>
    <x v="5"/>
    <x v="2"/>
    <d v="2023-01-18T04:00:00"/>
    <d v="2023-01-18T06:00:00"/>
    <d v="2023-01-18T04:09:00"/>
    <d v="2023-01-18T06:14:00"/>
    <n v="14"/>
    <n v="304"/>
    <n v="136"/>
    <n v="41344"/>
  </r>
  <r>
    <s v="F0417"/>
    <x v="0"/>
    <x v="0"/>
    <x v="1"/>
    <d v="2023-01-18T08:00:00"/>
    <d v="2023-01-18T11:00:00"/>
    <d v="2023-01-18T08:23:00"/>
    <d v="2023-01-18T11:14:00"/>
    <n v="14"/>
    <n v="365"/>
    <n v="80"/>
    <n v="29200"/>
  </r>
  <r>
    <s v="F0433"/>
    <x v="1"/>
    <x v="5"/>
    <x v="2"/>
    <d v="2023-01-19T00:00:00"/>
    <d v="2023-01-19T05:00:00"/>
    <d v="2023-01-19T00:24:00"/>
    <d v="2023-01-19T05:14:00"/>
    <n v="14"/>
    <n v="328"/>
    <n v="187"/>
    <n v="61336"/>
  </r>
  <r>
    <s v="F0691"/>
    <x v="1"/>
    <x v="4"/>
    <x v="3"/>
    <d v="2023-01-29T18:00:00"/>
    <d v="2023-01-29T19:00:00"/>
    <d v="2023-01-29T18:12:00"/>
    <d v="2023-01-29T19:14:00"/>
    <n v="14"/>
    <n v="419"/>
    <n v="189"/>
    <n v="79191"/>
  </r>
  <r>
    <s v="F0694"/>
    <x v="1"/>
    <x v="4"/>
    <x v="2"/>
    <d v="2023-01-29T21:00:00"/>
    <d v="2023-01-30T01:00:00"/>
    <d v="2023-01-29T21:05:00"/>
    <d v="2023-01-30T01:14:00"/>
    <n v="14"/>
    <n v="333"/>
    <n v="93"/>
    <n v="30969"/>
  </r>
  <r>
    <s v="F0695"/>
    <x v="2"/>
    <x v="2"/>
    <x v="5"/>
    <d v="2023-01-29T22:00:00"/>
    <d v="2023-01-30T01:00:00"/>
    <d v="2023-01-29T22:07:00"/>
    <d v="2023-01-30T01:14:00"/>
    <n v="14"/>
    <n v="109"/>
    <n v="177"/>
    <n v="19293"/>
  </r>
  <r>
    <s v="F0713"/>
    <x v="0"/>
    <x v="5"/>
    <x v="0"/>
    <d v="2023-01-30T16:00:00"/>
    <d v="2023-01-30T17:00:00"/>
    <d v="2023-01-30T16:03:00"/>
    <d v="2023-01-30T17:14:00"/>
    <n v="14"/>
    <n v="249"/>
    <n v="168"/>
    <n v="41832"/>
  </r>
  <r>
    <s v="F0759"/>
    <x v="0"/>
    <x v="2"/>
    <x v="4"/>
    <d v="2023-02-01T14:00:00"/>
    <d v="2023-02-01T17:00:00"/>
    <d v="2023-02-01T14:18:00"/>
    <d v="2023-02-01T17:14:00"/>
    <n v="14"/>
    <n v="437"/>
    <n v="146"/>
    <n v="63802"/>
  </r>
  <r>
    <s v="F0762"/>
    <x v="0"/>
    <x v="0"/>
    <x v="3"/>
    <d v="2023-02-01T17:00:00"/>
    <d v="2023-02-01T21:00:00"/>
    <d v="2023-02-01T17:27:00"/>
    <d v="2023-02-01T21:14:00"/>
    <n v="14"/>
    <n v="286"/>
    <n v="167"/>
    <n v="47762"/>
  </r>
  <r>
    <s v="F0803"/>
    <x v="1"/>
    <x v="3"/>
    <x v="5"/>
    <d v="2023-02-03T10:00:00"/>
    <d v="2023-02-03T13:00:00"/>
    <d v="2023-02-03T10:18:00"/>
    <d v="2023-02-03T13:14:00"/>
    <n v="14"/>
    <n v="320"/>
    <n v="95"/>
    <n v="30400"/>
  </r>
  <r>
    <s v="F0804"/>
    <x v="2"/>
    <x v="2"/>
    <x v="2"/>
    <d v="2023-02-03T11:00:00"/>
    <d v="2023-02-03T16:00:00"/>
    <d v="2023-02-03T11:14:00"/>
    <d v="2023-02-03T16:14:00"/>
    <n v="14"/>
    <n v="342"/>
    <n v="62"/>
    <n v="21204"/>
  </r>
  <r>
    <s v="F0842"/>
    <x v="0"/>
    <x v="1"/>
    <x v="5"/>
    <d v="2023-02-05T01:00:00"/>
    <d v="2023-02-05T04:00:00"/>
    <d v="2023-02-05T01:23:00"/>
    <d v="2023-02-05T04:14:00"/>
    <n v="14"/>
    <n v="335"/>
    <n v="110"/>
    <n v="36850"/>
  </r>
  <r>
    <s v="F0850"/>
    <x v="0"/>
    <x v="5"/>
    <x v="3"/>
    <d v="2023-02-05T09:00:00"/>
    <d v="2023-02-05T10:00:00"/>
    <d v="2023-02-05T09:09:00"/>
    <d v="2023-02-05T10:14:00"/>
    <n v="14"/>
    <n v="271"/>
    <n v="116"/>
    <n v="31436"/>
  </r>
  <r>
    <s v="F0945"/>
    <x v="2"/>
    <x v="1"/>
    <x v="0"/>
    <d v="2023-02-09T08:00:00"/>
    <d v="2023-02-09T13:00:00"/>
    <d v="2023-02-09T08:08:00"/>
    <d v="2023-02-09T13:14:00"/>
    <n v="14"/>
    <n v="431"/>
    <n v="64"/>
    <n v="27584"/>
  </r>
  <r>
    <s v="F0989"/>
    <x v="0"/>
    <x v="3"/>
    <x v="2"/>
    <d v="2023-02-11T04:00:00"/>
    <d v="2023-02-11T09:00:00"/>
    <d v="2023-02-11T04:11:00"/>
    <d v="2023-02-11T09:14:00"/>
    <n v="14"/>
    <n v="276"/>
    <n v="178"/>
    <n v="49128"/>
  </r>
  <r>
    <s v="F0021"/>
    <x v="1"/>
    <x v="3"/>
    <x v="3"/>
    <d v="2023-01-01T20:00:00"/>
    <d v="2023-01-02T01:00:00"/>
    <d v="2023-01-01T20:03:00"/>
    <d v="2023-01-02T01:13:00"/>
    <n v="13"/>
    <n v="469"/>
    <n v="184"/>
    <n v="86296"/>
  </r>
  <r>
    <s v="F0058"/>
    <x v="2"/>
    <x v="5"/>
    <x v="0"/>
    <d v="2023-01-03T09:00:00"/>
    <d v="2023-01-03T13:00:00"/>
    <d v="2023-01-03T09:18:00"/>
    <d v="2023-01-03T13:13:00"/>
    <n v="13"/>
    <n v="191"/>
    <n v="117"/>
    <n v="22347"/>
  </r>
  <r>
    <s v="F0122"/>
    <x v="0"/>
    <x v="3"/>
    <x v="4"/>
    <d v="2023-01-06T01:00:00"/>
    <d v="2023-01-06T05:00:00"/>
    <d v="2023-01-06T01:18:00"/>
    <d v="2023-01-06T05:13:00"/>
    <n v="13"/>
    <n v="110"/>
    <n v="157"/>
    <n v="17270"/>
  </r>
  <r>
    <s v="F0150"/>
    <x v="1"/>
    <x v="5"/>
    <x v="3"/>
    <d v="2023-01-07T05:00:00"/>
    <d v="2023-01-07T10:00:00"/>
    <d v="2023-01-07T05:09:00"/>
    <d v="2023-01-07T10:13:00"/>
    <n v="13"/>
    <n v="150"/>
    <n v="114"/>
    <n v="17100"/>
  </r>
  <r>
    <s v="F0160"/>
    <x v="2"/>
    <x v="0"/>
    <x v="2"/>
    <d v="2023-01-07T15:00:00"/>
    <d v="2023-01-07T19:00:00"/>
    <d v="2023-01-07T15:23:00"/>
    <d v="2023-01-07T19:13:00"/>
    <n v="13"/>
    <n v="228"/>
    <n v="77"/>
    <n v="17556"/>
  </r>
  <r>
    <s v="F0165"/>
    <x v="2"/>
    <x v="2"/>
    <x v="0"/>
    <d v="2023-01-07T20:00:00"/>
    <d v="2023-01-08T01:00:00"/>
    <d v="2023-01-07T20:05:00"/>
    <d v="2023-01-08T01:13:00"/>
    <n v="13"/>
    <n v="351"/>
    <n v="125"/>
    <n v="43875"/>
  </r>
  <r>
    <s v="F0233"/>
    <x v="2"/>
    <x v="0"/>
    <x v="3"/>
    <d v="2023-01-10T16:00:00"/>
    <d v="2023-01-10T20:00:00"/>
    <d v="2023-01-10T16:23:00"/>
    <d v="2023-01-10T20:13:00"/>
    <n v="13"/>
    <n v="341"/>
    <n v="173"/>
    <n v="58993"/>
  </r>
  <r>
    <s v="F0234"/>
    <x v="0"/>
    <x v="1"/>
    <x v="0"/>
    <d v="2023-01-10T17:00:00"/>
    <d v="2023-01-10T21:00:00"/>
    <d v="2023-01-10T17:20:00"/>
    <d v="2023-01-10T21:13:00"/>
    <n v="13"/>
    <n v="427"/>
    <n v="158"/>
    <n v="67466"/>
  </r>
  <r>
    <s v="F0240"/>
    <x v="0"/>
    <x v="3"/>
    <x v="3"/>
    <d v="2023-01-10T23:00:00"/>
    <d v="2023-01-11T01:00:00"/>
    <d v="2023-01-10T23:15:00"/>
    <d v="2023-01-11T01:13:00"/>
    <n v="13"/>
    <n v="406"/>
    <n v="85"/>
    <n v="34510"/>
  </r>
  <r>
    <s v="F0288"/>
    <x v="2"/>
    <x v="1"/>
    <x v="3"/>
    <d v="2023-01-12T23:00:00"/>
    <d v="2023-01-13T00:00:00"/>
    <d v="2023-01-12T23:01:00"/>
    <d v="2023-01-13T00:13:00"/>
    <n v="13"/>
    <n v="469"/>
    <n v="174"/>
    <n v="81606"/>
  </r>
  <r>
    <s v="F0344"/>
    <x v="1"/>
    <x v="4"/>
    <x v="1"/>
    <d v="2023-01-15T07:00:00"/>
    <d v="2023-01-15T12:00:00"/>
    <d v="2023-01-15T07:04:00"/>
    <d v="2023-01-15T12:13:00"/>
    <n v="13"/>
    <n v="426"/>
    <n v="81"/>
    <n v="34506"/>
  </r>
  <r>
    <s v="F0348"/>
    <x v="2"/>
    <x v="0"/>
    <x v="3"/>
    <d v="2023-01-15T11:00:00"/>
    <d v="2023-01-15T14:00:00"/>
    <d v="2023-01-15T11:24:00"/>
    <d v="2023-01-15T14:13:00"/>
    <n v="13"/>
    <n v="235"/>
    <n v="158"/>
    <n v="37130"/>
  </r>
  <r>
    <s v="F0352"/>
    <x v="0"/>
    <x v="1"/>
    <x v="5"/>
    <d v="2023-01-15T15:00:00"/>
    <d v="2023-01-15T18:00:00"/>
    <d v="2023-01-15T15:26:00"/>
    <d v="2023-01-15T18:13:00"/>
    <n v="13"/>
    <n v="472"/>
    <n v="57"/>
    <n v="26904"/>
  </r>
  <r>
    <s v="F0360"/>
    <x v="0"/>
    <x v="4"/>
    <x v="3"/>
    <d v="2023-01-15T23:00:00"/>
    <d v="2023-01-16T02:00:00"/>
    <d v="2023-01-15T23:04:00"/>
    <d v="2023-01-16T02:13:00"/>
    <n v="13"/>
    <n v="492"/>
    <n v="116"/>
    <n v="57072"/>
  </r>
  <r>
    <s v="F0371"/>
    <x v="1"/>
    <x v="2"/>
    <x v="1"/>
    <d v="2023-01-16T10:00:00"/>
    <d v="2023-01-16T12:00:00"/>
    <d v="2023-01-16T10:02:00"/>
    <d v="2023-01-16T12:13:00"/>
    <n v="13"/>
    <n v="103"/>
    <n v="108"/>
    <n v="11124"/>
  </r>
  <r>
    <s v="F0383"/>
    <x v="1"/>
    <x v="2"/>
    <x v="3"/>
    <d v="2023-01-16T22:00:00"/>
    <d v="2023-01-17T03:00:00"/>
    <d v="2023-01-16T22:28:00"/>
    <d v="2023-01-17T03:13:00"/>
    <n v="13"/>
    <n v="103"/>
    <n v="72"/>
    <n v="7416"/>
  </r>
  <r>
    <s v="F0401"/>
    <x v="2"/>
    <x v="3"/>
    <x v="5"/>
    <d v="2023-01-17T16:00:00"/>
    <d v="2023-01-17T21:00:00"/>
    <d v="2023-01-17T16:11:00"/>
    <d v="2023-01-17T21:13:00"/>
    <n v="13"/>
    <n v="203"/>
    <n v="199"/>
    <n v="40397"/>
  </r>
  <r>
    <s v="F0452"/>
    <x v="1"/>
    <x v="2"/>
    <x v="0"/>
    <d v="2023-01-19T19:00:00"/>
    <d v="2023-01-20T00:00:00"/>
    <d v="2023-01-19T19:24:00"/>
    <d v="2023-01-20T00:13:00"/>
    <n v="13"/>
    <n v="451"/>
    <n v="119"/>
    <n v="53669"/>
  </r>
  <r>
    <s v="F0476"/>
    <x v="2"/>
    <x v="2"/>
    <x v="5"/>
    <d v="2023-01-20T19:00:00"/>
    <d v="2023-01-20T20:00:00"/>
    <d v="2023-01-20T19:06:00"/>
    <d v="2023-01-20T20:13:00"/>
    <n v="13"/>
    <n v="220"/>
    <n v="123"/>
    <n v="27060"/>
  </r>
  <r>
    <s v="F0498"/>
    <x v="0"/>
    <x v="2"/>
    <x v="1"/>
    <d v="2023-01-21T17:00:00"/>
    <d v="2023-01-21T22:00:00"/>
    <d v="2023-01-21T17:00:00"/>
    <d v="2023-01-21T22:13:00"/>
    <n v="13"/>
    <n v="354"/>
    <n v="145"/>
    <n v="51330"/>
  </r>
  <r>
    <s v="F0543"/>
    <x v="1"/>
    <x v="0"/>
    <x v="4"/>
    <d v="2023-01-23T14:00:00"/>
    <d v="2023-01-23T19:00:00"/>
    <d v="2023-01-23T14:16:00"/>
    <d v="2023-01-23T19:13:00"/>
    <n v="13"/>
    <n v="144"/>
    <n v="128"/>
    <n v="18432"/>
  </r>
  <r>
    <s v="F0555"/>
    <x v="0"/>
    <x v="1"/>
    <x v="4"/>
    <d v="2023-01-24T02:00:00"/>
    <d v="2023-01-24T04:00:00"/>
    <d v="2023-01-24T02:18:00"/>
    <d v="2023-01-24T04:13:00"/>
    <n v="13"/>
    <n v="277"/>
    <n v="84"/>
    <n v="23268"/>
  </r>
  <r>
    <s v="F0561"/>
    <x v="0"/>
    <x v="3"/>
    <x v="2"/>
    <d v="2023-01-24T08:00:00"/>
    <d v="2023-01-24T13:00:00"/>
    <d v="2023-01-24T08:08:00"/>
    <d v="2023-01-24T13:13:00"/>
    <n v="13"/>
    <n v="389"/>
    <n v="126"/>
    <n v="49014"/>
  </r>
  <r>
    <s v="F0627"/>
    <x v="2"/>
    <x v="4"/>
    <x v="1"/>
    <d v="2023-01-27T02:00:00"/>
    <d v="2023-01-27T07:00:00"/>
    <d v="2023-01-27T02:25:00"/>
    <d v="2023-01-27T07:13:00"/>
    <n v="13"/>
    <n v="438"/>
    <n v="177"/>
    <n v="77526"/>
  </r>
  <r>
    <s v="F0659"/>
    <x v="1"/>
    <x v="5"/>
    <x v="5"/>
    <d v="2023-01-28T10:00:00"/>
    <d v="2023-01-28T13:00:00"/>
    <d v="2023-01-28T10:07:00"/>
    <d v="2023-01-28T13:13:00"/>
    <n v="13"/>
    <n v="139"/>
    <n v="82"/>
    <n v="11398"/>
  </r>
  <r>
    <s v="F0712"/>
    <x v="1"/>
    <x v="4"/>
    <x v="2"/>
    <d v="2023-01-30T15:00:00"/>
    <d v="2023-01-30T17:00:00"/>
    <d v="2023-01-30T15:03:00"/>
    <d v="2023-01-30T17:13:00"/>
    <n v="13"/>
    <n v="388"/>
    <n v="65"/>
    <n v="25220"/>
  </r>
  <r>
    <s v="F0764"/>
    <x v="0"/>
    <x v="2"/>
    <x v="1"/>
    <d v="2023-02-01T19:00:00"/>
    <d v="2023-02-01T23:00:00"/>
    <d v="2023-02-01T19:29:00"/>
    <d v="2023-02-01T23:13:00"/>
    <n v="13"/>
    <n v="345"/>
    <n v="94"/>
    <n v="32430"/>
  </r>
  <r>
    <s v="F0809"/>
    <x v="0"/>
    <x v="2"/>
    <x v="0"/>
    <d v="2023-02-03T16:00:00"/>
    <d v="2023-02-03T20:00:00"/>
    <d v="2023-02-03T16:27:00"/>
    <d v="2023-02-03T20:13:00"/>
    <n v="13"/>
    <n v="350"/>
    <n v="92"/>
    <n v="32200"/>
  </r>
  <r>
    <s v="F0880"/>
    <x v="0"/>
    <x v="3"/>
    <x v="1"/>
    <d v="2023-02-06T15:00:00"/>
    <d v="2023-02-06T19:00:00"/>
    <d v="2023-02-06T15:26:00"/>
    <d v="2023-02-06T19:13:00"/>
    <n v="13"/>
    <n v="231"/>
    <n v="195"/>
    <n v="45045"/>
  </r>
  <r>
    <s v="F0888"/>
    <x v="0"/>
    <x v="4"/>
    <x v="2"/>
    <d v="2023-02-06T23:00:00"/>
    <d v="2023-02-07T03:00:00"/>
    <d v="2023-02-06T23:23:00"/>
    <d v="2023-02-07T03:13:00"/>
    <n v="13"/>
    <n v="110"/>
    <n v="195"/>
    <n v="21450"/>
  </r>
  <r>
    <s v="F0893"/>
    <x v="1"/>
    <x v="0"/>
    <x v="1"/>
    <d v="2023-02-07T04:00:00"/>
    <d v="2023-02-07T09:00:00"/>
    <d v="2023-02-07T04:09:00"/>
    <d v="2023-02-07T09:13:00"/>
    <n v="13"/>
    <n v="102"/>
    <n v="65"/>
    <n v="6630"/>
  </r>
  <r>
    <s v="F0956"/>
    <x v="0"/>
    <x v="3"/>
    <x v="2"/>
    <d v="2023-02-09T19:00:00"/>
    <d v="2023-02-10T00:00:00"/>
    <d v="2023-02-09T19:19:00"/>
    <d v="2023-02-10T00:13:00"/>
    <n v="13"/>
    <n v="429"/>
    <n v="100"/>
    <n v="42900"/>
  </r>
  <r>
    <s v="F0009"/>
    <x v="1"/>
    <x v="2"/>
    <x v="1"/>
    <d v="2023-01-01T08:00:00"/>
    <d v="2023-01-01T09:00:00"/>
    <d v="2023-01-01T08:10:00"/>
    <d v="2023-01-01T09:12:00"/>
    <n v="12"/>
    <n v="352"/>
    <n v="166"/>
    <n v="58432"/>
  </r>
  <r>
    <s v="F0016"/>
    <x v="1"/>
    <x v="0"/>
    <x v="3"/>
    <d v="2023-01-01T15:00:00"/>
    <d v="2023-01-01T17:00:00"/>
    <d v="2023-01-01T15:02:00"/>
    <d v="2023-01-01T17:12:00"/>
    <n v="12"/>
    <n v="187"/>
    <n v="144"/>
    <n v="26928"/>
  </r>
  <r>
    <s v="F0026"/>
    <x v="0"/>
    <x v="4"/>
    <x v="3"/>
    <d v="2023-01-02T01:00:00"/>
    <d v="2023-01-02T06:00:00"/>
    <d v="2023-01-02T01:07:00"/>
    <d v="2023-01-02T06:12:00"/>
    <n v="12"/>
    <n v="435"/>
    <n v="194"/>
    <n v="84390"/>
  </r>
  <r>
    <s v="F0077"/>
    <x v="1"/>
    <x v="4"/>
    <x v="1"/>
    <d v="2023-01-04T04:00:00"/>
    <d v="2023-01-04T08:00:00"/>
    <d v="2023-01-04T04:05:00"/>
    <d v="2023-01-04T08:12:00"/>
    <n v="12"/>
    <n v="447"/>
    <n v="198"/>
    <n v="88506"/>
  </r>
  <r>
    <s v="F0083"/>
    <x v="2"/>
    <x v="2"/>
    <x v="1"/>
    <d v="2023-01-04T10:00:00"/>
    <d v="2023-01-04T11:00:00"/>
    <d v="2023-01-04T10:16:00"/>
    <d v="2023-01-04T11:12:00"/>
    <n v="12"/>
    <n v="138"/>
    <n v="125"/>
    <n v="17250"/>
  </r>
  <r>
    <s v="F0087"/>
    <x v="2"/>
    <x v="2"/>
    <x v="4"/>
    <d v="2023-01-04T14:00:00"/>
    <d v="2023-01-04T15:00:00"/>
    <d v="2023-01-04T14:11:00"/>
    <d v="2023-01-04T15:12:00"/>
    <n v="12"/>
    <n v="125"/>
    <n v="97"/>
    <n v="12125"/>
  </r>
  <r>
    <s v="F0103"/>
    <x v="1"/>
    <x v="1"/>
    <x v="2"/>
    <d v="2023-01-05T06:00:00"/>
    <d v="2023-01-05T07:00:00"/>
    <d v="2023-01-05T06:29:00"/>
    <d v="2023-01-05T07:12:00"/>
    <n v="12"/>
    <n v="427"/>
    <n v="106"/>
    <n v="45262"/>
  </r>
  <r>
    <s v="F0116"/>
    <x v="0"/>
    <x v="0"/>
    <x v="2"/>
    <d v="2023-01-05T19:00:00"/>
    <d v="2023-01-06T00:00:00"/>
    <d v="2023-01-05T19:17:00"/>
    <d v="2023-01-06T00:12:00"/>
    <n v="12"/>
    <n v="251"/>
    <n v="143"/>
    <n v="35893"/>
  </r>
  <r>
    <s v="F0131"/>
    <x v="0"/>
    <x v="4"/>
    <x v="1"/>
    <d v="2023-01-06T10:00:00"/>
    <d v="2023-01-06T15:00:00"/>
    <d v="2023-01-06T10:00:00"/>
    <d v="2023-01-06T15:12:00"/>
    <n v="12"/>
    <n v="247"/>
    <n v="118"/>
    <n v="29146"/>
  </r>
  <r>
    <s v="F0149"/>
    <x v="1"/>
    <x v="1"/>
    <x v="0"/>
    <d v="2023-01-07T04:00:00"/>
    <d v="2023-01-07T09:00:00"/>
    <d v="2023-01-07T04:18:00"/>
    <d v="2023-01-07T09:12:00"/>
    <n v="12"/>
    <n v="327"/>
    <n v="73"/>
    <n v="23871"/>
  </r>
  <r>
    <s v="F0297"/>
    <x v="2"/>
    <x v="4"/>
    <x v="4"/>
    <d v="2023-01-13T08:00:00"/>
    <d v="2023-01-13T09:00:00"/>
    <d v="2023-01-13T08:27:00"/>
    <d v="2023-01-13T09:12:00"/>
    <n v="12"/>
    <n v="420"/>
    <n v="76"/>
    <n v="31920"/>
  </r>
  <r>
    <s v="F0312"/>
    <x v="1"/>
    <x v="3"/>
    <x v="3"/>
    <d v="2023-01-13T23:00:00"/>
    <d v="2023-01-14T00:00:00"/>
    <d v="2023-01-13T23:08:00"/>
    <d v="2023-01-14T00:12:00"/>
    <n v="12"/>
    <n v="195"/>
    <n v="91"/>
    <n v="17745"/>
  </r>
  <r>
    <s v="F0382"/>
    <x v="0"/>
    <x v="3"/>
    <x v="1"/>
    <d v="2023-01-16T21:00:00"/>
    <d v="2023-01-17T00:00:00"/>
    <d v="2023-01-16T21:08:00"/>
    <d v="2023-01-17T00:12:00"/>
    <n v="12"/>
    <n v="414"/>
    <n v="178"/>
    <n v="73692"/>
  </r>
  <r>
    <s v="F0389"/>
    <x v="1"/>
    <x v="1"/>
    <x v="0"/>
    <d v="2023-01-17T04:00:00"/>
    <d v="2023-01-17T06:00:00"/>
    <d v="2023-01-17T04:09:00"/>
    <d v="2023-01-17T06:12:00"/>
    <n v="12"/>
    <n v="101"/>
    <n v="97"/>
    <n v="9797"/>
  </r>
  <r>
    <s v="F0396"/>
    <x v="0"/>
    <x v="1"/>
    <x v="2"/>
    <d v="2023-01-17T11:00:00"/>
    <d v="2023-01-17T16:00:00"/>
    <d v="2023-01-17T11:14:00"/>
    <d v="2023-01-17T16:12:00"/>
    <n v="12"/>
    <n v="141"/>
    <n v="76"/>
    <n v="10716"/>
  </r>
  <r>
    <s v="F0450"/>
    <x v="0"/>
    <x v="3"/>
    <x v="1"/>
    <d v="2023-01-19T17:00:00"/>
    <d v="2023-01-19T18:00:00"/>
    <d v="2023-01-19T17:26:00"/>
    <d v="2023-01-19T18:12:00"/>
    <n v="12"/>
    <n v="318"/>
    <n v="66"/>
    <n v="20988"/>
  </r>
  <r>
    <s v="F0451"/>
    <x v="2"/>
    <x v="3"/>
    <x v="3"/>
    <d v="2023-01-19T18:00:00"/>
    <d v="2023-01-19T20:00:00"/>
    <d v="2023-01-19T18:23:00"/>
    <d v="2023-01-19T20:12:00"/>
    <n v="12"/>
    <n v="495"/>
    <n v="85"/>
    <n v="42075"/>
  </r>
  <r>
    <s v="F0462"/>
    <x v="0"/>
    <x v="2"/>
    <x v="4"/>
    <d v="2023-01-20T05:00:00"/>
    <d v="2023-01-20T10:00:00"/>
    <d v="2023-01-20T05:07:00"/>
    <d v="2023-01-20T10:12:00"/>
    <n v="12"/>
    <n v="405"/>
    <n v="55"/>
    <n v="22275"/>
  </r>
  <r>
    <s v="F0472"/>
    <x v="1"/>
    <x v="4"/>
    <x v="4"/>
    <d v="2023-01-20T15:00:00"/>
    <d v="2023-01-20T19:00:00"/>
    <d v="2023-01-20T15:24:00"/>
    <d v="2023-01-20T19:12:00"/>
    <n v="12"/>
    <n v="205"/>
    <n v="134"/>
    <n v="27470"/>
  </r>
  <r>
    <s v="F0520"/>
    <x v="2"/>
    <x v="0"/>
    <x v="4"/>
    <d v="2023-01-22T15:00:00"/>
    <d v="2023-01-22T20:00:00"/>
    <d v="2023-01-22T15:21:00"/>
    <d v="2023-01-22T20:12:00"/>
    <n v="12"/>
    <n v="385"/>
    <n v="110"/>
    <n v="42350"/>
  </r>
  <r>
    <s v="F0567"/>
    <x v="1"/>
    <x v="1"/>
    <x v="5"/>
    <d v="2023-01-24T14:00:00"/>
    <d v="2023-01-24T15:00:00"/>
    <d v="2023-01-24T14:17:00"/>
    <d v="2023-01-24T15:12:00"/>
    <n v="12"/>
    <n v="362"/>
    <n v="136"/>
    <n v="49232"/>
  </r>
  <r>
    <s v="F0588"/>
    <x v="1"/>
    <x v="3"/>
    <x v="1"/>
    <d v="2023-01-25T11:00:00"/>
    <d v="2023-01-25T14:00:00"/>
    <d v="2023-01-25T11:00:00"/>
    <d v="2023-01-25T14:12:00"/>
    <n v="12"/>
    <n v="423"/>
    <n v="150"/>
    <n v="63450"/>
  </r>
  <r>
    <s v="F0599"/>
    <x v="1"/>
    <x v="0"/>
    <x v="1"/>
    <d v="2023-01-25T22:00:00"/>
    <d v="2023-01-25T23:00:00"/>
    <d v="2023-01-25T22:06:00"/>
    <d v="2023-01-25T23:12:00"/>
    <n v="12"/>
    <n v="311"/>
    <n v="190"/>
    <n v="59090"/>
  </r>
  <r>
    <s v="F0615"/>
    <x v="0"/>
    <x v="0"/>
    <x v="3"/>
    <d v="2023-01-26T14:00:00"/>
    <d v="2023-01-26T15:00:00"/>
    <d v="2023-01-26T14:21:00"/>
    <d v="2023-01-26T15:12:00"/>
    <n v="12"/>
    <n v="287"/>
    <n v="57"/>
    <n v="16359"/>
  </r>
  <r>
    <s v="F0619"/>
    <x v="2"/>
    <x v="4"/>
    <x v="2"/>
    <d v="2023-01-26T18:00:00"/>
    <d v="2023-01-26T22:00:00"/>
    <d v="2023-01-26T18:27:00"/>
    <d v="2023-01-26T22:12:00"/>
    <n v="12"/>
    <n v="305"/>
    <n v="118"/>
    <n v="35990"/>
  </r>
  <r>
    <s v="F0633"/>
    <x v="0"/>
    <x v="1"/>
    <x v="4"/>
    <d v="2023-01-27T08:00:00"/>
    <d v="2023-01-27T11:00:00"/>
    <d v="2023-01-27T08:16:00"/>
    <d v="2023-01-27T11:12:00"/>
    <n v="12"/>
    <n v="433"/>
    <n v="131"/>
    <n v="56723"/>
  </r>
  <r>
    <s v="F0639"/>
    <x v="0"/>
    <x v="4"/>
    <x v="1"/>
    <d v="2023-01-27T14:00:00"/>
    <d v="2023-01-27T18:00:00"/>
    <d v="2023-01-27T14:13:00"/>
    <d v="2023-01-27T18:12:00"/>
    <n v="12"/>
    <n v="366"/>
    <n v="91"/>
    <n v="33306"/>
  </r>
  <r>
    <s v="F0646"/>
    <x v="0"/>
    <x v="4"/>
    <x v="0"/>
    <d v="2023-01-27T21:00:00"/>
    <d v="2023-01-27T23:00:00"/>
    <d v="2023-01-27T21:01:00"/>
    <d v="2023-01-27T23:12:00"/>
    <n v="12"/>
    <n v="369"/>
    <n v="100"/>
    <n v="36900"/>
  </r>
  <r>
    <s v="F0686"/>
    <x v="1"/>
    <x v="0"/>
    <x v="5"/>
    <d v="2023-01-29T13:00:00"/>
    <d v="2023-01-29T18:00:00"/>
    <d v="2023-01-29T13:12:00"/>
    <d v="2023-01-29T18:12:00"/>
    <n v="12"/>
    <n v="136"/>
    <n v="140"/>
    <n v="19040"/>
  </r>
  <r>
    <s v="F0687"/>
    <x v="0"/>
    <x v="5"/>
    <x v="4"/>
    <d v="2023-01-29T14:00:00"/>
    <d v="2023-01-29T19:00:00"/>
    <d v="2023-01-29T14:22:00"/>
    <d v="2023-01-29T19:12:00"/>
    <n v="12"/>
    <n v="327"/>
    <n v="74"/>
    <n v="24198"/>
  </r>
  <r>
    <s v="F0766"/>
    <x v="1"/>
    <x v="2"/>
    <x v="5"/>
    <d v="2023-02-01T21:00:00"/>
    <d v="2023-02-02T02:00:00"/>
    <d v="2023-02-01T21:25:00"/>
    <d v="2023-02-02T02:12:00"/>
    <n v="12"/>
    <n v="184"/>
    <n v="177"/>
    <n v="32568"/>
  </r>
  <r>
    <s v="F0801"/>
    <x v="0"/>
    <x v="0"/>
    <x v="2"/>
    <d v="2023-02-03T08:00:00"/>
    <d v="2023-02-03T09:00:00"/>
    <d v="2023-02-03T08:01:00"/>
    <d v="2023-02-03T09:12:00"/>
    <n v="12"/>
    <n v="334"/>
    <n v="106"/>
    <n v="35404"/>
  </r>
  <r>
    <s v="F0840"/>
    <x v="1"/>
    <x v="4"/>
    <x v="1"/>
    <d v="2023-02-04T23:00:00"/>
    <d v="2023-02-05T04:00:00"/>
    <d v="2023-02-04T23:06:00"/>
    <d v="2023-02-05T04:12:00"/>
    <n v="12"/>
    <n v="337"/>
    <n v="197"/>
    <n v="66389"/>
  </r>
  <r>
    <s v="F0877"/>
    <x v="2"/>
    <x v="4"/>
    <x v="3"/>
    <d v="2023-02-06T12:00:00"/>
    <d v="2023-02-06T14:00:00"/>
    <d v="2023-02-06T12:22:00"/>
    <d v="2023-02-06T14:12:00"/>
    <n v="12"/>
    <n v="309"/>
    <n v="76"/>
    <n v="23484"/>
  </r>
  <r>
    <s v="F0879"/>
    <x v="0"/>
    <x v="3"/>
    <x v="4"/>
    <d v="2023-02-06T14:00:00"/>
    <d v="2023-02-06T18:00:00"/>
    <d v="2023-02-06T14:02:00"/>
    <d v="2023-02-06T18:12:00"/>
    <n v="12"/>
    <n v="186"/>
    <n v="132"/>
    <n v="24552"/>
  </r>
  <r>
    <s v="F0901"/>
    <x v="1"/>
    <x v="0"/>
    <x v="0"/>
    <d v="2023-02-07T12:00:00"/>
    <d v="2023-02-07T17:00:00"/>
    <d v="2023-02-07T12:20:00"/>
    <d v="2023-02-07T17:12:00"/>
    <n v="12"/>
    <n v="226"/>
    <n v="175"/>
    <n v="39550"/>
  </r>
  <r>
    <s v="F0913"/>
    <x v="1"/>
    <x v="3"/>
    <x v="4"/>
    <d v="2023-02-08T00:00:00"/>
    <d v="2023-02-08T04:00:00"/>
    <d v="2023-02-08T00:25:00"/>
    <d v="2023-02-08T04:12:00"/>
    <n v="12"/>
    <n v="151"/>
    <n v="78"/>
    <n v="11778"/>
  </r>
  <r>
    <s v="F0914"/>
    <x v="1"/>
    <x v="5"/>
    <x v="0"/>
    <d v="2023-02-08T01:00:00"/>
    <d v="2023-02-08T05:00:00"/>
    <d v="2023-02-08T01:18:00"/>
    <d v="2023-02-08T05:12:00"/>
    <n v="12"/>
    <n v="168"/>
    <n v="66"/>
    <n v="11088"/>
  </r>
  <r>
    <s v="F0917"/>
    <x v="0"/>
    <x v="5"/>
    <x v="4"/>
    <d v="2023-02-08T04:00:00"/>
    <d v="2023-02-08T07:00:00"/>
    <d v="2023-02-08T04:00:00"/>
    <d v="2023-02-08T07:12:00"/>
    <n v="12"/>
    <n v="159"/>
    <n v="179"/>
    <n v="28461"/>
  </r>
  <r>
    <s v="F0934"/>
    <x v="0"/>
    <x v="2"/>
    <x v="2"/>
    <d v="2023-02-08T21:00:00"/>
    <d v="2023-02-09T01:00:00"/>
    <d v="2023-02-08T21:27:00"/>
    <d v="2023-02-09T01:12:00"/>
    <n v="12"/>
    <n v="253"/>
    <n v="97"/>
    <n v="24541"/>
  </r>
  <r>
    <s v="F0947"/>
    <x v="1"/>
    <x v="3"/>
    <x v="0"/>
    <d v="2023-02-09T10:00:00"/>
    <d v="2023-02-09T12:00:00"/>
    <d v="2023-02-09T10:12:00"/>
    <d v="2023-02-09T12:12:00"/>
    <n v="12"/>
    <n v="169"/>
    <n v="81"/>
    <n v="13689"/>
  </r>
  <r>
    <s v="F0948"/>
    <x v="2"/>
    <x v="0"/>
    <x v="0"/>
    <d v="2023-02-09T11:00:00"/>
    <d v="2023-02-09T16:00:00"/>
    <d v="2023-02-09T11:22:00"/>
    <d v="2023-02-09T16:12:00"/>
    <n v="12"/>
    <n v="433"/>
    <n v="151"/>
    <n v="65383"/>
  </r>
  <r>
    <s v="F0958"/>
    <x v="2"/>
    <x v="1"/>
    <x v="5"/>
    <d v="2023-02-09T21:00:00"/>
    <d v="2023-02-09T22:00:00"/>
    <d v="2023-02-09T21:04:00"/>
    <d v="2023-02-09T22:12:00"/>
    <n v="12"/>
    <n v="119"/>
    <n v="135"/>
    <n v="16065"/>
  </r>
  <r>
    <s v="F0976"/>
    <x v="1"/>
    <x v="2"/>
    <x v="1"/>
    <d v="2023-02-10T15:00:00"/>
    <d v="2023-02-10T20:00:00"/>
    <d v="2023-02-10T15:17:00"/>
    <d v="2023-02-10T20:12:00"/>
    <n v="12"/>
    <n v="170"/>
    <n v="145"/>
    <n v="24650"/>
  </r>
  <r>
    <s v="F0983"/>
    <x v="0"/>
    <x v="2"/>
    <x v="4"/>
    <d v="2023-02-10T22:00:00"/>
    <d v="2023-02-11T03:00:00"/>
    <d v="2023-02-10T22:26:00"/>
    <d v="2023-02-11T03:12:00"/>
    <n v="12"/>
    <n v="286"/>
    <n v="140"/>
    <n v="40040"/>
  </r>
  <r>
    <s v="F0015"/>
    <x v="0"/>
    <x v="4"/>
    <x v="4"/>
    <d v="2023-01-01T14:00:00"/>
    <d v="2023-01-01T19:00:00"/>
    <d v="2023-01-01T14:00:00"/>
    <d v="2023-01-01T19:11:00"/>
    <n v="11"/>
    <n v="158"/>
    <n v="60"/>
    <n v="9480"/>
  </r>
  <r>
    <s v="F0030"/>
    <x v="2"/>
    <x v="2"/>
    <x v="3"/>
    <d v="2023-01-02T05:00:00"/>
    <d v="2023-01-02T08:00:00"/>
    <d v="2023-01-02T05:11:00"/>
    <d v="2023-01-02T08:11:00"/>
    <n v="11"/>
    <n v="299"/>
    <n v="194"/>
    <n v="58006"/>
  </r>
  <r>
    <s v="F0061"/>
    <x v="2"/>
    <x v="0"/>
    <x v="0"/>
    <d v="2023-01-03T12:00:00"/>
    <d v="2023-01-03T15:00:00"/>
    <d v="2023-01-03T12:06:00"/>
    <d v="2023-01-03T15:11:00"/>
    <n v="11"/>
    <n v="448"/>
    <n v="114"/>
    <n v="51072"/>
  </r>
  <r>
    <s v="F0075"/>
    <x v="1"/>
    <x v="3"/>
    <x v="3"/>
    <d v="2023-01-04T02:00:00"/>
    <d v="2023-01-04T07:00:00"/>
    <d v="2023-01-04T02:10:00"/>
    <d v="2023-01-04T07:11:00"/>
    <n v="11"/>
    <n v="191"/>
    <n v="174"/>
    <n v="33234"/>
  </r>
  <r>
    <s v="F0112"/>
    <x v="0"/>
    <x v="3"/>
    <x v="5"/>
    <d v="2023-01-05T15:00:00"/>
    <d v="2023-01-05T16:00:00"/>
    <d v="2023-01-05T15:14:00"/>
    <d v="2023-01-05T16:11:00"/>
    <n v="11"/>
    <n v="350"/>
    <n v="126"/>
    <n v="44100"/>
  </r>
  <r>
    <s v="F0114"/>
    <x v="0"/>
    <x v="4"/>
    <x v="3"/>
    <d v="2023-01-05T17:00:00"/>
    <d v="2023-01-05T22:00:00"/>
    <d v="2023-01-05T17:04:00"/>
    <d v="2023-01-05T22:11:00"/>
    <n v="11"/>
    <n v="420"/>
    <n v="78"/>
    <n v="32760"/>
  </r>
  <r>
    <s v="F0187"/>
    <x v="1"/>
    <x v="0"/>
    <x v="0"/>
    <d v="2023-01-08T18:00:00"/>
    <d v="2023-01-08T21:00:00"/>
    <d v="2023-01-08T18:08:00"/>
    <d v="2023-01-08T21:11:00"/>
    <n v="11"/>
    <n v="441"/>
    <n v="112"/>
    <n v="49392"/>
  </r>
  <r>
    <s v="F0188"/>
    <x v="1"/>
    <x v="4"/>
    <x v="1"/>
    <d v="2023-01-08T19:00:00"/>
    <d v="2023-01-08T23:00:00"/>
    <d v="2023-01-08T19:18:00"/>
    <d v="2023-01-08T23:11:00"/>
    <n v="11"/>
    <n v="232"/>
    <n v="113"/>
    <n v="26216"/>
  </r>
  <r>
    <s v="F0190"/>
    <x v="0"/>
    <x v="5"/>
    <x v="2"/>
    <d v="2023-01-08T21:00:00"/>
    <d v="2023-01-09T01:00:00"/>
    <d v="2023-01-08T21:25:00"/>
    <d v="2023-01-09T01:11:00"/>
    <n v="11"/>
    <n v="481"/>
    <n v="108"/>
    <n v="51948"/>
  </r>
  <r>
    <s v="F0200"/>
    <x v="2"/>
    <x v="3"/>
    <x v="0"/>
    <d v="2023-01-09T07:00:00"/>
    <d v="2023-01-09T09:00:00"/>
    <d v="2023-01-09T07:03:00"/>
    <d v="2023-01-09T09:11:00"/>
    <n v="11"/>
    <n v="294"/>
    <n v="76"/>
    <n v="22344"/>
  </r>
  <r>
    <s v="F0213"/>
    <x v="0"/>
    <x v="4"/>
    <x v="2"/>
    <d v="2023-01-09T20:00:00"/>
    <d v="2023-01-09T21:00:00"/>
    <d v="2023-01-09T20:05:00"/>
    <d v="2023-01-09T21:11:00"/>
    <n v="11"/>
    <n v="284"/>
    <n v="122"/>
    <n v="34648"/>
  </r>
  <r>
    <s v="F0216"/>
    <x v="2"/>
    <x v="1"/>
    <x v="0"/>
    <d v="2023-01-09T23:00:00"/>
    <d v="2023-01-10T03:00:00"/>
    <d v="2023-01-09T23:05:00"/>
    <d v="2023-01-10T03:11:00"/>
    <n v="11"/>
    <n v="289"/>
    <n v="63"/>
    <n v="18207"/>
  </r>
  <r>
    <s v="F0230"/>
    <x v="0"/>
    <x v="1"/>
    <x v="4"/>
    <d v="2023-01-10T13:00:00"/>
    <d v="2023-01-10T15:00:00"/>
    <d v="2023-01-10T13:04:00"/>
    <d v="2023-01-10T15:11:00"/>
    <n v="11"/>
    <n v="107"/>
    <n v="156"/>
    <n v="16692"/>
  </r>
  <r>
    <s v="F0244"/>
    <x v="2"/>
    <x v="5"/>
    <x v="5"/>
    <d v="2023-01-11T03:00:00"/>
    <d v="2023-01-11T06:00:00"/>
    <d v="2023-01-11T03:07:00"/>
    <d v="2023-01-11T06:11:00"/>
    <n v="11"/>
    <n v="286"/>
    <n v="104"/>
    <n v="29744"/>
  </r>
  <r>
    <s v="F0251"/>
    <x v="2"/>
    <x v="5"/>
    <x v="4"/>
    <d v="2023-01-11T10:00:00"/>
    <d v="2023-01-11T11:00:00"/>
    <d v="2023-01-11T10:10:00"/>
    <d v="2023-01-11T11:11:00"/>
    <n v="11"/>
    <n v="279"/>
    <n v="90"/>
    <n v="25110"/>
  </r>
  <r>
    <s v="F0265"/>
    <x v="2"/>
    <x v="5"/>
    <x v="3"/>
    <d v="2023-01-12T00:00:00"/>
    <d v="2023-01-12T04:00:00"/>
    <d v="2023-01-12T00:29:00"/>
    <d v="2023-01-12T04:11:00"/>
    <n v="11"/>
    <n v="391"/>
    <n v="186"/>
    <n v="72726"/>
  </r>
  <r>
    <s v="F0287"/>
    <x v="0"/>
    <x v="4"/>
    <x v="0"/>
    <d v="2023-01-12T22:00:00"/>
    <d v="2023-01-13T02:00:00"/>
    <d v="2023-01-12T22:06:00"/>
    <d v="2023-01-13T02:11:00"/>
    <n v="11"/>
    <n v="398"/>
    <n v="139"/>
    <n v="55322"/>
  </r>
  <r>
    <s v="F0398"/>
    <x v="1"/>
    <x v="3"/>
    <x v="4"/>
    <d v="2023-01-17T13:00:00"/>
    <d v="2023-01-17T14:00:00"/>
    <d v="2023-01-17T13:09:00"/>
    <d v="2023-01-17T14:11:00"/>
    <n v="11"/>
    <n v="163"/>
    <n v="106"/>
    <n v="17278"/>
  </r>
  <r>
    <s v="F0439"/>
    <x v="2"/>
    <x v="1"/>
    <x v="2"/>
    <d v="2023-01-19T06:00:00"/>
    <d v="2023-01-19T09:00:00"/>
    <d v="2023-01-19T06:01:00"/>
    <d v="2023-01-19T09:11:00"/>
    <n v="11"/>
    <n v="287"/>
    <n v="63"/>
    <n v="18081"/>
  </r>
  <r>
    <s v="F0443"/>
    <x v="0"/>
    <x v="4"/>
    <x v="3"/>
    <d v="2023-01-19T10:00:00"/>
    <d v="2023-01-19T14:00:00"/>
    <d v="2023-01-19T10:24:00"/>
    <d v="2023-01-19T14:11:00"/>
    <n v="11"/>
    <n v="331"/>
    <n v="161"/>
    <n v="53291"/>
  </r>
  <r>
    <s v="F0448"/>
    <x v="2"/>
    <x v="5"/>
    <x v="1"/>
    <d v="2023-01-19T15:00:00"/>
    <d v="2023-01-19T18:00:00"/>
    <d v="2023-01-19T15:29:00"/>
    <d v="2023-01-19T18:11:00"/>
    <n v="11"/>
    <n v="418"/>
    <n v="59"/>
    <n v="24662"/>
  </r>
  <r>
    <s v="F0501"/>
    <x v="0"/>
    <x v="4"/>
    <x v="0"/>
    <d v="2023-01-21T20:00:00"/>
    <d v="2023-01-21T22:00:00"/>
    <d v="2023-01-21T20:14:00"/>
    <d v="2023-01-21T22:11:00"/>
    <n v="11"/>
    <n v="135"/>
    <n v="151"/>
    <n v="20385"/>
  </r>
  <r>
    <s v="F0506"/>
    <x v="0"/>
    <x v="0"/>
    <x v="0"/>
    <d v="2023-01-22T01:00:00"/>
    <d v="2023-01-22T03:00:00"/>
    <d v="2023-01-22T01:12:00"/>
    <d v="2023-01-22T03:11:00"/>
    <n v="11"/>
    <n v="436"/>
    <n v="115"/>
    <n v="50140"/>
  </r>
  <r>
    <s v="F0516"/>
    <x v="2"/>
    <x v="0"/>
    <x v="5"/>
    <d v="2023-01-22T11:00:00"/>
    <d v="2023-01-22T14:00:00"/>
    <d v="2023-01-22T11:02:00"/>
    <d v="2023-01-22T14:11:00"/>
    <n v="11"/>
    <n v="250"/>
    <n v="153"/>
    <n v="38250"/>
  </r>
  <r>
    <s v="F0530"/>
    <x v="0"/>
    <x v="5"/>
    <x v="0"/>
    <d v="2023-01-23T01:00:00"/>
    <d v="2023-01-23T06:00:00"/>
    <d v="2023-01-23T01:11:00"/>
    <d v="2023-01-23T06:11:00"/>
    <n v="11"/>
    <n v="204"/>
    <n v="75"/>
    <n v="15300"/>
  </r>
  <r>
    <s v="F0577"/>
    <x v="2"/>
    <x v="4"/>
    <x v="5"/>
    <d v="2023-01-25T00:00:00"/>
    <d v="2023-01-25T02:00:00"/>
    <d v="2023-01-25T00:06:00"/>
    <d v="2023-01-25T02:11:00"/>
    <n v="11"/>
    <n v="231"/>
    <n v="128"/>
    <n v="29568"/>
  </r>
  <r>
    <s v="F0612"/>
    <x v="2"/>
    <x v="2"/>
    <x v="3"/>
    <d v="2023-01-26T11:00:00"/>
    <d v="2023-01-26T15:00:00"/>
    <d v="2023-01-26T11:18:00"/>
    <d v="2023-01-26T15:11:00"/>
    <n v="11"/>
    <n v="397"/>
    <n v="102"/>
    <n v="40494"/>
  </r>
  <r>
    <s v="F0675"/>
    <x v="0"/>
    <x v="2"/>
    <x v="3"/>
    <d v="2023-01-29T02:00:00"/>
    <d v="2023-01-29T06:00:00"/>
    <d v="2023-01-29T02:05:00"/>
    <d v="2023-01-29T06:11:00"/>
    <n v="11"/>
    <n v="259"/>
    <n v="83"/>
    <n v="21497"/>
  </r>
  <r>
    <s v="F0693"/>
    <x v="2"/>
    <x v="1"/>
    <x v="2"/>
    <d v="2023-01-29T20:00:00"/>
    <d v="2023-01-29T23:00:00"/>
    <d v="2023-01-29T20:09:00"/>
    <d v="2023-01-29T23:11:00"/>
    <n v="11"/>
    <n v="317"/>
    <n v="78"/>
    <n v="24726"/>
  </r>
  <r>
    <s v="F0697"/>
    <x v="2"/>
    <x v="0"/>
    <x v="2"/>
    <d v="2023-01-30T00:00:00"/>
    <d v="2023-01-30T02:00:00"/>
    <d v="2023-01-30T00:19:00"/>
    <d v="2023-01-30T02:11:00"/>
    <n v="11"/>
    <n v="184"/>
    <n v="158"/>
    <n v="29072"/>
  </r>
  <r>
    <s v="F0708"/>
    <x v="1"/>
    <x v="0"/>
    <x v="1"/>
    <d v="2023-01-30T11:00:00"/>
    <d v="2023-01-30T16:00:00"/>
    <d v="2023-01-30T11:14:00"/>
    <d v="2023-01-30T16:11:00"/>
    <n v="11"/>
    <n v="148"/>
    <n v="83"/>
    <n v="12284"/>
  </r>
  <r>
    <s v="F0748"/>
    <x v="2"/>
    <x v="5"/>
    <x v="3"/>
    <d v="2023-02-01T03:00:00"/>
    <d v="2023-02-01T08:00:00"/>
    <d v="2023-02-01T03:05:00"/>
    <d v="2023-02-01T08:11:00"/>
    <n v="11"/>
    <n v="461"/>
    <n v="168"/>
    <n v="77448"/>
  </r>
  <r>
    <s v="F0780"/>
    <x v="2"/>
    <x v="3"/>
    <x v="0"/>
    <d v="2023-02-02T11:00:00"/>
    <d v="2023-02-02T13:00:00"/>
    <d v="2023-02-02T11:13:00"/>
    <d v="2023-02-02T13:11:00"/>
    <n v="11"/>
    <n v="406"/>
    <n v="166"/>
    <n v="67396"/>
  </r>
  <r>
    <s v="F0826"/>
    <x v="1"/>
    <x v="0"/>
    <x v="4"/>
    <d v="2023-02-04T09:00:00"/>
    <d v="2023-02-04T14:00:00"/>
    <d v="2023-02-04T09:14:00"/>
    <d v="2023-02-04T14:11:00"/>
    <n v="11"/>
    <n v="263"/>
    <n v="148"/>
    <n v="38924"/>
  </r>
  <r>
    <s v="F0849"/>
    <x v="1"/>
    <x v="4"/>
    <x v="2"/>
    <d v="2023-02-05T08:00:00"/>
    <d v="2023-02-05T09:00:00"/>
    <d v="2023-02-05T08:24:00"/>
    <d v="2023-02-05T09:11:00"/>
    <n v="11"/>
    <n v="419"/>
    <n v="195"/>
    <n v="81705"/>
  </r>
  <r>
    <s v="F0858"/>
    <x v="2"/>
    <x v="0"/>
    <x v="2"/>
    <d v="2023-02-05T17:00:00"/>
    <d v="2023-02-05T22:00:00"/>
    <d v="2023-02-05T17:05:00"/>
    <d v="2023-02-05T22:11:00"/>
    <n v="11"/>
    <n v="437"/>
    <n v="196"/>
    <n v="85652"/>
  </r>
  <r>
    <s v="F0969"/>
    <x v="0"/>
    <x v="2"/>
    <x v="5"/>
    <d v="2023-02-10T08:00:00"/>
    <d v="2023-02-10T10:00:00"/>
    <d v="2023-02-10T08:16:00"/>
    <d v="2023-02-10T10:11:00"/>
    <n v="11"/>
    <n v="260"/>
    <n v="85"/>
    <n v="22100"/>
  </r>
  <r>
    <s v="F0006"/>
    <x v="0"/>
    <x v="5"/>
    <x v="0"/>
    <d v="2023-01-01T05:00:00"/>
    <d v="2023-01-01T07:00:00"/>
    <d v="2023-01-01T05:14:00"/>
    <d v="2023-01-01T07:10:00"/>
    <n v="10"/>
    <n v="427"/>
    <n v="191"/>
    <n v="81557"/>
  </r>
  <r>
    <s v="F0045"/>
    <x v="1"/>
    <x v="4"/>
    <x v="2"/>
    <d v="2023-01-02T20:00:00"/>
    <d v="2023-01-03T00:00:00"/>
    <d v="2023-01-02T20:07:00"/>
    <d v="2023-01-03T00:10:00"/>
    <n v="10"/>
    <n v="136"/>
    <n v="174"/>
    <n v="23664"/>
  </r>
  <r>
    <s v="F0098"/>
    <x v="1"/>
    <x v="3"/>
    <x v="5"/>
    <d v="2023-01-05T01:00:00"/>
    <d v="2023-01-05T06:00:00"/>
    <d v="2023-01-05T01:24:00"/>
    <d v="2023-01-05T06:10:00"/>
    <n v="10"/>
    <n v="350"/>
    <n v="175"/>
    <n v="61250"/>
  </r>
  <r>
    <s v="F0148"/>
    <x v="1"/>
    <x v="4"/>
    <x v="0"/>
    <d v="2023-01-07T03:00:00"/>
    <d v="2023-01-07T04:00:00"/>
    <d v="2023-01-07T03:16:00"/>
    <d v="2023-01-07T04:10:00"/>
    <n v="10"/>
    <n v="442"/>
    <n v="179"/>
    <n v="79118"/>
  </r>
  <r>
    <s v="F0156"/>
    <x v="2"/>
    <x v="1"/>
    <x v="2"/>
    <d v="2023-01-07T11:00:00"/>
    <d v="2023-01-07T15:00:00"/>
    <d v="2023-01-07T11:10:00"/>
    <d v="2023-01-07T15:10:00"/>
    <n v="10"/>
    <n v="111"/>
    <n v="164"/>
    <n v="18204"/>
  </r>
  <r>
    <s v="F0236"/>
    <x v="2"/>
    <x v="3"/>
    <x v="4"/>
    <d v="2023-01-10T19:00:00"/>
    <d v="2023-01-10T23:00:00"/>
    <d v="2023-01-10T19:05:00"/>
    <d v="2023-01-10T23:10:00"/>
    <n v="10"/>
    <n v="138"/>
    <n v="93"/>
    <n v="12834"/>
  </r>
  <r>
    <s v="F0259"/>
    <x v="1"/>
    <x v="1"/>
    <x v="3"/>
    <d v="2023-01-11T18:00:00"/>
    <d v="2023-01-11T19:00:00"/>
    <d v="2023-01-11T18:13:00"/>
    <d v="2023-01-11T19:10:00"/>
    <n v="10"/>
    <n v="448"/>
    <n v="63"/>
    <n v="28224"/>
  </r>
  <r>
    <s v="F0271"/>
    <x v="2"/>
    <x v="0"/>
    <x v="2"/>
    <d v="2023-01-12T06:00:00"/>
    <d v="2023-01-12T09:00:00"/>
    <d v="2023-01-12T06:28:00"/>
    <d v="2023-01-12T09:10:00"/>
    <n v="10"/>
    <n v="316"/>
    <n v="132"/>
    <n v="41712"/>
  </r>
  <r>
    <s v="F0355"/>
    <x v="0"/>
    <x v="2"/>
    <x v="1"/>
    <d v="2023-01-15T18:00:00"/>
    <d v="2023-01-15T19:00:00"/>
    <d v="2023-01-15T18:14:00"/>
    <d v="2023-01-15T19:10:00"/>
    <n v="10"/>
    <n v="141"/>
    <n v="125"/>
    <n v="17625"/>
  </r>
  <r>
    <s v="F0374"/>
    <x v="0"/>
    <x v="2"/>
    <x v="2"/>
    <d v="2023-01-16T13:00:00"/>
    <d v="2023-01-16T17:00:00"/>
    <d v="2023-01-16T13:29:00"/>
    <d v="2023-01-16T17:10:00"/>
    <n v="10"/>
    <n v="120"/>
    <n v="147"/>
    <n v="17640"/>
  </r>
  <r>
    <s v="F0423"/>
    <x v="1"/>
    <x v="1"/>
    <x v="3"/>
    <d v="2023-01-18T14:00:00"/>
    <d v="2023-01-18T19:00:00"/>
    <d v="2023-01-18T14:00:00"/>
    <d v="2023-01-18T19:10:00"/>
    <n v="10"/>
    <n v="162"/>
    <n v="65"/>
    <n v="10530"/>
  </r>
  <r>
    <s v="F0526"/>
    <x v="0"/>
    <x v="1"/>
    <x v="5"/>
    <d v="2023-01-22T21:00:00"/>
    <d v="2023-01-22T22:00:00"/>
    <d v="2023-01-22T21:04:00"/>
    <d v="2023-01-22T22:10:00"/>
    <n v="10"/>
    <n v="152"/>
    <n v="198"/>
    <n v="30096"/>
  </r>
  <r>
    <s v="F0538"/>
    <x v="0"/>
    <x v="5"/>
    <x v="2"/>
    <d v="2023-01-23T09:00:00"/>
    <d v="2023-01-23T13:00:00"/>
    <d v="2023-01-23T09:03:00"/>
    <d v="2023-01-23T13:10:00"/>
    <n v="10"/>
    <n v="135"/>
    <n v="166"/>
    <n v="22410"/>
  </r>
  <r>
    <s v="F0550"/>
    <x v="0"/>
    <x v="5"/>
    <x v="1"/>
    <d v="2023-01-23T21:00:00"/>
    <d v="2023-01-24T02:00:00"/>
    <d v="2023-01-23T21:18:00"/>
    <d v="2023-01-24T02:10:00"/>
    <n v="10"/>
    <n v="485"/>
    <n v="91"/>
    <n v="44135"/>
  </r>
  <r>
    <s v="F0557"/>
    <x v="0"/>
    <x v="2"/>
    <x v="4"/>
    <d v="2023-01-24T04:00:00"/>
    <d v="2023-01-24T09:00:00"/>
    <d v="2023-01-24T04:19:00"/>
    <d v="2023-01-24T09:10:00"/>
    <n v="10"/>
    <n v="425"/>
    <n v="197"/>
    <n v="83725"/>
  </r>
  <r>
    <s v="F0578"/>
    <x v="1"/>
    <x v="0"/>
    <x v="4"/>
    <d v="2023-01-25T01:00:00"/>
    <d v="2023-01-25T05:00:00"/>
    <d v="2023-01-25T01:12:00"/>
    <d v="2023-01-25T05:10:00"/>
    <n v="10"/>
    <n v="174"/>
    <n v="69"/>
    <n v="12006"/>
  </r>
  <r>
    <s v="F0587"/>
    <x v="2"/>
    <x v="5"/>
    <x v="0"/>
    <d v="2023-01-25T10:00:00"/>
    <d v="2023-01-25T14:00:00"/>
    <d v="2023-01-25T10:07:00"/>
    <d v="2023-01-25T14:10:00"/>
    <n v="10"/>
    <n v="327"/>
    <n v="64"/>
    <n v="20928"/>
  </r>
  <r>
    <s v="F0594"/>
    <x v="2"/>
    <x v="0"/>
    <x v="1"/>
    <d v="2023-01-25T17:00:00"/>
    <d v="2023-01-25T19:00:00"/>
    <d v="2023-01-25T17:04:00"/>
    <d v="2023-01-25T19:10:00"/>
    <n v="10"/>
    <n v="439"/>
    <n v="102"/>
    <n v="44778"/>
  </r>
  <r>
    <s v="F0631"/>
    <x v="0"/>
    <x v="3"/>
    <x v="5"/>
    <d v="2023-01-27T06:00:00"/>
    <d v="2023-01-27T10:00:00"/>
    <d v="2023-01-27T06:02:00"/>
    <d v="2023-01-27T10:10:00"/>
    <n v="10"/>
    <n v="366"/>
    <n v="56"/>
    <n v="20496"/>
  </r>
  <r>
    <s v="F0652"/>
    <x v="0"/>
    <x v="5"/>
    <x v="2"/>
    <d v="2023-01-28T03:00:00"/>
    <d v="2023-01-28T08:00:00"/>
    <d v="2023-01-28T03:00:00"/>
    <d v="2023-01-28T08:10:00"/>
    <n v="10"/>
    <n v="406"/>
    <n v="115"/>
    <n v="46690"/>
  </r>
  <r>
    <s v="F0665"/>
    <x v="2"/>
    <x v="3"/>
    <x v="5"/>
    <d v="2023-01-28T16:00:00"/>
    <d v="2023-01-28T17:00:00"/>
    <d v="2023-01-28T16:25:00"/>
    <d v="2023-01-28T17:10:00"/>
    <n v="10"/>
    <n v="341"/>
    <n v="79"/>
    <n v="26939"/>
  </r>
  <r>
    <s v="F0702"/>
    <x v="0"/>
    <x v="0"/>
    <x v="0"/>
    <d v="2023-01-30T05:00:00"/>
    <d v="2023-01-30T09:00:00"/>
    <d v="2023-01-30T05:19:00"/>
    <d v="2023-01-30T09:10:00"/>
    <n v="10"/>
    <n v="306"/>
    <n v="80"/>
    <n v="24480"/>
  </r>
  <r>
    <s v="F0723"/>
    <x v="2"/>
    <x v="4"/>
    <x v="2"/>
    <d v="2023-01-31T02:00:00"/>
    <d v="2023-01-31T04:00:00"/>
    <d v="2023-01-31T02:12:00"/>
    <d v="2023-01-31T04:10:00"/>
    <n v="10"/>
    <n v="445"/>
    <n v="167"/>
    <n v="74315"/>
  </r>
  <r>
    <s v="F0725"/>
    <x v="2"/>
    <x v="1"/>
    <x v="2"/>
    <d v="2023-01-31T04:00:00"/>
    <d v="2023-01-31T06:00:00"/>
    <d v="2023-01-31T04:14:00"/>
    <d v="2023-01-31T06:10:00"/>
    <n v="10"/>
    <n v="448"/>
    <n v="133"/>
    <n v="59584"/>
  </r>
  <r>
    <s v="F0728"/>
    <x v="1"/>
    <x v="1"/>
    <x v="3"/>
    <d v="2023-01-31T07:00:00"/>
    <d v="2023-01-31T08:00:00"/>
    <d v="2023-01-31T07:26:00"/>
    <d v="2023-01-31T08:10:00"/>
    <n v="10"/>
    <n v="498"/>
    <n v="86"/>
    <n v="42828"/>
  </r>
  <r>
    <s v="F0729"/>
    <x v="2"/>
    <x v="1"/>
    <x v="0"/>
    <d v="2023-01-31T08:00:00"/>
    <d v="2023-01-31T12:00:00"/>
    <d v="2023-01-31T08:06:00"/>
    <d v="2023-01-31T12:10:00"/>
    <n v="10"/>
    <n v="415"/>
    <n v="178"/>
    <n v="73870"/>
  </r>
  <r>
    <s v="F0779"/>
    <x v="0"/>
    <x v="4"/>
    <x v="3"/>
    <d v="2023-02-02T10:00:00"/>
    <d v="2023-02-02T11:00:00"/>
    <d v="2023-02-02T10:16:00"/>
    <d v="2023-02-02T11:10:00"/>
    <n v="10"/>
    <n v="308"/>
    <n v="104"/>
    <n v="32032"/>
  </r>
  <r>
    <s v="F0912"/>
    <x v="0"/>
    <x v="3"/>
    <x v="1"/>
    <d v="2023-02-07T23:00:00"/>
    <d v="2023-02-08T00:00:00"/>
    <d v="2023-02-07T23:19:00"/>
    <d v="2023-02-08T00:10:00"/>
    <n v="10"/>
    <n v="398"/>
    <n v="179"/>
    <n v="71242"/>
  </r>
  <r>
    <s v="F0938"/>
    <x v="1"/>
    <x v="1"/>
    <x v="3"/>
    <d v="2023-02-09T01:00:00"/>
    <d v="2023-02-09T03:00:00"/>
    <d v="2023-02-09T01:09:00"/>
    <d v="2023-02-09T03:10:00"/>
    <n v="10"/>
    <n v="287"/>
    <n v="171"/>
    <n v="49077"/>
  </r>
  <r>
    <s v="F0997"/>
    <x v="2"/>
    <x v="0"/>
    <x v="0"/>
    <d v="2023-02-11T12:00:00"/>
    <d v="2023-02-11T17:00:00"/>
    <d v="2023-02-11T12:07:00"/>
    <d v="2023-02-11T17:10:00"/>
    <n v="10"/>
    <n v="273"/>
    <n v="64"/>
    <n v="17472"/>
  </r>
  <r>
    <s v="F0092"/>
    <x v="0"/>
    <x v="0"/>
    <x v="2"/>
    <d v="2023-01-04T19:00:00"/>
    <d v="2023-01-05T00:00:00"/>
    <d v="2023-01-04T19:24:00"/>
    <d v="2023-01-05T00:09:00"/>
    <n v="9"/>
    <n v="414"/>
    <n v="100"/>
    <n v="41400"/>
  </r>
  <r>
    <s v="F0136"/>
    <x v="1"/>
    <x v="4"/>
    <x v="3"/>
    <d v="2023-01-06T15:00:00"/>
    <d v="2023-01-06T20:00:00"/>
    <d v="2023-01-06T15:07:00"/>
    <d v="2023-01-06T20:09:00"/>
    <n v="9"/>
    <n v="103"/>
    <n v="74"/>
    <n v="7622"/>
  </r>
  <r>
    <s v="F0158"/>
    <x v="1"/>
    <x v="0"/>
    <x v="2"/>
    <d v="2023-01-07T13:00:00"/>
    <d v="2023-01-07T17:00:00"/>
    <d v="2023-01-07T13:04:00"/>
    <d v="2023-01-07T17:09:00"/>
    <n v="9"/>
    <n v="316"/>
    <n v="195"/>
    <n v="61620"/>
  </r>
  <r>
    <s v="F0210"/>
    <x v="1"/>
    <x v="4"/>
    <x v="3"/>
    <d v="2023-01-09T17:00:00"/>
    <d v="2023-01-09T21:00:00"/>
    <d v="2023-01-09T17:18:00"/>
    <d v="2023-01-09T21:09:00"/>
    <n v="9"/>
    <n v="280"/>
    <n v="77"/>
    <n v="21560"/>
  </r>
  <r>
    <s v="F0295"/>
    <x v="0"/>
    <x v="0"/>
    <x v="3"/>
    <d v="2023-01-13T06:00:00"/>
    <d v="2023-01-13T09:00:00"/>
    <d v="2023-01-13T06:02:00"/>
    <d v="2023-01-13T09:09:00"/>
    <n v="9"/>
    <n v="493"/>
    <n v="125"/>
    <n v="61625"/>
  </r>
  <r>
    <s v="F0316"/>
    <x v="2"/>
    <x v="5"/>
    <x v="3"/>
    <d v="2023-01-14T03:00:00"/>
    <d v="2023-01-14T08:00:00"/>
    <d v="2023-01-14T03:19:00"/>
    <d v="2023-01-14T08:09:00"/>
    <n v="9"/>
    <n v="352"/>
    <n v="192"/>
    <n v="67584"/>
  </r>
  <r>
    <s v="F0395"/>
    <x v="2"/>
    <x v="1"/>
    <x v="5"/>
    <d v="2023-01-17T10:00:00"/>
    <d v="2023-01-17T14:00:00"/>
    <d v="2023-01-17T10:01:00"/>
    <d v="2023-01-17T14:09:00"/>
    <n v="9"/>
    <n v="468"/>
    <n v="67"/>
    <n v="31356"/>
  </r>
  <r>
    <s v="F0410"/>
    <x v="1"/>
    <x v="2"/>
    <x v="0"/>
    <d v="2023-01-18T01:00:00"/>
    <d v="2023-01-18T06:00:00"/>
    <d v="2023-01-18T01:16:00"/>
    <d v="2023-01-18T06:09:00"/>
    <n v="9"/>
    <n v="432"/>
    <n v="112"/>
    <n v="48384"/>
  </r>
  <r>
    <s v="F0420"/>
    <x v="2"/>
    <x v="1"/>
    <x v="5"/>
    <d v="2023-01-18T11:00:00"/>
    <d v="2023-01-18T13:00:00"/>
    <d v="2023-01-18T11:11:00"/>
    <d v="2023-01-18T13:09:00"/>
    <n v="9"/>
    <n v="231"/>
    <n v="99"/>
    <n v="22869"/>
  </r>
  <r>
    <s v="F0446"/>
    <x v="1"/>
    <x v="4"/>
    <x v="1"/>
    <d v="2023-01-19T13:00:00"/>
    <d v="2023-01-19T16:00:00"/>
    <d v="2023-01-19T13:23:00"/>
    <d v="2023-01-19T16:09:00"/>
    <n v="9"/>
    <n v="111"/>
    <n v="172"/>
    <n v="19092"/>
  </r>
  <r>
    <s v="F0455"/>
    <x v="2"/>
    <x v="4"/>
    <x v="3"/>
    <d v="2023-01-19T22:00:00"/>
    <d v="2023-01-20T02:00:00"/>
    <d v="2023-01-19T22:18:00"/>
    <d v="2023-01-20T02:09:00"/>
    <n v="9"/>
    <n v="175"/>
    <n v="99"/>
    <n v="17325"/>
  </r>
  <r>
    <s v="F0475"/>
    <x v="2"/>
    <x v="3"/>
    <x v="2"/>
    <d v="2023-01-20T18:00:00"/>
    <d v="2023-01-20T21:00:00"/>
    <d v="2023-01-20T18:13:00"/>
    <d v="2023-01-20T21:09:00"/>
    <n v="9"/>
    <n v="293"/>
    <n v="143"/>
    <n v="41899"/>
  </r>
  <r>
    <s v="F0479"/>
    <x v="0"/>
    <x v="5"/>
    <x v="3"/>
    <d v="2023-01-20T22:00:00"/>
    <d v="2023-01-21T01:00:00"/>
    <d v="2023-01-20T22:15:00"/>
    <d v="2023-01-21T01:09:00"/>
    <n v="9"/>
    <n v="412"/>
    <n v="198"/>
    <n v="81576"/>
  </r>
  <r>
    <s v="F0503"/>
    <x v="0"/>
    <x v="5"/>
    <x v="0"/>
    <d v="2023-01-21T22:00:00"/>
    <d v="2023-01-22T00:00:00"/>
    <d v="2023-01-21T22:07:00"/>
    <d v="2023-01-22T00:09:00"/>
    <n v="9"/>
    <n v="362"/>
    <n v="153"/>
    <n v="55386"/>
  </r>
  <r>
    <s v="F0505"/>
    <x v="1"/>
    <x v="0"/>
    <x v="2"/>
    <d v="2023-01-22T00:00:00"/>
    <d v="2023-01-22T01:00:00"/>
    <d v="2023-01-22T00:09:00"/>
    <d v="2023-01-22T01:09:00"/>
    <n v="9"/>
    <n v="317"/>
    <n v="81"/>
    <n v="25677"/>
  </r>
  <r>
    <s v="F0511"/>
    <x v="2"/>
    <x v="3"/>
    <x v="0"/>
    <d v="2023-01-22T06:00:00"/>
    <d v="2023-01-22T08:00:00"/>
    <d v="2023-01-22T06:25:00"/>
    <d v="2023-01-22T08:09:00"/>
    <n v="9"/>
    <n v="165"/>
    <n v="50"/>
    <n v="8250"/>
  </r>
  <r>
    <s v="F0531"/>
    <x v="2"/>
    <x v="2"/>
    <x v="0"/>
    <d v="2023-01-23T02:00:00"/>
    <d v="2023-01-23T05:00:00"/>
    <d v="2023-01-23T02:10:00"/>
    <d v="2023-01-23T05:09:00"/>
    <n v="9"/>
    <n v="374"/>
    <n v="144"/>
    <n v="53856"/>
  </r>
  <r>
    <s v="F0589"/>
    <x v="2"/>
    <x v="2"/>
    <x v="0"/>
    <d v="2023-01-25T12:00:00"/>
    <d v="2023-01-25T15:00:00"/>
    <d v="2023-01-25T12:05:00"/>
    <d v="2023-01-25T15:09:00"/>
    <n v="9"/>
    <n v="497"/>
    <n v="119"/>
    <n v="59143"/>
  </r>
  <r>
    <s v="F0623"/>
    <x v="1"/>
    <x v="0"/>
    <x v="3"/>
    <d v="2023-01-26T22:00:00"/>
    <d v="2023-01-27T00:00:00"/>
    <d v="2023-01-26T22:10:00"/>
    <d v="2023-01-27T00:09:00"/>
    <n v="9"/>
    <n v="469"/>
    <n v="187"/>
    <n v="87703"/>
  </r>
  <r>
    <s v="F0635"/>
    <x v="0"/>
    <x v="4"/>
    <x v="3"/>
    <d v="2023-01-27T10:00:00"/>
    <d v="2023-01-27T15:00:00"/>
    <d v="2023-01-27T10:24:00"/>
    <d v="2023-01-27T15:09:00"/>
    <n v="9"/>
    <n v="421"/>
    <n v="172"/>
    <n v="72412"/>
  </r>
  <r>
    <s v="F0700"/>
    <x v="0"/>
    <x v="5"/>
    <x v="4"/>
    <d v="2023-01-30T03:00:00"/>
    <d v="2023-01-30T06:00:00"/>
    <d v="2023-01-30T03:26:00"/>
    <d v="2023-01-30T06:09:00"/>
    <n v="9"/>
    <n v="308"/>
    <n v="97"/>
    <n v="29876"/>
  </r>
  <r>
    <s v="F0724"/>
    <x v="1"/>
    <x v="3"/>
    <x v="3"/>
    <d v="2023-01-31T03:00:00"/>
    <d v="2023-01-31T04:00:00"/>
    <d v="2023-01-31T03:20:00"/>
    <d v="2023-01-31T04:09:00"/>
    <n v="9"/>
    <n v="279"/>
    <n v="105"/>
    <n v="29295"/>
  </r>
  <r>
    <s v="F0747"/>
    <x v="0"/>
    <x v="3"/>
    <x v="2"/>
    <d v="2023-02-01T02:00:00"/>
    <d v="2023-02-01T06:00:00"/>
    <d v="2023-02-01T02:02:00"/>
    <d v="2023-02-01T06:09:00"/>
    <n v="9"/>
    <n v="143"/>
    <n v="135"/>
    <n v="19305"/>
  </r>
  <r>
    <s v="F0794"/>
    <x v="2"/>
    <x v="3"/>
    <x v="0"/>
    <d v="2023-02-03T01:00:00"/>
    <d v="2023-02-03T06:00:00"/>
    <d v="2023-02-03T01:11:00"/>
    <d v="2023-02-03T06:09:00"/>
    <n v="9"/>
    <n v="464"/>
    <n v="52"/>
    <n v="24128"/>
  </r>
  <r>
    <s v="F0806"/>
    <x v="0"/>
    <x v="3"/>
    <x v="3"/>
    <d v="2023-02-03T13:00:00"/>
    <d v="2023-02-03T14:00:00"/>
    <d v="2023-02-03T13:23:00"/>
    <d v="2023-02-03T14:09:00"/>
    <n v="9"/>
    <n v="169"/>
    <n v="150"/>
    <n v="25350"/>
  </r>
  <r>
    <s v="F0828"/>
    <x v="0"/>
    <x v="2"/>
    <x v="4"/>
    <d v="2023-02-04T11:00:00"/>
    <d v="2023-02-04T15:00:00"/>
    <d v="2023-02-04T11:19:00"/>
    <d v="2023-02-04T15:09:00"/>
    <n v="9"/>
    <n v="185"/>
    <n v="79"/>
    <n v="14615"/>
  </r>
  <r>
    <s v="F0907"/>
    <x v="1"/>
    <x v="2"/>
    <x v="3"/>
    <d v="2023-02-07T18:00:00"/>
    <d v="2023-02-07T22:00:00"/>
    <d v="2023-02-07T18:02:00"/>
    <d v="2023-02-07T22:09:00"/>
    <n v="9"/>
    <n v="236"/>
    <n v="134"/>
    <n v="31624"/>
  </r>
  <r>
    <s v="F0922"/>
    <x v="2"/>
    <x v="5"/>
    <x v="0"/>
    <d v="2023-02-08T09:00:00"/>
    <d v="2023-02-08T10:00:00"/>
    <d v="2023-02-08T09:20:00"/>
    <d v="2023-02-08T10:09:00"/>
    <n v="9"/>
    <n v="208"/>
    <n v="183"/>
    <n v="38064"/>
  </r>
  <r>
    <s v="F0946"/>
    <x v="0"/>
    <x v="5"/>
    <x v="4"/>
    <d v="2023-02-09T09:00:00"/>
    <d v="2023-02-09T11:00:00"/>
    <d v="2023-02-09T09:02:00"/>
    <d v="2023-02-09T11:09:00"/>
    <n v="9"/>
    <n v="107"/>
    <n v="150"/>
    <n v="16050"/>
  </r>
  <r>
    <s v="F0951"/>
    <x v="1"/>
    <x v="0"/>
    <x v="5"/>
    <d v="2023-02-09T14:00:00"/>
    <d v="2023-02-09T18:00:00"/>
    <d v="2023-02-09T14:16:00"/>
    <d v="2023-02-09T18:09:00"/>
    <n v="9"/>
    <n v="128"/>
    <n v="130"/>
    <n v="16640"/>
  </r>
  <r>
    <s v="F0975"/>
    <x v="2"/>
    <x v="5"/>
    <x v="3"/>
    <d v="2023-02-10T14:00:00"/>
    <d v="2023-02-10T18:00:00"/>
    <d v="2023-02-10T14:02:00"/>
    <d v="2023-02-10T18:09:00"/>
    <n v="9"/>
    <n v="295"/>
    <n v="65"/>
    <n v="19175"/>
  </r>
  <r>
    <s v="F0999"/>
    <x v="0"/>
    <x v="4"/>
    <x v="4"/>
    <d v="2023-02-11T14:00:00"/>
    <d v="2023-02-11T19:00:00"/>
    <d v="2023-02-11T14:20:00"/>
    <d v="2023-02-11T19:09:00"/>
    <n v="9"/>
    <n v="498"/>
    <n v="162"/>
    <n v="80676"/>
  </r>
  <r>
    <s v="F0008"/>
    <x v="0"/>
    <x v="1"/>
    <x v="2"/>
    <d v="2023-01-01T07:00:00"/>
    <d v="2023-01-01T12:00:00"/>
    <d v="2023-01-01T07:11:00"/>
    <d v="2023-01-01T12:08:00"/>
    <n v="8"/>
    <n v="373"/>
    <n v="163"/>
    <n v="60799"/>
  </r>
  <r>
    <s v="F0018"/>
    <x v="2"/>
    <x v="0"/>
    <x v="3"/>
    <d v="2023-01-01T17:00:00"/>
    <d v="2023-01-01T22:00:00"/>
    <d v="2023-01-01T17:10:00"/>
    <d v="2023-01-01T22:08:00"/>
    <n v="8"/>
    <n v="329"/>
    <n v="154"/>
    <n v="50666"/>
  </r>
  <r>
    <s v="F0019"/>
    <x v="2"/>
    <x v="5"/>
    <x v="1"/>
    <d v="2023-01-01T18:00:00"/>
    <d v="2023-01-01T19:00:00"/>
    <d v="2023-01-01T18:20:00"/>
    <d v="2023-01-01T19:08:00"/>
    <n v="8"/>
    <n v="296"/>
    <n v="104"/>
    <n v="30784"/>
  </r>
  <r>
    <s v="F0042"/>
    <x v="1"/>
    <x v="5"/>
    <x v="4"/>
    <d v="2023-01-02T17:00:00"/>
    <d v="2023-01-02T21:00:00"/>
    <d v="2023-01-02T17:19:00"/>
    <d v="2023-01-02T21:08:00"/>
    <n v="8"/>
    <n v="178"/>
    <n v="68"/>
    <n v="12104"/>
  </r>
  <r>
    <s v="F0059"/>
    <x v="2"/>
    <x v="5"/>
    <x v="1"/>
    <d v="2023-01-03T10:00:00"/>
    <d v="2023-01-03T14:00:00"/>
    <d v="2023-01-03T10:03:00"/>
    <d v="2023-01-03T14:08:00"/>
    <n v="8"/>
    <n v="412"/>
    <n v="187"/>
    <n v="77044"/>
  </r>
  <r>
    <s v="F0062"/>
    <x v="0"/>
    <x v="4"/>
    <x v="0"/>
    <d v="2023-01-03T13:00:00"/>
    <d v="2023-01-03T15:00:00"/>
    <d v="2023-01-03T13:20:00"/>
    <d v="2023-01-03T15:08:00"/>
    <n v="8"/>
    <n v="422"/>
    <n v="129"/>
    <n v="54438"/>
  </r>
  <r>
    <s v="F0065"/>
    <x v="1"/>
    <x v="4"/>
    <x v="5"/>
    <d v="2023-01-03T16:00:00"/>
    <d v="2023-01-03T17:00:00"/>
    <d v="2023-01-03T16:24:00"/>
    <d v="2023-01-03T17:08:00"/>
    <n v="8"/>
    <n v="196"/>
    <n v="131"/>
    <n v="25676"/>
  </r>
  <r>
    <s v="F0093"/>
    <x v="1"/>
    <x v="4"/>
    <x v="2"/>
    <d v="2023-01-04T20:00:00"/>
    <d v="2023-01-04T23:00:00"/>
    <d v="2023-01-04T20:16:00"/>
    <d v="2023-01-04T23:08:00"/>
    <n v="8"/>
    <n v="442"/>
    <n v="171"/>
    <n v="75582"/>
  </r>
  <r>
    <s v="F0104"/>
    <x v="2"/>
    <x v="3"/>
    <x v="0"/>
    <d v="2023-01-05T07:00:00"/>
    <d v="2023-01-05T11:00:00"/>
    <d v="2023-01-05T07:14:00"/>
    <d v="2023-01-05T11:08:00"/>
    <n v="8"/>
    <n v="184"/>
    <n v="194"/>
    <n v="35696"/>
  </r>
  <r>
    <s v="F0162"/>
    <x v="0"/>
    <x v="0"/>
    <x v="1"/>
    <d v="2023-01-07T17:00:00"/>
    <d v="2023-01-07T19:00:00"/>
    <d v="2023-01-07T17:08:00"/>
    <d v="2023-01-07T19:08:00"/>
    <n v="8"/>
    <n v="300"/>
    <n v="115"/>
    <n v="34500"/>
  </r>
  <r>
    <s v="F0221"/>
    <x v="2"/>
    <x v="0"/>
    <x v="3"/>
    <d v="2023-01-10T04:00:00"/>
    <d v="2023-01-10T09:00:00"/>
    <d v="2023-01-10T04:24:00"/>
    <d v="2023-01-10T09:08:00"/>
    <n v="8"/>
    <n v="256"/>
    <n v="179"/>
    <n v="45824"/>
  </r>
  <r>
    <s v="F0249"/>
    <x v="2"/>
    <x v="1"/>
    <x v="3"/>
    <d v="2023-01-11T08:00:00"/>
    <d v="2023-01-11T12:00:00"/>
    <d v="2023-01-11T08:26:00"/>
    <d v="2023-01-11T12:08:00"/>
    <n v="8"/>
    <n v="405"/>
    <n v="195"/>
    <n v="78975"/>
  </r>
  <r>
    <s v="F0309"/>
    <x v="0"/>
    <x v="3"/>
    <x v="1"/>
    <d v="2023-01-13T20:00:00"/>
    <d v="2023-01-13T23:00:00"/>
    <d v="2023-01-13T20:22:00"/>
    <d v="2023-01-13T23:08:00"/>
    <n v="8"/>
    <n v="202"/>
    <n v="130"/>
    <n v="26260"/>
  </r>
  <r>
    <s v="F0332"/>
    <x v="0"/>
    <x v="3"/>
    <x v="5"/>
    <d v="2023-01-14T19:00:00"/>
    <d v="2023-01-15T00:00:00"/>
    <d v="2023-01-14T19:05:00"/>
    <d v="2023-01-15T00:08:00"/>
    <n v="8"/>
    <n v="139"/>
    <n v="81"/>
    <n v="11259"/>
  </r>
  <r>
    <s v="F0390"/>
    <x v="2"/>
    <x v="3"/>
    <x v="3"/>
    <d v="2023-01-17T05:00:00"/>
    <d v="2023-01-17T10:00:00"/>
    <d v="2023-01-17T05:06:00"/>
    <d v="2023-01-17T10:08:00"/>
    <n v="8"/>
    <n v="245"/>
    <n v="58"/>
    <n v="14210"/>
  </r>
  <r>
    <s v="F0456"/>
    <x v="2"/>
    <x v="3"/>
    <x v="0"/>
    <d v="2023-01-19T23:00:00"/>
    <d v="2023-01-20T01:00:00"/>
    <d v="2023-01-19T23:13:00"/>
    <d v="2023-01-20T01:08:00"/>
    <n v="8"/>
    <n v="229"/>
    <n v="82"/>
    <n v="18778"/>
  </r>
  <r>
    <s v="F0458"/>
    <x v="1"/>
    <x v="3"/>
    <x v="5"/>
    <d v="2023-01-20T01:00:00"/>
    <d v="2023-01-20T02:00:00"/>
    <d v="2023-01-20T01:22:00"/>
    <d v="2023-01-20T02:08:00"/>
    <n v="8"/>
    <n v="386"/>
    <n v="157"/>
    <n v="60602"/>
  </r>
  <r>
    <s v="F0459"/>
    <x v="0"/>
    <x v="1"/>
    <x v="2"/>
    <d v="2023-01-20T02:00:00"/>
    <d v="2023-01-20T05:00:00"/>
    <d v="2023-01-20T02:03:00"/>
    <d v="2023-01-20T05:08:00"/>
    <n v="8"/>
    <n v="336"/>
    <n v="95"/>
    <n v="31920"/>
  </r>
  <r>
    <s v="F0545"/>
    <x v="1"/>
    <x v="3"/>
    <x v="2"/>
    <d v="2023-01-23T16:00:00"/>
    <d v="2023-01-23T21:00:00"/>
    <d v="2023-01-23T16:25:00"/>
    <d v="2023-01-23T21:08:00"/>
    <n v="8"/>
    <n v="360"/>
    <n v="87"/>
    <n v="31320"/>
  </r>
  <r>
    <s v="F0554"/>
    <x v="2"/>
    <x v="2"/>
    <x v="0"/>
    <d v="2023-01-24T01:00:00"/>
    <d v="2023-01-24T04:00:00"/>
    <d v="2023-01-24T01:05:00"/>
    <d v="2023-01-24T04:08:00"/>
    <n v="8"/>
    <n v="462"/>
    <n v="105"/>
    <n v="48510"/>
  </r>
  <r>
    <s v="F0560"/>
    <x v="2"/>
    <x v="1"/>
    <x v="2"/>
    <d v="2023-01-24T07:00:00"/>
    <d v="2023-01-24T08:00:00"/>
    <d v="2023-01-24T07:25:00"/>
    <d v="2023-01-24T08:08:00"/>
    <n v="8"/>
    <n v="300"/>
    <n v="73"/>
    <n v="21900"/>
  </r>
  <r>
    <s v="F0592"/>
    <x v="1"/>
    <x v="3"/>
    <x v="1"/>
    <d v="2023-01-25T15:00:00"/>
    <d v="2023-01-25T18:00:00"/>
    <d v="2023-01-25T15:13:00"/>
    <d v="2023-01-25T18:08:00"/>
    <n v="8"/>
    <n v="390"/>
    <n v="54"/>
    <n v="21060"/>
  </r>
  <r>
    <s v="F0657"/>
    <x v="0"/>
    <x v="4"/>
    <x v="1"/>
    <d v="2023-01-28T08:00:00"/>
    <d v="2023-01-28T09:00:00"/>
    <d v="2023-01-28T08:23:00"/>
    <d v="2023-01-28T09:08:00"/>
    <n v="8"/>
    <n v="381"/>
    <n v="154"/>
    <n v="58674"/>
  </r>
  <r>
    <s v="F0662"/>
    <x v="2"/>
    <x v="4"/>
    <x v="1"/>
    <d v="2023-01-28T13:00:00"/>
    <d v="2023-01-28T16:00:00"/>
    <d v="2023-01-28T13:20:00"/>
    <d v="2023-01-28T16:08:00"/>
    <n v="8"/>
    <n v="127"/>
    <n v="145"/>
    <n v="18415"/>
  </r>
  <r>
    <s v="F0720"/>
    <x v="1"/>
    <x v="0"/>
    <x v="1"/>
    <d v="2023-01-30T23:00:00"/>
    <d v="2023-01-31T01:00:00"/>
    <d v="2023-01-30T23:13:00"/>
    <d v="2023-01-31T01:08:00"/>
    <n v="8"/>
    <n v="304"/>
    <n v="123"/>
    <n v="37392"/>
  </r>
  <r>
    <s v="F0726"/>
    <x v="1"/>
    <x v="0"/>
    <x v="3"/>
    <d v="2023-01-31T05:00:00"/>
    <d v="2023-01-31T07:00:00"/>
    <d v="2023-01-31T05:16:00"/>
    <d v="2023-01-31T07:08:00"/>
    <n v="8"/>
    <n v="269"/>
    <n v="146"/>
    <n v="39274"/>
  </r>
  <r>
    <s v="F0743"/>
    <x v="1"/>
    <x v="1"/>
    <x v="2"/>
    <d v="2023-01-31T22:00:00"/>
    <d v="2023-02-01T03:00:00"/>
    <d v="2023-01-31T22:15:00"/>
    <d v="2023-02-01T03:08:00"/>
    <n v="8"/>
    <n v="484"/>
    <n v="65"/>
    <n v="31460"/>
  </r>
  <r>
    <s v="F0755"/>
    <x v="2"/>
    <x v="0"/>
    <x v="2"/>
    <d v="2023-02-01T10:00:00"/>
    <d v="2023-02-01T14:00:00"/>
    <d v="2023-02-01T10:24:00"/>
    <d v="2023-02-01T14:08:00"/>
    <n v="8"/>
    <n v="140"/>
    <n v="108"/>
    <n v="15120"/>
  </r>
  <r>
    <s v="F0760"/>
    <x v="2"/>
    <x v="2"/>
    <x v="0"/>
    <d v="2023-02-01T15:00:00"/>
    <d v="2023-02-01T19:00:00"/>
    <d v="2023-02-01T15:12:00"/>
    <d v="2023-02-01T19:08:00"/>
    <n v="8"/>
    <n v="450"/>
    <n v="126"/>
    <n v="56700"/>
  </r>
  <r>
    <s v="F0767"/>
    <x v="0"/>
    <x v="2"/>
    <x v="1"/>
    <d v="2023-02-01T22:00:00"/>
    <d v="2023-02-01T23:00:00"/>
    <d v="2023-02-01T22:00:00"/>
    <d v="2023-02-01T23:08:00"/>
    <n v="8"/>
    <n v="236"/>
    <n v="118"/>
    <n v="27848"/>
  </r>
  <r>
    <s v="F0844"/>
    <x v="1"/>
    <x v="1"/>
    <x v="5"/>
    <d v="2023-02-05T03:00:00"/>
    <d v="2023-02-05T04:00:00"/>
    <d v="2023-02-05T03:09:00"/>
    <d v="2023-02-05T04:08:00"/>
    <n v="8"/>
    <n v="275"/>
    <n v="196"/>
    <n v="53900"/>
  </r>
  <r>
    <s v="F0904"/>
    <x v="2"/>
    <x v="4"/>
    <x v="4"/>
    <d v="2023-02-07T15:00:00"/>
    <d v="2023-02-07T20:00:00"/>
    <d v="2023-02-07T15:12:00"/>
    <d v="2023-02-07T20:08:00"/>
    <n v="8"/>
    <n v="147"/>
    <n v="195"/>
    <n v="28665"/>
  </r>
  <r>
    <s v="F0908"/>
    <x v="0"/>
    <x v="3"/>
    <x v="4"/>
    <d v="2023-02-07T19:00:00"/>
    <d v="2023-02-08T00:00:00"/>
    <d v="2023-02-07T19:26:00"/>
    <d v="2023-02-08T00:08:00"/>
    <n v="8"/>
    <n v="241"/>
    <n v="56"/>
    <n v="13496"/>
  </r>
  <r>
    <s v="F0921"/>
    <x v="2"/>
    <x v="2"/>
    <x v="0"/>
    <d v="2023-02-08T08:00:00"/>
    <d v="2023-02-08T13:00:00"/>
    <d v="2023-02-08T08:22:00"/>
    <d v="2023-02-08T13:08:00"/>
    <n v="8"/>
    <n v="188"/>
    <n v="199"/>
    <n v="37412"/>
  </r>
  <r>
    <s v="F0929"/>
    <x v="2"/>
    <x v="4"/>
    <x v="5"/>
    <d v="2023-02-08T16:00:00"/>
    <d v="2023-02-08T18:00:00"/>
    <d v="2023-02-08T16:28:00"/>
    <d v="2023-02-08T18:08:00"/>
    <n v="8"/>
    <n v="472"/>
    <n v="97"/>
    <n v="45784"/>
  </r>
  <r>
    <s v="F0950"/>
    <x v="2"/>
    <x v="2"/>
    <x v="1"/>
    <d v="2023-02-09T13:00:00"/>
    <d v="2023-02-09T15:00:00"/>
    <d v="2023-02-09T13:27:00"/>
    <d v="2023-02-09T15:08:00"/>
    <n v="8"/>
    <n v="132"/>
    <n v="174"/>
    <n v="22968"/>
  </r>
  <r>
    <s v="F0060"/>
    <x v="2"/>
    <x v="4"/>
    <x v="3"/>
    <d v="2023-01-03T11:00:00"/>
    <d v="2023-01-03T16:00:00"/>
    <d v="2023-01-03T11:01:00"/>
    <d v="2023-01-03T16:07:00"/>
    <n v="7"/>
    <n v="379"/>
    <n v="88"/>
    <n v="33352"/>
  </r>
  <r>
    <s v="F0107"/>
    <x v="0"/>
    <x v="2"/>
    <x v="5"/>
    <d v="2023-01-05T10:00:00"/>
    <d v="2023-01-05T11:00:00"/>
    <d v="2023-01-05T10:15:00"/>
    <d v="2023-01-05T11:07:00"/>
    <n v="7"/>
    <n v="448"/>
    <n v="104"/>
    <n v="46592"/>
  </r>
  <r>
    <s v="F0179"/>
    <x v="2"/>
    <x v="4"/>
    <x v="1"/>
    <d v="2023-01-08T10:00:00"/>
    <d v="2023-01-08T14:00:00"/>
    <d v="2023-01-08T10:25:00"/>
    <d v="2023-01-08T14:07:00"/>
    <n v="7"/>
    <n v="342"/>
    <n v="52"/>
    <n v="17784"/>
  </r>
  <r>
    <s v="F0180"/>
    <x v="1"/>
    <x v="0"/>
    <x v="0"/>
    <d v="2023-01-08T11:00:00"/>
    <d v="2023-01-08T12:00:00"/>
    <d v="2023-01-08T11:05:00"/>
    <d v="2023-01-08T12:07:00"/>
    <n v="7"/>
    <n v="483"/>
    <n v="118"/>
    <n v="56994"/>
  </r>
  <r>
    <s v="F0193"/>
    <x v="0"/>
    <x v="2"/>
    <x v="2"/>
    <d v="2023-01-09T00:00:00"/>
    <d v="2023-01-09T05:00:00"/>
    <d v="2023-01-09T00:02:00"/>
    <d v="2023-01-09T05:07:00"/>
    <n v="7"/>
    <n v="226"/>
    <n v="66"/>
    <n v="14916"/>
  </r>
  <r>
    <s v="F0245"/>
    <x v="1"/>
    <x v="3"/>
    <x v="2"/>
    <d v="2023-01-11T04:00:00"/>
    <d v="2023-01-11T06:00:00"/>
    <d v="2023-01-11T04:00:00"/>
    <d v="2023-01-11T06:07:00"/>
    <n v="7"/>
    <n v="347"/>
    <n v="97"/>
    <n v="33659"/>
  </r>
  <r>
    <s v="F0283"/>
    <x v="2"/>
    <x v="4"/>
    <x v="4"/>
    <d v="2023-01-12T18:00:00"/>
    <d v="2023-01-12T23:00:00"/>
    <d v="2023-01-12T18:03:00"/>
    <d v="2023-01-12T23:07:00"/>
    <n v="7"/>
    <n v="166"/>
    <n v="182"/>
    <n v="30212"/>
  </r>
  <r>
    <s v="F0315"/>
    <x v="1"/>
    <x v="4"/>
    <x v="4"/>
    <d v="2023-01-14T02:00:00"/>
    <d v="2023-01-14T04:00:00"/>
    <d v="2023-01-14T02:07:00"/>
    <d v="2023-01-14T04:07:00"/>
    <n v="7"/>
    <n v="288"/>
    <n v="55"/>
    <n v="15840"/>
  </r>
  <r>
    <s v="F0323"/>
    <x v="1"/>
    <x v="2"/>
    <x v="1"/>
    <d v="2023-01-14T10:00:00"/>
    <d v="2023-01-14T14:00:00"/>
    <d v="2023-01-14T10:24:00"/>
    <d v="2023-01-14T14:07:00"/>
    <n v="7"/>
    <n v="401"/>
    <n v="184"/>
    <n v="73784"/>
  </r>
  <r>
    <s v="F0328"/>
    <x v="2"/>
    <x v="2"/>
    <x v="4"/>
    <d v="2023-01-14T15:00:00"/>
    <d v="2023-01-14T16:00:00"/>
    <d v="2023-01-14T15:02:00"/>
    <d v="2023-01-14T16:07:00"/>
    <n v="7"/>
    <n v="108"/>
    <n v="88"/>
    <n v="9504"/>
  </r>
  <r>
    <s v="F0338"/>
    <x v="0"/>
    <x v="1"/>
    <x v="1"/>
    <d v="2023-01-15T01:00:00"/>
    <d v="2023-01-15T02:00:00"/>
    <d v="2023-01-15T01:20:00"/>
    <d v="2023-01-15T02:07:00"/>
    <n v="7"/>
    <n v="453"/>
    <n v="157"/>
    <n v="71121"/>
  </r>
  <r>
    <s v="F0370"/>
    <x v="0"/>
    <x v="1"/>
    <x v="0"/>
    <d v="2023-01-16T09:00:00"/>
    <d v="2023-01-16T14:00:00"/>
    <d v="2023-01-16T09:09:00"/>
    <d v="2023-01-16T14:07:00"/>
    <n v="7"/>
    <n v="420"/>
    <n v="156"/>
    <n v="65520"/>
  </r>
  <r>
    <s v="F0568"/>
    <x v="2"/>
    <x v="0"/>
    <x v="5"/>
    <d v="2023-01-24T15:00:00"/>
    <d v="2023-01-24T17:00:00"/>
    <d v="2023-01-24T15:03:00"/>
    <d v="2023-01-24T17:07:00"/>
    <n v="7"/>
    <n v="498"/>
    <n v="179"/>
    <n v="89142"/>
  </r>
  <r>
    <s v="F0604"/>
    <x v="0"/>
    <x v="2"/>
    <x v="3"/>
    <d v="2023-01-26T03:00:00"/>
    <d v="2023-01-26T08:00:00"/>
    <d v="2023-01-26T03:24:00"/>
    <d v="2023-01-26T08:07:00"/>
    <n v="7"/>
    <n v="324"/>
    <n v="188"/>
    <n v="60912"/>
  </r>
  <r>
    <s v="F0661"/>
    <x v="0"/>
    <x v="5"/>
    <x v="1"/>
    <d v="2023-01-28T12:00:00"/>
    <d v="2023-01-28T16:00:00"/>
    <d v="2023-01-28T12:13:00"/>
    <d v="2023-01-28T16:07:00"/>
    <n v="7"/>
    <n v="401"/>
    <n v="54"/>
    <n v="21654"/>
  </r>
  <r>
    <s v="F0716"/>
    <x v="0"/>
    <x v="1"/>
    <x v="3"/>
    <d v="2023-01-30T19:00:00"/>
    <d v="2023-01-30T23:00:00"/>
    <d v="2023-01-30T19:24:00"/>
    <d v="2023-01-30T23:07:00"/>
    <n v="7"/>
    <n v="453"/>
    <n v="101"/>
    <n v="45753"/>
  </r>
  <r>
    <s v="F0795"/>
    <x v="2"/>
    <x v="0"/>
    <x v="5"/>
    <d v="2023-02-03T02:00:00"/>
    <d v="2023-02-03T04:00:00"/>
    <d v="2023-02-03T02:27:00"/>
    <d v="2023-02-03T04:07:00"/>
    <n v="7"/>
    <n v="440"/>
    <n v="123"/>
    <n v="54120"/>
  </r>
  <r>
    <s v="F0805"/>
    <x v="1"/>
    <x v="1"/>
    <x v="1"/>
    <d v="2023-02-03T12:00:00"/>
    <d v="2023-02-03T17:00:00"/>
    <d v="2023-02-03T12:08:00"/>
    <d v="2023-02-03T17:07:00"/>
    <n v="7"/>
    <n v="168"/>
    <n v="54"/>
    <n v="9072"/>
  </r>
  <r>
    <s v="F0808"/>
    <x v="2"/>
    <x v="4"/>
    <x v="1"/>
    <d v="2023-02-03T15:00:00"/>
    <d v="2023-02-03T20:00:00"/>
    <d v="2023-02-03T15:10:00"/>
    <d v="2023-02-03T20:07:00"/>
    <n v="7"/>
    <n v="441"/>
    <n v="124"/>
    <n v="54684"/>
  </r>
  <r>
    <s v="F0814"/>
    <x v="0"/>
    <x v="4"/>
    <x v="2"/>
    <d v="2023-02-03T21:00:00"/>
    <d v="2023-02-04T00:00:00"/>
    <d v="2023-02-03T21:06:00"/>
    <d v="2023-02-04T00:07:00"/>
    <n v="7"/>
    <n v="468"/>
    <n v="120"/>
    <n v="56160"/>
  </r>
  <r>
    <s v="F0818"/>
    <x v="0"/>
    <x v="5"/>
    <x v="0"/>
    <d v="2023-02-04T01:00:00"/>
    <d v="2023-02-04T05:00:00"/>
    <d v="2023-02-04T01:24:00"/>
    <d v="2023-02-04T05:07:00"/>
    <n v="7"/>
    <n v="285"/>
    <n v="124"/>
    <n v="35340"/>
  </r>
  <r>
    <s v="F0867"/>
    <x v="1"/>
    <x v="3"/>
    <x v="3"/>
    <d v="2023-02-06T02:00:00"/>
    <d v="2023-02-06T06:00:00"/>
    <d v="2023-02-06T02:13:00"/>
    <d v="2023-02-06T06:07:00"/>
    <n v="7"/>
    <n v="398"/>
    <n v="119"/>
    <n v="47362"/>
  </r>
  <r>
    <s v="F0870"/>
    <x v="0"/>
    <x v="4"/>
    <x v="0"/>
    <d v="2023-02-06T05:00:00"/>
    <d v="2023-02-06T10:00:00"/>
    <d v="2023-02-06T05:12:00"/>
    <d v="2023-02-06T10:07:00"/>
    <n v="7"/>
    <n v="266"/>
    <n v="162"/>
    <n v="43092"/>
  </r>
  <r>
    <s v="F0935"/>
    <x v="1"/>
    <x v="2"/>
    <x v="4"/>
    <d v="2023-02-08T22:00:00"/>
    <d v="2023-02-09T00:00:00"/>
    <d v="2023-02-08T22:20:00"/>
    <d v="2023-02-09T00:07:00"/>
    <n v="7"/>
    <n v="264"/>
    <n v="159"/>
    <n v="41976"/>
  </r>
  <r>
    <s v="F0962"/>
    <x v="1"/>
    <x v="5"/>
    <x v="3"/>
    <d v="2023-02-10T01:00:00"/>
    <d v="2023-02-10T03:00:00"/>
    <d v="2023-02-10T01:18:00"/>
    <d v="2023-02-10T03:07:00"/>
    <n v="7"/>
    <n v="387"/>
    <n v="96"/>
    <n v="37152"/>
  </r>
  <r>
    <s v="F0966"/>
    <x v="0"/>
    <x v="3"/>
    <x v="3"/>
    <d v="2023-02-10T05:00:00"/>
    <d v="2023-02-10T09:00:00"/>
    <d v="2023-02-10T05:17:00"/>
    <d v="2023-02-10T09:07:00"/>
    <n v="7"/>
    <n v="374"/>
    <n v="127"/>
    <n v="47498"/>
  </r>
  <r>
    <s v="F0988"/>
    <x v="0"/>
    <x v="4"/>
    <x v="1"/>
    <d v="2023-02-11T03:00:00"/>
    <d v="2023-02-11T04:00:00"/>
    <d v="2023-02-11T03:09:00"/>
    <d v="2023-02-11T04:07:00"/>
    <n v="7"/>
    <n v="415"/>
    <n v="55"/>
    <n v="22825"/>
  </r>
  <r>
    <s v="F0012"/>
    <x v="0"/>
    <x v="0"/>
    <x v="2"/>
    <d v="2023-01-01T11:00:00"/>
    <d v="2023-01-01T15:00:00"/>
    <d v="2023-01-01T11:06:00"/>
    <d v="2023-01-01T15:06:00"/>
    <n v="6"/>
    <n v="458"/>
    <n v="171"/>
    <n v="78318"/>
  </r>
  <r>
    <s v="F0072"/>
    <x v="1"/>
    <x v="5"/>
    <x v="5"/>
    <d v="2023-01-03T23:00:00"/>
    <d v="2023-01-04T01:00:00"/>
    <d v="2023-01-03T23:23:00"/>
    <d v="2023-01-04T01:06:00"/>
    <n v="6"/>
    <n v="439"/>
    <n v="185"/>
    <n v="81215"/>
  </r>
  <r>
    <s v="F0090"/>
    <x v="1"/>
    <x v="1"/>
    <x v="2"/>
    <d v="2023-01-04T17:00:00"/>
    <d v="2023-01-04T21:00:00"/>
    <d v="2023-01-04T17:07:00"/>
    <d v="2023-01-04T21:06:00"/>
    <n v="6"/>
    <n v="467"/>
    <n v="159"/>
    <n v="74253"/>
  </r>
  <r>
    <s v="F0105"/>
    <x v="2"/>
    <x v="3"/>
    <x v="1"/>
    <d v="2023-01-05T08:00:00"/>
    <d v="2023-01-05T12:00:00"/>
    <d v="2023-01-05T08:03:00"/>
    <d v="2023-01-05T12:06:00"/>
    <n v="6"/>
    <n v="495"/>
    <n v="111"/>
    <n v="54945"/>
  </r>
  <r>
    <s v="F0121"/>
    <x v="2"/>
    <x v="0"/>
    <x v="4"/>
    <d v="2023-01-06T00:00:00"/>
    <d v="2023-01-06T01:00:00"/>
    <d v="2023-01-06T00:03:00"/>
    <d v="2023-01-06T01:06:00"/>
    <n v="6"/>
    <n v="483"/>
    <n v="129"/>
    <n v="62307"/>
  </r>
  <r>
    <s v="F0174"/>
    <x v="1"/>
    <x v="2"/>
    <x v="5"/>
    <d v="2023-01-08T05:00:00"/>
    <d v="2023-01-08T10:00:00"/>
    <d v="2023-01-08T05:27:00"/>
    <d v="2023-01-08T10:06:00"/>
    <n v="6"/>
    <n v="226"/>
    <n v="145"/>
    <n v="32770"/>
  </r>
  <r>
    <s v="F0191"/>
    <x v="1"/>
    <x v="4"/>
    <x v="0"/>
    <d v="2023-01-08T22:00:00"/>
    <d v="2023-01-09T01:00:00"/>
    <d v="2023-01-08T22:07:00"/>
    <d v="2023-01-09T01:06:00"/>
    <n v="6"/>
    <n v="343"/>
    <n v="136"/>
    <n v="46648"/>
  </r>
  <r>
    <s v="F0211"/>
    <x v="1"/>
    <x v="0"/>
    <x v="1"/>
    <d v="2023-01-09T18:00:00"/>
    <d v="2023-01-09T21:00:00"/>
    <d v="2023-01-09T18:07:00"/>
    <d v="2023-01-09T21:06:00"/>
    <n v="6"/>
    <n v="237"/>
    <n v="135"/>
    <n v="31995"/>
  </r>
  <r>
    <s v="F0227"/>
    <x v="2"/>
    <x v="3"/>
    <x v="3"/>
    <d v="2023-01-10T10:00:00"/>
    <d v="2023-01-10T12:00:00"/>
    <d v="2023-01-10T10:24:00"/>
    <d v="2023-01-10T12:06:00"/>
    <n v="6"/>
    <n v="197"/>
    <n v="145"/>
    <n v="28565"/>
  </r>
  <r>
    <s v="F0255"/>
    <x v="1"/>
    <x v="1"/>
    <x v="0"/>
    <d v="2023-01-11T14:00:00"/>
    <d v="2023-01-11T18:00:00"/>
    <d v="2023-01-11T14:28:00"/>
    <d v="2023-01-11T18:06:00"/>
    <n v="6"/>
    <n v="461"/>
    <n v="82"/>
    <n v="37802"/>
  </r>
  <r>
    <s v="F0264"/>
    <x v="1"/>
    <x v="5"/>
    <x v="3"/>
    <d v="2023-01-11T23:00:00"/>
    <d v="2023-01-12T01:00:00"/>
    <d v="2023-01-11T23:03:00"/>
    <d v="2023-01-12T01:06:00"/>
    <n v="6"/>
    <n v="431"/>
    <n v="140"/>
    <n v="60340"/>
  </r>
  <r>
    <s v="F0273"/>
    <x v="2"/>
    <x v="0"/>
    <x v="0"/>
    <d v="2023-01-12T08:00:00"/>
    <d v="2023-01-12T13:00:00"/>
    <d v="2023-01-12T08:23:00"/>
    <d v="2023-01-12T13:06:00"/>
    <n v="6"/>
    <n v="196"/>
    <n v="165"/>
    <n v="32340"/>
  </r>
  <r>
    <s v="F0308"/>
    <x v="1"/>
    <x v="2"/>
    <x v="5"/>
    <d v="2023-01-13T19:00:00"/>
    <d v="2023-01-13T21:00:00"/>
    <d v="2023-01-13T19:25:00"/>
    <d v="2023-01-13T21:06:00"/>
    <n v="6"/>
    <n v="364"/>
    <n v="103"/>
    <n v="37492"/>
  </r>
  <r>
    <s v="F0314"/>
    <x v="1"/>
    <x v="2"/>
    <x v="1"/>
    <d v="2023-01-14T01:00:00"/>
    <d v="2023-01-14T02:00:00"/>
    <d v="2023-01-14T01:25:00"/>
    <d v="2023-01-14T02:06:00"/>
    <n v="6"/>
    <n v="148"/>
    <n v="51"/>
    <n v="7548"/>
  </r>
  <r>
    <s v="F0318"/>
    <x v="1"/>
    <x v="4"/>
    <x v="2"/>
    <d v="2023-01-14T05:00:00"/>
    <d v="2023-01-14T07:00:00"/>
    <d v="2023-01-14T05:07:00"/>
    <d v="2023-01-14T07:06:00"/>
    <n v="6"/>
    <n v="305"/>
    <n v="117"/>
    <n v="35685"/>
  </r>
  <r>
    <s v="F0364"/>
    <x v="2"/>
    <x v="5"/>
    <x v="1"/>
    <d v="2023-01-16T03:00:00"/>
    <d v="2023-01-16T06:00:00"/>
    <d v="2023-01-16T03:25:00"/>
    <d v="2023-01-16T06:06:00"/>
    <n v="6"/>
    <n v="145"/>
    <n v="60"/>
    <n v="8700"/>
  </r>
  <r>
    <s v="F0406"/>
    <x v="2"/>
    <x v="4"/>
    <x v="3"/>
    <d v="2023-01-17T21:00:00"/>
    <d v="2023-01-18T00:00:00"/>
    <d v="2023-01-17T21:26:00"/>
    <d v="2023-01-18T00:06:00"/>
    <n v="6"/>
    <n v="421"/>
    <n v="191"/>
    <n v="80411"/>
  </r>
  <r>
    <s v="F0444"/>
    <x v="2"/>
    <x v="3"/>
    <x v="4"/>
    <d v="2023-01-19T11:00:00"/>
    <d v="2023-01-19T15:00:00"/>
    <d v="2023-01-19T11:18:00"/>
    <d v="2023-01-19T15:06:00"/>
    <n v="6"/>
    <n v="482"/>
    <n v="157"/>
    <n v="75674"/>
  </r>
  <r>
    <s v="F0480"/>
    <x v="1"/>
    <x v="0"/>
    <x v="4"/>
    <d v="2023-01-20T23:00:00"/>
    <d v="2023-01-21T01:00:00"/>
    <d v="2023-01-20T23:05:00"/>
    <d v="2023-01-21T01:06:00"/>
    <n v="6"/>
    <n v="249"/>
    <n v="177"/>
    <n v="44073"/>
  </r>
  <r>
    <s v="F0485"/>
    <x v="0"/>
    <x v="4"/>
    <x v="0"/>
    <d v="2023-01-21T04:00:00"/>
    <d v="2023-01-21T06:00:00"/>
    <d v="2023-01-21T04:19:00"/>
    <d v="2023-01-21T06:06:00"/>
    <n v="6"/>
    <n v="123"/>
    <n v="84"/>
    <n v="10332"/>
  </r>
  <r>
    <s v="F0579"/>
    <x v="0"/>
    <x v="2"/>
    <x v="3"/>
    <d v="2023-01-25T02:00:00"/>
    <d v="2023-01-25T05:00:00"/>
    <d v="2023-01-25T02:09:00"/>
    <d v="2023-01-25T05:06:00"/>
    <n v="6"/>
    <n v="397"/>
    <n v="143"/>
    <n v="56771"/>
  </r>
  <r>
    <s v="F0595"/>
    <x v="1"/>
    <x v="2"/>
    <x v="3"/>
    <d v="2023-01-25T18:00:00"/>
    <d v="2023-01-25T19:00:00"/>
    <d v="2023-01-25T18:06:00"/>
    <d v="2023-01-25T19:06:00"/>
    <n v="6"/>
    <n v="175"/>
    <n v="183"/>
    <n v="32025"/>
  </r>
  <r>
    <s v="F0637"/>
    <x v="2"/>
    <x v="0"/>
    <x v="3"/>
    <d v="2023-01-27T12:00:00"/>
    <d v="2023-01-27T16:00:00"/>
    <d v="2023-01-27T12:07:00"/>
    <d v="2023-01-27T16:06:00"/>
    <n v="6"/>
    <n v="240"/>
    <n v="50"/>
    <n v="12000"/>
  </r>
  <r>
    <s v="F0641"/>
    <x v="0"/>
    <x v="1"/>
    <x v="0"/>
    <d v="2023-01-27T16:00:00"/>
    <d v="2023-01-27T21:00:00"/>
    <d v="2023-01-27T16:01:00"/>
    <d v="2023-01-27T21:06:00"/>
    <n v="6"/>
    <n v="362"/>
    <n v="76"/>
    <n v="27512"/>
  </r>
  <r>
    <s v="F0643"/>
    <x v="2"/>
    <x v="2"/>
    <x v="2"/>
    <d v="2023-01-27T18:00:00"/>
    <d v="2023-01-27T23:00:00"/>
    <d v="2023-01-27T18:16:00"/>
    <d v="2023-01-27T23:06:00"/>
    <n v="6"/>
    <n v="475"/>
    <n v="57"/>
    <n v="27075"/>
  </r>
  <r>
    <s v="F0698"/>
    <x v="0"/>
    <x v="0"/>
    <x v="0"/>
    <d v="2023-01-30T01:00:00"/>
    <d v="2023-01-30T04:00:00"/>
    <d v="2023-01-30T01:10:00"/>
    <d v="2023-01-30T04:06:00"/>
    <n v="6"/>
    <n v="360"/>
    <n v="86"/>
    <n v="30960"/>
  </r>
  <r>
    <s v="F0705"/>
    <x v="1"/>
    <x v="4"/>
    <x v="2"/>
    <d v="2023-01-30T08:00:00"/>
    <d v="2023-01-30T13:00:00"/>
    <d v="2023-01-30T08:16:00"/>
    <d v="2023-01-30T13:06:00"/>
    <n v="6"/>
    <n v="408"/>
    <n v="138"/>
    <n v="56304"/>
  </r>
  <r>
    <s v="F0707"/>
    <x v="2"/>
    <x v="4"/>
    <x v="5"/>
    <d v="2023-01-30T10:00:00"/>
    <d v="2023-01-30T11:00:00"/>
    <d v="2023-01-30T10:19:00"/>
    <d v="2023-01-30T11:06:00"/>
    <n v="6"/>
    <n v="223"/>
    <n v="133"/>
    <n v="29659"/>
  </r>
  <r>
    <s v="F0719"/>
    <x v="0"/>
    <x v="3"/>
    <x v="2"/>
    <d v="2023-01-30T22:00:00"/>
    <d v="2023-01-31T01:00:00"/>
    <d v="2023-01-30T22:13:00"/>
    <d v="2023-01-31T01:06:00"/>
    <n v="6"/>
    <n v="279"/>
    <n v="59"/>
    <n v="16461"/>
  </r>
  <r>
    <s v="F0786"/>
    <x v="0"/>
    <x v="5"/>
    <x v="4"/>
    <d v="2023-02-02T17:00:00"/>
    <d v="2023-02-02T22:00:00"/>
    <d v="2023-02-02T17:27:00"/>
    <d v="2023-02-02T22:06:00"/>
    <n v="6"/>
    <n v="269"/>
    <n v="152"/>
    <n v="40888"/>
  </r>
  <r>
    <s v="F0800"/>
    <x v="2"/>
    <x v="2"/>
    <x v="5"/>
    <d v="2023-02-03T07:00:00"/>
    <d v="2023-02-03T10:00:00"/>
    <d v="2023-02-03T07:24:00"/>
    <d v="2023-02-03T10:06:00"/>
    <n v="6"/>
    <n v="347"/>
    <n v="183"/>
    <n v="63501"/>
  </r>
  <r>
    <s v="F0829"/>
    <x v="0"/>
    <x v="4"/>
    <x v="3"/>
    <d v="2023-02-04T12:00:00"/>
    <d v="2023-02-04T14:00:00"/>
    <d v="2023-02-04T12:00:00"/>
    <d v="2023-02-04T14:06:00"/>
    <n v="6"/>
    <n v="399"/>
    <n v="116"/>
    <n v="46284"/>
  </r>
  <r>
    <s v="F0863"/>
    <x v="2"/>
    <x v="2"/>
    <x v="2"/>
    <d v="2023-02-05T22:00:00"/>
    <d v="2023-02-05T23:00:00"/>
    <d v="2023-02-05T22:02:00"/>
    <d v="2023-02-05T23:06:00"/>
    <n v="6"/>
    <n v="110"/>
    <n v="168"/>
    <n v="18480"/>
  </r>
  <r>
    <s v="F0882"/>
    <x v="1"/>
    <x v="1"/>
    <x v="5"/>
    <d v="2023-02-06T17:00:00"/>
    <d v="2023-02-06T18:00:00"/>
    <d v="2023-02-06T17:01:00"/>
    <d v="2023-02-06T18:06:00"/>
    <n v="6"/>
    <n v="202"/>
    <n v="160"/>
    <n v="32320"/>
  </r>
  <r>
    <s v="F0926"/>
    <x v="1"/>
    <x v="0"/>
    <x v="4"/>
    <d v="2023-02-08T13:00:00"/>
    <d v="2023-02-08T17:00:00"/>
    <d v="2023-02-08T13:11:00"/>
    <d v="2023-02-08T17:06:00"/>
    <n v="6"/>
    <n v="272"/>
    <n v="154"/>
    <n v="41888"/>
  </r>
  <r>
    <s v="F0933"/>
    <x v="2"/>
    <x v="2"/>
    <x v="4"/>
    <d v="2023-02-08T20:00:00"/>
    <d v="2023-02-09T01:00:00"/>
    <d v="2023-02-08T20:14:00"/>
    <d v="2023-02-09T01:06:00"/>
    <n v="6"/>
    <n v="307"/>
    <n v="109"/>
    <n v="33463"/>
  </r>
  <r>
    <s v="F0954"/>
    <x v="2"/>
    <x v="1"/>
    <x v="3"/>
    <d v="2023-02-09T17:00:00"/>
    <d v="2023-02-09T19:00:00"/>
    <d v="2023-02-09T17:17:00"/>
    <d v="2023-02-09T19:06:00"/>
    <n v="6"/>
    <n v="174"/>
    <n v="132"/>
    <n v="22968"/>
  </r>
  <r>
    <s v="F0964"/>
    <x v="0"/>
    <x v="4"/>
    <x v="3"/>
    <d v="2023-02-10T03:00:00"/>
    <d v="2023-02-10T04:00:00"/>
    <d v="2023-02-10T03:24:00"/>
    <d v="2023-02-10T04:06:00"/>
    <n v="6"/>
    <n v="352"/>
    <n v="54"/>
    <n v="19008"/>
  </r>
  <r>
    <s v="F0965"/>
    <x v="2"/>
    <x v="2"/>
    <x v="0"/>
    <d v="2023-02-10T04:00:00"/>
    <d v="2023-02-10T05:00:00"/>
    <d v="2023-02-10T04:15:00"/>
    <d v="2023-02-10T05:06:00"/>
    <n v="6"/>
    <n v="244"/>
    <n v="88"/>
    <n v="21472"/>
  </r>
  <r>
    <s v="F0054"/>
    <x v="2"/>
    <x v="2"/>
    <x v="1"/>
    <d v="2023-01-03T05:00:00"/>
    <d v="2023-01-03T07:00:00"/>
    <d v="2023-01-03T05:17:00"/>
    <d v="2023-01-03T07:05:00"/>
    <n v="5"/>
    <n v="289"/>
    <n v="110"/>
    <n v="31790"/>
  </r>
  <r>
    <s v="F0068"/>
    <x v="1"/>
    <x v="2"/>
    <x v="1"/>
    <d v="2023-01-03T19:00:00"/>
    <d v="2023-01-03T22:00:00"/>
    <d v="2023-01-03T19:04:00"/>
    <d v="2023-01-03T22:05:00"/>
    <n v="5"/>
    <n v="184"/>
    <n v="132"/>
    <n v="24288"/>
  </r>
  <r>
    <s v="F0074"/>
    <x v="1"/>
    <x v="0"/>
    <x v="2"/>
    <d v="2023-01-04T01:00:00"/>
    <d v="2023-01-04T03:00:00"/>
    <d v="2023-01-04T01:19:00"/>
    <d v="2023-01-04T03:05:00"/>
    <n v="5"/>
    <n v="113"/>
    <n v="81"/>
    <n v="9153"/>
  </r>
  <r>
    <s v="F0119"/>
    <x v="0"/>
    <x v="2"/>
    <x v="1"/>
    <d v="2023-01-05T22:00:00"/>
    <d v="2023-01-06T02:00:00"/>
    <d v="2023-01-05T22:24:00"/>
    <d v="2023-01-06T02:05:00"/>
    <n v="5"/>
    <n v="292"/>
    <n v="178"/>
    <n v="51976"/>
  </r>
  <r>
    <s v="F0129"/>
    <x v="1"/>
    <x v="3"/>
    <x v="0"/>
    <d v="2023-01-06T08:00:00"/>
    <d v="2023-01-06T13:00:00"/>
    <d v="2023-01-06T08:24:00"/>
    <d v="2023-01-06T13:05:00"/>
    <n v="5"/>
    <n v="275"/>
    <n v="115"/>
    <n v="31625"/>
  </r>
  <r>
    <s v="F0138"/>
    <x v="1"/>
    <x v="0"/>
    <x v="1"/>
    <d v="2023-01-06T17:00:00"/>
    <d v="2023-01-06T20:00:00"/>
    <d v="2023-01-06T17:04:00"/>
    <d v="2023-01-06T20:05:00"/>
    <n v="5"/>
    <n v="430"/>
    <n v="198"/>
    <n v="85140"/>
  </r>
  <r>
    <s v="F0159"/>
    <x v="1"/>
    <x v="0"/>
    <x v="1"/>
    <d v="2023-01-07T14:00:00"/>
    <d v="2023-01-07T16:00:00"/>
    <d v="2023-01-07T14:07:00"/>
    <d v="2023-01-07T16:05:00"/>
    <n v="5"/>
    <n v="124"/>
    <n v="94"/>
    <n v="11656"/>
  </r>
  <r>
    <s v="F0176"/>
    <x v="0"/>
    <x v="3"/>
    <x v="4"/>
    <d v="2023-01-08T07:00:00"/>
    <d v="2023-01-08T10:00:00"/>
    <d v="2023-01-08T07:27:00"/>
    <d v="2023-01-08T10:05:00"/>
    <n v="5"/>
    <n v="441"/>
    <n v="127"/>
    <n v="56007"/>
  </r>
  <r>
    <s v="F0197"/>
    <x v="0"/>
    <x v="1"/>
    <x v="4"/>
    <d v="2023-01-09T04:00:00"/>
    <d v="2023-01-09T07:00:00"/>
    <d v="2023-01-09T04:08:00"/>
    <d v="2023-01-09T07:05:00"/>
    <n v="5"/>
    <n v="161"/>
    <n v="60"/>
    <n v="9660"/>
  </r>
  <r>
    <s v="F0296"/>
    <x v="2"/>
    <x v="5"/>
    <x v="5"/>
    <d v="2023-01-13T07:00:00"/>
    <d v="2023-01-13T11:00:00"/>
    <d v="2023-01-13T07:25:00"/>
    <d v="2023-01-13T11:05:00"/>
    <n v="5"/>
    <n v="421"/>
    <n v="154"/>
    <n v="64834"/>
  </r>
  <r>
    <s v="F0306"/>
    <x v="1"/>
    <x v="5"/>
    <x v="4"/>
    <d v="2023-01-13T17:00:00"/>
    <d v="2023-01-13T20:00:00"/>
    <d v="2023-01-13T17:15:00"/>
    <d v="2023-01-13T20:05:00"/>
    <n v="5"/>
    <n v="149"/>
    <n v="167"/>
    <n v="24883"/>
  </r>
  <r>
    <s v="F0320"/>
    <x v="2"/>
    <x v="2"/>
    <x v="0"/>
    <d v="2023-01-14T07:00:00"/>
    <d v="2023-01-14T11:00:00"/>
    <d v="2023-01-14T07:20:00"/>
    <d v="2023-01-14T11:05:00"/>
    <n v="5"/>
    <n v="180"/>
    <n v="131"/>
    <n v="23580"/>
  </r>
  <r>
    <s v="F0376"/>
    <x v="0"/>
    <x v="4"/>
    <x v="0"/>
    <d v="2023-01-16T15:00:00"/>
    <d v="2023-01-16T19:00:00"/>
    <d v="2023-01-16T15:18:00"/>
    <d v="2023-01-16T19:05:00"/>
    <n v="5"/>
    <n v="124"/>
    <n v="148"/>
    <n v="18352"/>
  </r>
  <r>
    <s v="F0377"/>
    <x v="2"/>
    <x v="1"/>
    <x v="1"/>
    <d v="2023-01-16T16:00:00"/>
    <d v="2023-01-16T21:00:00"/>
    <d v="2023-01-16T16:25:00"/>
    <d v="2023-01-16T21:05:00"/>
    <n v="5"/>
    <n v="423"/>
    <n v="104"/>
    <n v="43992"/>
  </r>
  <r>
    <s v="F0442"/>
    <x v="1"/>
    <x v="2"/>
    <x v="0"/>
    <d v="2023-01-19T09:00:00"/>
    <d v="2023-01-19T13:00:00"/>
    <d v="2023-01-19T09:00:00"/>
    <d v="2023-01-19T13:05:00"/>
    <n v="5"/>
    <n v="301"/>
    <n v="147"/>
    <n v="44247"/>
  </r>
  <r>
    <s v="F0453"/>
    <x v="1"/>
    <x v="0"/>
    <x v="5"/>
    <d v="2023-01-19T20:00:00"/>
    <d v="2023-01-19T21:00:00"/>
    <d v="2023-01-19T20:29:00"/>
    <d v="2023-01-19T21:05:00"/>
    <n v="5"/>
    <n v="404"/>
    <n v="85"/>
    <n v="34340"/>
  </r>
  <r>
    <s v="F0488"/>
    <x v="2"/>
    <x v="4"/>
    <x v="4"/>
    <d v="2023-01-21T07:00:00"/>
    <d v="2023-01-21T12:00:00"/>
    <d v="2023-01-21T07:13:00"/>
    <d v="2023-01-21T12:05:00"/>
    <n v="5"/>
    <n v="395"/>
    <n v="156"/>
    <n v="61620"/>
  </r>
  <r>
    <s v="F0493"/>
    <x v="1"/>
    <x v="3"/>
    <x v="1"/>
    <d v="2023-01-21T12:00:00"/>
    <d v="2023-01-21T15:00:00"/>
    <d v="2023-01-21T12:09:00"/>
    <d v="2023-01-21T15:05:00"/>
    <n v="5"/>
    <n v="237"/>
    <n v="197"/>
    <n v="46689"/>
  </r>
  <r>
    <s v="F0533"/>
    <x v="0"/>
    <x v="4"/>
    <x v="0"/>
    <d v="2023-01-23T04:00:00"/>
    <d v="2023-01-23T07:00:00"/>
    <d v="2023-01-23T04:11:00"/>
    <d v="2023-01-23T07:05:00"/>
    <n v="5"/>
    <n v="454"/>
    <n v="72"/>
    <n v="32688"/>
  </r>
  <r>
    <s v="F0549"/>
    <x v="0"/>
    <x v="0"/>
    <x v="5"/>
    <d v="2023-01-23T20:00:00"/>
    <d v="2023-01-23T22:00:00"/>
    <d v="2023-01-23T20:05:00"/>
    <d v="2023-01-23T22:05:00"/>
    <n v="5"/>
    <n v="412"/>
    <n v="92"/>
    <n v="37904"/>
  </r>
  <r>
    <s v="F0558"/>
    <x v="1"/>
    <x v="3"/>
    <x v="5"/>
    <d v="2023-01-24T05:00:00"/>
    <d v="2023-01-24T08:00:00"/>
    <d v="2023-01-24T05:02:00"/>
    <d v="2023-01-24T08:05:00"/>
    <n v="5"/>
    <n v="477"/>
    <n v="107"/>
    <n v="51039"/>
  </r>
  <r>
    <s v="F0584"/>
    <x v="0"/>
    <x v="2"/>
    <x v="2"/>
    <d v="2023-01-25T07:00:00"/>
    <d v="2023-01-25T11:00:00"/>
    <d v="2023-01-25T07:15:00"/>
    <d v="2023-01-25T11:05:00"/>
    <n v="5"/>
    <n v="418"/>
    <n v="93"/>
    <n v="38874"/>
  </r>
  <r>
    <s v="F0628"/>
    <x v="2"/>
    <x v="5"/>
    <x v="2"/>
    <d v="2023-01-27T03:00:00"/>
    <d v="2023-01-27T04:00:00"/>
    <d v="2023-01-27T03:20:00"/>
    <d v="2023-01-27T04:05:00"/>
    <n v="5"/>
    <n v="208"/>
    <n v="74"/>
    <n v="15392"/>
  </r>
  <r>
    <s v="F0644"/>
    <x v="2"/>
    <x v="0"/>
    <x v="5"/>
    <d v="2023-01-27T19:00:00"/>
    <d v="2023-01-27T21:00:00"/>
    <d v="2023-01-27T19:25:00"/>
    <d v="2023-01-27T21:05:00"/>
    <n v="5"/>
    <n v="399"/>
    <n v="193"/>
    <n v="77007"/>
  </r>
  <r>
    <s v="F0680"/>
    <x v="0"/>
    <x v="0"/>
    <x v="2"/>
    <d v="2023-01-29T07:00:00"/>
    <d v="2023-01-29T09:00:00"/>
    <d v="2023-01-29T07:06:00"/>
    <d v="2023-01-29T09:05:00"/>
    <n v="5"/>
    <n v="285"/>
    <n v="106"/>
    <n v="30210"/>
  </r>
  <r>
    <s v="F0831"/>
    <x v="2"/>
    <x v="5"/>
    <x v="2"/>
    <d v="2023-02-04T14:00:00"/>
    <d v="2023-02-04T18:00:00"/>
    <d v="2023-02-04T14:27:00"/>
    <d v="2023-02-04T18:05:00"/>
    <n v="5"/>
    <n v="471"/>
    <n v="96"/>
    <n v="45216"/>
  </r>
  <r>
    <s v="F0837"/>
    <x v="1"/>
    <x v="2"/>
    <x v="1"/>
    <d v="2023-02-04T20:00:00"/>
    <d v="2023-02-04T23:00:00"/>
    <d v="2023-02-04T20:05:00"/>
    <d v="2023-02-04T23:05:00"/>
    <n v="5"/>
    <n v="276"/>
    <n v="158"/>
    <n v="43608"/>
  </r>
  <r>
    <s v="F0878"/>
    <x v="0"/>
    <x v="2"/>
    <x v="3"/>
    <d v="2023-02-06T13:00:00"/>
    <d v="2023-02-06T18:00:00"/>
    <d v="2023-02-06T13:03:00"/>
    <d v="2023-02-06T18:05:00"/>
    <n v="5"/>
    <n v="475"/>
    <n v="89"/>
    <n v="42275"/>
  </r>
  <r>
    <s v="F0960"/>
    <x v="1"/>
    <x v="4"/>
    <x v="3"/>
    <d v="2023-02-09T23:00:00"/>
    <d v="2023-02-10T02:00:00"/>
    <d v="2023-02-09T23:10:00"/>
    <d v="2023-02-10T02:05:00"/>
    <n v="5"/>
    <n v="130"/>
    <n v="199"/>
    <n v="25870"/>
  </r>
  <r>
    <s v="F0971"/>
    <x v="0"/>
    <x v="2"/>
    <x v="2"/>
    <d v="2023-02-10T10:00:00"/>
    <d v="2023-02-10T13:00:00"/>
    <d v="2023-02-10T10:08:00"/>
    <d v="2023-02-10T13:05:00"/>
    <n v="5"/>
    <n v="429"/>
    <n v="183"/>
    <n v="78507"/>
  </r>
  <r>
    <s v="F0986"/>
    <x v="2"/>
    <x v="4"/>
    <x v="1"/>
    <d v="2023-02-11T01:00:00"/>
    <d v="2023-02-11T02:00:00"/>
    <d v="2023-02-11T01:17:00"/>
    <d v="2023-02-11T02:05:00"/>
    <n v="5"/>
    <n v="333"/>
    <n v="118"/>
    <n v="39294"/>
  </r>
  <r>
    <s v="F0991"/>
    <x v="2"/>
    <x v="4"/>
    <x v="0"/>
    <d v="2023-02-11T06:00:00"/>
    <d v="2023-02-11T10:00:00"/>
    <d v="2023-02-11T06:20:00"/>
    <d v="2023-02-11T10:05:00"/>
    <n v="5"/>
    <n v="417"/>
    <n v="111"/>
    <n v="46287"/>
  </r>
  <r>
    <s v="F0002"/>
    <x v="2"/>
    <x v="0"/>
    <x v="0"/>
    <d v="2023-01-01T01:00:00"/>
    <d v="2023-01-01T03:00:00"/>
    <d v="2023-01-01T01:02:00"/>
    <d v="2023-01-01T03:04:00"/>
    <n v="4"/>
    <n v="460"/>
    <n v="62"/>
    <n v="28520"/>
  </r>
  <r>
    <s v="F0037"/>
    <x v="1"/>
    <x v="4"/>
    <x v="3"/>
    <d v="2023-01-02T12:00:00"/>
    <d v="2023-01-02T14:00:00"/>
    <d v="2023-01-02T12:14:00"/>
    <d v="2023-01-02T14:04:00"/>
    <n v="4"/>
    <n v="456"/>
    <n v="88"/>
    <n v="40128"/>
  </r>
  <r>
    <s v="F0044"/>
    <x v="1"/>
    <x v="3"/>
    <x v="1"/>
    <d v="2023-01-02T19:00:00"/>
    <d v="2023-01-02T20:00:00"/>
    <d v="2023-01-02T19:20:00"/>
    <d v="2023-01-02T20:04:00"/>
    <n v="4"/>
    <n v="248"/>
    <n v="101"/>
    <n v="25048"/>
  </r>
  <r>
    <s v="F0079"/>
    <x v="1"/>
    <x v="5"/>
    <x v="5"/>
    <d v="2023-01-04T06:00:00"/>
    <d v="2023-01-04T10:00:00"/>
    <d v="2023-01-04T06:28:00"/>
    <d v="2023-01-04T10:04:00"/>
    <n v="4"/>
    <n v="261"/>
    <n v="94"/>
    <n v="24534"/>
  </r>
  <r>
    <s v="F0111"/>
    <x v="2"/>
    <x v="1"/>
    <x v="1"/>
    <d v="2023-01-05T14:00:00"/>
    <d v="2023-01-05T19:00:00"/>
    <d v="2023-01-05T14:20:00"/>
    <d v="2023-01-05T19:04:00"/>
    <n v="4"/>
    <n v="157"/>
    <n v="119"/>
    <n v="18683"/>
  </r>
  <r>
    <s v="F0212"/>
    <x v="1"/>
    <x v="5"/>
    <x v="0"/>
    <d v="2023-01-09T19:00:00"/>
    <d v="2023-01-09T20:00:00"/>
    <d v="2023-01-09T19:11:00"/>
    <d v="2023-01-09T20:04:00"/>
    <n v="4"/>
    <n v="149"/>
    <n v="67"/>
    <n v="9983"/>
  </r>
  <r>
    <s v="F0258"/>
    <x v="2"/>
    <x v="3"/>
    <x v="3"/>
    <d v="2023-01-11T17:00:00"/>
    <d v="2023-01-11T22:00:00"/>
    <d v="2023-01-11T17:20:00"/>
    <d v="2023-01-11T22:04:00"/>
    <n v="4"/>
    <n v="118"/>
    <n v="141"/>
    <n v="16638"/>
  </r>
  <r>
    <s v="F0321"/>
    <x v="0"/>
    <x v="4"/>
    <x v="3"/>
    <d v="2023-01-14T08:00:00"/>
    <d v="2023-01-14T10:00:00"/>
    <d v="2023-01-14T08:01:00"/>
    <d v="2023-01-14T10:04:00"/>
    <n v="4"/>
    <n v="327"/>
    <n v="188"/>
    <n v="61476"/>
  </r>
  <r>
    <s v="F0407"/>
    <x v="0"/>
    <x v="2"/>
    <x v="3"/>
    <d v="2023-01-17T22:00:00"/>
    <d v="2023-01-18T03:00:00"/>
    <d v="2023-01-17T22:23:00"/>
    <d v="2023-01-18T03:04:00"/>
    <n v="4"/>
    <n v="268"/>
    <n v="62"/>
    <n v="16616"/>
  </r>
  <r>
    <s v="F0515"/>
    <x v="2"/>
    <x v="1"/>
    <x v="5"/>
    <d v="2023-01-22T10:00:00"/>
    <d v="2023-01-22T13:00:00"/>
    <d v="2023-01-22T10:22:00"/>
    <d v="2023-01-22T13:04:00"/>
    <n v="4"/>
    <n v="142"/>
    <n v="62"/>
    <n v="8804"/>
  </r>
  <r>
    <s v="F0524"/>
    <x v="1"/>
    <x v="5"/>
    <x v="5"/>
    <d v="2023-01-22T19:00:00"/>
    <d v="2023-01-22T20:00:00"/>
    <d v="2023-01-22T19:25:00"/>
    <d v="2023-01-22T20:04:00"/>
    <n v="4"/>
    <n v="272"/>
    <n v="114"/>
    <n v="31008"/>
  </r>
  <r>
    <s v="F0544"/>
    <x v="0"/>
    <x v="1"/>
    <x v="1"/>
    <d v="2023-01-23T15:00:00"/>
    <d v="2023-01-23T18:00:00"/>
    <d v="2023-01-23T15:08:00"/>
    <d v="2023-01-23T18:04:00"/>
    <n v="4"/>
    <n v="330"/>
    <n v="88"/>
    <n v="29040"/>
  </r>
  <r>
    <s v="F0597"/>
    <x v="1"/>
    <x v="1"/>
    <x v="0"/>
    <d v="2023-01-25T20:00:00"/>
    <d v="2023-01-26T01:00:00"/>
    <d v="2023-01-25T20:28:00"/>
    <d v="2023-01-26T01:04:00"/>
    <n v="4"/>
    <n v="213"/>
    <n v="110"/>
    <n v="23430"/>
  </r>
  <r>
    <s v="F0598"/>
    <x v="0"/>
    <x v="5"/>
    <x v="3"/>
    <d v="2023-01-25T21:00:00"/>
    <d v="2023-01-25T22:00:00"/>
    <d v="2023-01-25T21:08:00"/>
    <d v="2023-01-25T22:04:00"/>
    <n v="4"/>
    <n v="134"/>
    <n v="191"/>
    <n v="25594"/>
  </r>
  <r>
    <s v="F0656"/>
    <x v="1"/>
    <x v="2"/>
    <x v="4"/>
    <d v="2023-01-28T07:00:00"/>
    <d v="2023-01-28T09:00:00"/>
    <d v="2023-01-28T07:16:00"/>
    <d v="2023-01-28T09:04:00"/>
    <n v="4"/>
    <n v="279"/>
    <n v="195"/>
    <n v="54405"/>
  </r>
  <r>
    <s v="F0733"/>
    <x v="2"/>
    <x v="0"/>
    <x v="1"/>
    <d v="2023-01-31T12:00:00"/>
    <d v="2023-01-31T15:00:00"/>
    <d v="2023-01-31T12:06:00"/>
    <d v="2023-01-31T15:04:00"/>
    <n v="4"/>
    <n v="378"/>
    <n v="67"/>
    <n v="25326"/>
  </r>
  <r>
    <s v="F0734"/>
    <x v="2"/>
    <x v="2"/>
    <x v="3"/>
    <d v="2023-01-31T13:00:00"/>
    <d v="2023-01-31T15:00:00"/>
    <d v="2023-01-31T13:19:00"/>
    <d v="2023-01-31T15:04:00"/>
    <n v="4"/>
    <n v="344"/>
    <n v="57"/>
    <n v="19608"/>
  </r>
  <r>
    <s v="F0782"/>
    <x v="0"/>
    <x v="5"/>
    <x v="1"/>
    <d v="2023-02-02T13:00:00"/>
    <d v="2023-02-02T14:00:00"/>
    <d v="2023-02-02T13:05:00"/>
    <d v="2023-02-02T14:04:00"/>
    <n v="4"/>
    <n v="402"/>
    <n v="174"/>
    <n v="69948"/>
  </r>
  <r>
    <s v="F0824"/>
    <x v="1"/>
    <x v="5"/>
    <x v="2"/>
    <d v="2023-02-04T07:00:00"/>
    <d v="2023-02-04T09:00:00"/>
    <d v="2023-02-04T07:26:00"/>
    <d v="2023-02-04T09:04:00"/>
    <n v="4"/>
    <n v="431"/>
    <n v="57"/>
    <n v="24567"/>
  </r>
  <r>
    <s v="F0859"/>
    <x v="1"/>
    <x v="4"/>
    <x v="0"/>
    <d v="2023-02-05T18:00:00"/>
    <d v="2023-02-05T22:00:00"/>
    <d v="2023-02-05T18:08:00"/>
    <d v="2023-02-05T22:04:00"/>
    <n v="4"/>
    <n v="357"/>
    <n v="54"/>
    <n v="19278"/>
  </r>
  <r>
    <s v="F0865"/>
    <x v="2"/>
    <x v="4"/>
    <x v="4"/>
    <d v="2023-02-06T00:00:00"/>
    <d v="2023-02-06T02:00:00"/>
    <d v="2023-02-06T00:01:00"/>
    <d v="2023-02-06T02:04:00"/>
    <n v="4"/>
    <n v="234"/>
    <n v="172"/>
    <n v="40248"/>
  </r>
  <r>
    <s v="F0887"/>
    <x v="0"/>
    <x v="4"/>
    <x v="3"/>
    <d v="2023-02-06T22:00:00"/>
    <d v="2023-02-06T23:00:00"/>
    <d v="2023-02-06T22:09:00"/>
    <d v="2023-02-06T23:04:00"/>
    <n v="4"/>
    <n v="122"/>
    <n v="160"/>
    <n v="19520"/>
  </r>
  <r>
    <s v="F0894"/>
    <x v="2"/>
    <x v="4"/>
    <x v="2"/>
    <d v="2023-02-07T05:00:00"/>
    <d v="2023-02-07T09:00:00"/>
    <d v="2023-02-07T05:22:00"/>
    <d v="2023-02-07T09:04:00"/>
    <n v="4"/>
    <n v="471"/>
    <n v="59"/>
    <n v="27789"/>
  </r>
  <r>
    <s v="F0930"/>
    <x v="2"/>
    <x v="4"/>
    <x v="2"/>
    <d v="2023-02-08T17:00:00"/>
    <d v="2023-02-08T19:00:00"/>
    <d v="2023-02-08T17:08:00"/>
    <d v="2023-02-08T19:04:00"/>
    <n v="4"/>
    <n v="296"/>
    <n v="92"/>
    <n v="27232"/>
  </r>
  <r>
    <s v="F0949"/>
    <x v="2"/>
    <x v="5"/>
    <x v="5"/>
    <d v="2023-02-09T12:00:00"/>
    <d v="2023-02-09T17:00:00"/>
    <d v="2023-02-09T12:06:00"/>
    <d v="2023-02-09T17:04:00"/>
    <n v="4"/>
    <n v="132"/>
    <n v="79"/>
    <n v="10428"/>
  </r>
  <r>
    <s v="F0978"/>
    <x v="2"/>
    <x v="2"/>
    <x v="4"/>
    <d v="2023-02-10T17:00:00"/>
    <d v="2023-02-10T18:00:00"/>
    <d v="2023-02-10T17:24:00"/>
    <d v="2023-02-10T18:04:00"/>
    <n v="4"/>
    <n v="307"/>
    <n v="145"/>
    <n v="44515"/>
  </r>
  <r>
    <s v="F0051"/>
    <x v="1"/>
    <x v="0"/>
    <x v="5"/>
    <d v="2023-01-03T02:00:00"/>
    <d v="2023-01-03T04:00:00"/>
    <d v="2023-01-03T02:25:00"/>
    <d v="2023-01-03T04:03:00"/>
    <n v="3"/>
    <n v="377"/>
    <n v="158"/>
    <n v="59566"/>
  </r>
  <r>
    <s v="F0056"/>
    <x v="0"/>
    <x v="1"/>
    <x v="0"/>
    <d v="2023-01-03T07:00:00"/>
    <d v="2023-01-03T08:00:00"/>
    <d v="2023-01-03T07:16:00"/>
    <d v="2023-01-03T08:03:00"/>
    <n v="3"/>
    <n v="130"/>
    <n v="72"/>
    <n v="9360"/>
  </r>
  <r>
    <s v="F0080"/>
    <x v="0"/>
    <x v="4"/>
    <x v="5"/>
    <d v="2023-01-04T07:00:00"/>
    <d v="2023-01-04T10:00:00"/>
    <d v="2023-01-04T07:10:00"/>
    <d v="2023-01-04T10:03:00"/>
    <n v="3"/>
    <n v="385"/>
    <n v="153"/>
    <n v="58905"/>
  </r>
  <r>
    <s v="F0091"/>
    <x v="2"/>
    <x v="4"/>
    <x v="2"/>
    <d v="2023-01-04T18:00:00"/>
    <d v="2023-01-04T21:00:00"/>
    <d v="2023-01-04T18:00:00"/>
    <d v="2023-01-04T21:03:00"/>
    <n v="3"/>
    <n v="491"/>
    <n v="79"/>
    <n v="38789"/>
  </r>
  <r>
    <s v="F0096"/>
    <x v="1"/>
    <x v="2"/>
    <x v="2"/>
    <d v="2023-01-04T23:00:00"/>
    <d v="2023-01-05T03:00:00"/>
    <d v="2023-01-04T23:24:00"/>
    <d v="2023-01-05T03:03:00"/>
    <n v="3"/>
    <n v="331"/>
    <n v="76"/>
    <n v="25156"/>
  </r>
  <r>
    <s v="F0134"/>
    <x v="0"/>
    <x v="0"/>
    <x v="5"/>
    <d v="2023-01-06T13:00:00"/>
    <d v="2023-01-06T16:00:00"/>
    <d v="2023-01-06T13:01:00"/>
    <d v="2023-01-06T16:03:00"/>
    <n v="3"/>
    <n v="285"/>
    <n v="69"/>
    <n v="19665"/>
  </r>
  <r>
    <s v="F0153"/>
    <x v="1"/>
    <x v="5"/>
    <x v="1"/>
    <d v="2023-01-07T08:00:00"/>
    <d v="2023-01-07T13:00:00"/>
    <d v="2023-01-07T08:15:00"/>
    <d v="2023-01-07T13:03:00"/>
    <n v="3"/>
    <n v="217"/>
    <n v="102"/>
    <n v="22134"/>
  </r>
  <r>
    <s v="F0167"/>
    <x v="1"/>
    <x v="1"/>
    <x v="2"/>
    <d v="2023-01-07T22:00:00"/>
    <d v="2023-01-08T03:00:00"/>
    <d v="2023-01-07T22:05:00"/>
    <d v="2023-01-08T03:03:00"/>
    <n v="3"/>
    <n v="147"/>
    <n v="58"/>
    <n v="8526"/>
  </r>
  <r>
    <s v="F0195"/>
    <x v="2"/>
    <x v="1"/>
    <x v="4"/>
    <d v="2023-01-09T02:00:00"/>
    <d v="2023-01-09T04:00:00"/>
    <d v="2023-01-09T02:18:00"/>
    <d v="2023-01-09T04:03:00"/>
    <n v="3"/>
    <n v="151"/>
    <n v="74"/>
    <n v="11174"/>
  </r>
  <r>
    <s v="F0246"/>
    <x v="1"/>
    <x v="3"/>
    <x v="5"/>
    <d v="2023-01-11T05:00:00"/>
    <d v="2023-01-11T08:00:00"/>
    <d v="2023-01-11T05:25:00"/>
    <d v="2023-01-11T08:03:00"/>
    <n v="3"/>
    <n v="426"/>
    <n v="189"/>
    <n v="80514"/>
  </r>
  <r>
    <s v="F0250"/>
    <x v="0"/>
    <x v="5"/>
    <x v="3"/>
    <d v="2023-01-11T09:00:00"/>
    <d v="2023-01-11T11:00:00"/>
    <d v="2023-01-11T09:05:00"/>
    <d v="2023-01-11T11:03:00"/>
    <n v="3"/>
    <n v="348"/>
    <n v="195"/>
    <n v="67860"/>
  </r>
  <r>
    <s v="F0260"/>
    <x v="1"/>
    <x v="0"/>
    <x v="2"/>
    <d v="2023-01-11T19:00:00"/>
    <d v="2023-01-11T23:00:00"/>
    <d v="2023-01-11T19:15:00"/>
    <d v="2023-01-11T23:03:00"/>
    <n v="3"/>
    <n v="421"/>
    <n v="92"/>
    <n v="38732"/>
  </r>
  <r>
    <s v="F0269"/>
    <x v="2"/>
    <x v="0"/>
    <x v="2"/>
    <d v="2023-01-12T04:00:00"/>
    <d v="2023-01-12T08:00:00"/>
    <d v="2023-01-12T04:23:00"/>
    <d v="2023-01-12T08:03:00"/>
    <n v="3"/>
    <n v="349"/>
    <n v="56"/>
    <n v="19544"/>
  </r>
  <r>
    <s v="F0281"/>
    <x v="1"/>
    <x v="1"/>
    <x v="5"/>
    <d v="2023-01-12T16:00:00"/>
    <d v="2023-01-12T17:00:00"/>
    <d v="2023-01-12T16:19:00"/>
    <d v="2023-01-12T17:03:00"/>
    <n v="3"/>
    <n v="152"/>
    <n v="84"/>
    <n v="12768"/>
  </r>
  <r>
    <s v="F0300"/>
    <x v="1"/>
    <x v="3"/>
    <x v="5"/>
    <d v="2023-01-13T11:00:00"/>
    <d v="2023-01-13T13:00:00"/>
    <d v="2023-01-13T11:05:00"/>
    <d v="2023-01-13T13:03:00"/>
    <n v="3"/>
    <n v="289"/>
    <n v="173"/>
    <n v="49997"/>
  </r>
  <r>
    <s v="F0303"/>
    <x v="2"/>
    <x v="2"/>
    <x v="0"/>
    <d v="2023-01-13T14:00:00"/>
    <d v="2023-01-13T16:00:00"/>
    <d v="2023-01-13T14:28:00"/>
    <d v="2023-01-13T16:03:00"/>
    <n v="3"/>
    <n v="295"/>
    <n v="118"/>
    <n v="34810"/>
  </r>
  <r>
    <s v="F0327"/>
    <x v="1"/>
    <x v="0"/>
    <x v="4"/>
    <d v="2023-01-14T14:00:00"/>
    <d v="2023-01-14T18:00:00"/>
    <d v="2023-01-14T14:15:00"/>
    <d v="2023-01-14T18:03:00"/>
    <n v="3"/>
    <n v="261"/>
    <n v="194"/>
    <n v="50634"/>
  </r>
  <r>
    <s v="F0373"/>
    <x v="1"/>
    <x v="5"/>
    <x v="3"/>
    <d v="2023-01-16T12:00:00"/>
    <d v="2023-01-16T17:00:00"/>
    <d v="2023-01-16T12:23:00"/>
    <d v="2023-01-16T17:03:00"/>
    <n v="3"/>
    <n v="140"/>
    <n v="171"/>
    <n v="23940"/>
  </r>
  <r>
    <s v="F0375"/>
    <x v="2"/>
    <x v="3"/>
    <x v="5"/>
    <d v="2023-01-16T14:00:00"/>
    <d v="2023-01-16T19:00:00"/>
    <d v="2023-01-16T14:26:00"/>
    <d v="2023-01-16T19:03:00"/>
    <n v="3"/>
    <n v="370"/>
    <n v="198"/>
    <n v="73260"/>
  </r>
  <r>
    <s v="F0388"/>
    <x v="0"/>
    <x v="2"/>
    <x v="5"/>
    <d v="2023-01-17T03:00:00"/>
    <d v="2023-01-17T07:00:00"/>
    <d v="2023-01-17T03:05:00"/>
    <d v="2023-01-17T07:03:00"/>
    <n v="3"/>
    <n v="297"/>
    <n v="95"/>
    <n v="28215"/>
  </r>
  <r>
    <s v="F0394"/>
    <x v="1"/>
    <x v="3"/>
    <x v="4"/>
    <d v="2023-01-17T09:00:00"/>
    <d v="2023-01-17T11:00:00"/>
    <d v="2023-01-17T09:24:00"/>
    <d v="2023-01-17T11:03:00"/>
    <n v="3"/>
    <n v="497"/>
    <n v="146"/>
    <n v="72562"/>
  </r>
  <r>
    <s v="F0409"/>
    <x v="2"/>
    <x v="5"/>
    <x v="3"/>
    <d v="2023-01-18T00:00:00"/>
    <d v="2023-01-18T01:00:00"/>
    <d v="2023-01-18T00:25:00"/>
    <d v="2023-01-18T01:03:00"/>
    <n v="3"/>
    <n v="458"/>
    <n v="134"/>
    <n v="61372"/>
  </r>
  <r>
    <s v="F0483"/>
    <x v="2"/>
    <x v="4"/>
    <x v="1"/>
    <d v="2023-01-21T02:00:00"/>
    <d v="2023-01-21T05:00:00"/>
    <d v="2023-01-21T02:09:00"/>
    <d v="2023-01-21T05:03:00"/>
    <n v="3"/>
    <n v="143"/>
    <n v="196"/>
    <n v="28028"/>
  </r>
  <r>
    <s v="F0491"/>
    <x v="2"/>
    <x v="0"/>
    <x v="3"/>
    <d v="2023-01-21T10:00:00"/>
    <d v="2023-01-21T15:00:00"/>
    <d v="2023-01-21T10:02:00"/>
    <d v="2023-01-21T15:03:00"/>
    <n v="3"/>
    <n v="276"/>
    <n v="73"/>
    <n v="20148"/>
  </r>
  <r>
    <s v="F0497"/>
    <x v="1"/>
    <x v="4"/>
    <x v="0"/>
    <d v="2023-01-21T16:00:00"/>
    <d v="2023-01-21T19:00:00"/>
    <d v="2023-01-21T16:20:00"/>
    <d v="2023-01-21T19:03:00"/>
    <n v="3"/>
    <n v="153"/>
    <n v="142"/>
    <n v="21726"/>
  </r>
  <r>
    <s v="F0517"/>
    <x v="0"/>
    <x v="5"/>
    <x v="5"/>
    <d v="2023-01-22T12:00:00"/>
    <d v="2023-01-22T17:00:00"/>
    <d v="2023-01-22T12:00:00"/>
    <d v="2023-01-22T17:03:00"/>
    <n v="3"/>
    <n v="423"/>
    <n v="137"/>
    <n v="57951"/>
  </r>
  <r>
    <s v="F0527"/>
    <x v="2"/>
    <x v="1"/>
    <x v="3"/>
    <d v="2023-01-22T22:00:00"/>
    <d v="2023-01-23T03:00:00"/>
    <d v="2023-01-22T22:04:00"/>
    <d v="2023-01-23T03:03:00"/>
    <n v="3"/>
    <n v="420"/>
    <n v="86"/>
    <n v="36120"/>
  </r>
  <r>
    <s v="F0537"/>
    <x v="0"/>
    <x v="3"/>
    <x v="3"/>
    <d v="2023-01-23T08:00:00"/>
    <d v="2023-01-23T13:00:00"/>
    <d v="2023-01-23T08:26:00"/>
    <d v="2023-01-23T13:03:00"/>
    <n v="3"/>
    <n v="219"/>
    <n v="156"/>
    <n v="34164"/>
  </r>
  <r>
    <s v="F0542"/>
    <x v="2"/>
    <x v="5"/>
    <x v="3"/>
    <d v="2023-01-23T13:00:00"/>
    <d v="2023-01-23T18:00:00"/>
    <d v="2023-01-23T13:10:00"/>
    <d v="2023-01-23T18:03:00"/>
    <n v="3"/>
    <n v="498"/>
    <n v="69"/>
    <n v="34362"/>
  </r>
  <r>
    <s v="F0552"/>
    <x v="2"/>
    <x v="3"/>
    <x v="0"/>
    <d v="2023-01-23T23:00:00"/>
    <d v="2023-01-24T03:00:00"/>
    <d v="2023-01-23T23:04:00"/>
    <d v="2023-01-24T03:03:00"/>
    <n v="3"/>
    <n v="294"/>
    <n v="90"/>
    <n v="26460"/>
  </r>
  <r>
    <s v="F0591"/>
    <x v="0"/>
    <x v="5"/>
    <x v="1"/>
    <d v="2023-01-25T14:00:00"/>
    <d v="2023-01-25T15:00:00"/>
    <d v="2023-01-25T14:07:00"/>
    <d v="2023-01-25T15:03:00"/>
    <n v="3"/>
    <n v="417"/>
    <n v="117"/>
    <n v="48789"/>
  </r>
  <r>
    <s v="F0602"/>
    <x v="1"/>
    <x v="4"/>
    <x v="3"/>
    <d v="2023-01-26T01:00:00"/>
    <d v="2023-01-26T06:00:00"/>
    <d v="2023-01-26T01:16:00"/>
    <d v="2023-01-26T06:03:00"/>
    <n v="3"/>
    <n v="304"/>
    <n v="183"/>
    <n v="55632"/>
  </r>
  <r>
    <s v="F0624"/>
    <x v="2"/>
    <x v="3"/>
    <x v="5"/>
    <d v="2023-01-26T23:00:00"/>
    <d v="2023-01-27T04:00:00"/>
    <d v="2023-01-26T23:27:00"/>
    <d v="2023-01-27T04:03:00"/>
    <n v="3"/>
    <n v="103"/>
    <n v="144"/>
    <n v="14832"/>
  </r>
  <r>
    <s v="F0630"/>
    <x v="1"/>
    <x v="3"/>
    <x v="1"/>
    <d v="2023-01-27T05:00:00"/>
    <d v="2023-01-27T08:00:00"/>
    <d v="2023-01-27T05:13:00"/>
    <d v="2023-01-27T08:03:00"/>
    <n v="3"/>
    <n v="210"/>
    <n v="59"/>
    <n v="12390"/>
  </r>
  <r>
    <s v="F0732"/>
    <x v="1"/>
    <x v="4"/>
    <x v="0"/>
    <d v="2023-01-31T11:00:00"/>
    <d v="2023-01-31T13:00:00"/>
    <d v="2023-01-31T11:08:00"/>
    <d v="2023-01-31T13:03:00"/>
    <n v="3"/>
    <n v="197"/>
    <n v="82"/>
    <n v="16154"/>
  </r>
  <r>
    <s v="F0811"/>
    <x v="1"/>
    <x v="1"/>
    <x v="3"/>
    <d v="2023-02-03T18:00:00"/>
    <d v="2023-02-03T19:00:00"/>
    <d v="2023-02-03T18:15:00"/>
    <d v="2023-02-03T19:03:00"/>
    <n v="3"/>
    <n v="236"/>
    <n v="148"/>
    <n v="34928"/>
  </r>
  <r>
    <s v="F0820"/>
    <x v="2"/>
    <x v="5"/>
    <x v="2"/>
    <d v="2023-02-04T03:00:00"/>
    <d v="2023-02-04T08:00:00"/>
    <d v="2023-02-04T03:06:00"/>
    <d v="2023-02-04T08:03:00"/>
    <n v="3"/>
    <n v="440"/>
    <n v="154"/>
    <n v="67760"/>
  </r>
  <r>
    <s v="F0895"/>
    <x v="2"/>
    <x v="4"/>
    <x v="1"/>
    <d v="2023-02-07T06:00:00"/>
    <d v="2023-02-07T07:00:00"/>
    <d v="2023-02-07T06:15:00"/>
    <d v="2023-02-07T07:03:00"/>
    <n v="3"/>
    <n v="427"/>
    <n v="74"/>
    <n v="31598"/>
  </r>
  <r>
    <s v="F0897"/>
    <x v="1"/>
    <x v="4"/>
    <x v="1"/>
    <d v="2023-02-07T08:00:00"/>
    <d v="2023-02-07T09:00:00"/>
    <d v="2023-02-07T08:24:00"/>
    <d v="2023-02-07T09:03:00"/>
    <n v="3"/>
    <n v="375"/>
    <n v="139"/>
    <n v="52125"/>
  </r>
  <r>
    <s v="F0902"/>
    <x v="1"/>
    <x v="5"/>
    <x v="4"/>
    <d v="2023-02-07T13:00:00"/>
    <d v="2023-02-07T14:00:00"/>
    <d v="2023-02-07T13:21:00"/>
    <d v="2023-02-07T14:03:00"/>
    <n v="3"/>
    <n v="383"/>
    <n v="167"/>
    <n v="63961"/>
  </r>
  <r>
    <s v="F0915"/>
    <x v="0"/>
    <x v="0"/>
    <x v="0"/>
    <d v="2023-02-08T02:00:00"/>
    <d v="2023-02-08T06:00:00"/>
    <d v="2023-02-08T02:02:00"/>
    <d v="2023-02-08T06:03:00"/>
    <n v="3"/>
    <n v="394"/>
    <n v="126"/>
    <n v="49644"/>
  </r>
  <r>
    <s v="F0936"/>
    <x v="1"/>
    <x v="1"/>
    <x v="5"/>
    <d v="2023-02-08T23:00:00"/>
    <d v="2023-02-09T03:00:00"/>
    <d v="2023-02-08T23:10:00"/>
    <d v="2023-02-09T03:03:00"/>
    <n v="3"/>
    <n v="496"/>
    <n v="188"/>
    <n v="93248"/>
  </r>
  <r>
    <s v="F0952"/>
    <x v="1"/>
    <x v="3"/>
    <x v="0"/>
    <d v="2023-02-09T15:00:00"/>
    <d v="2023-02-09T18:00:00"/>
    <d v="2023-02-09T15:26:00"/>
    <d v="2023-02-09T18:03:00"/>
    <n v="3"/>
    <n v="112"/>
    <n v="108"/>
    <n v="12096"/>
  </r>
  <r>
    <s v="F0980"/>
    <x v="1"/>
    <x v="1"/>
    <x v="1"/>
    <d v="2023-02-10T19:00:00"/>
    <d v="2023-02-10T20:00:00"/>
    <d v="2023-02-10T19:29:00"/>
    <d v="2023-02-10T20:03:00"/>
    <n v="3"/>
    <n v="441"/>
    <n v="68"/>
    <n v="29988"/>
  </r>
  <r>
    <s v="F0014"/>
    <x v="0"/>
    <x v="3"/>
    <x v="0"/>
    <d v="2023-01-01T13:00:00"/>
    <d v="2023-01-01T17:00:00"/>
    <d v="2023-01-01T13:22:00"/>
    <d v="2023-01-01T17:02:00"/>
    <n v="2"/>
    <n v="202"/>
    <n v="112"/>
    <n v="22624"/>
  </r>
  <r>
    <s v="F0224"/>
    <x v="2"/>
    <x v="4"/>
    <x v="1"/>
    <d v="2023-01-10T07:00:00"/>
    <d v="2023-01-10T10:00:00"/>
    <d v="2023-01-10T07:24:00"/>
    <d v="2023-01-10T10:02:00"/>
    <n v="2"/>
    <n v="117"/>
    <n v="143"/>
    <n v="16731"/>
  </r>
  <r>
    <s v="F0267"/>
    <x v="0"/>
    <x v="3"/>
    <x v="1"/>
    <d v="2023-01-12T02:00:00"/>
    <d v="2023-01-12T06:00:00"/>
    <d v="2023-01-12T02:22:00"/>
    <d v="2023-01-12T06:02:00"/>
    <n v="2"/>
    <n v="282"/>
    <n v="161"/>
    <n v="45402"/>
  </r>
  <r>
    <s v="F0304"/>
    <x v="2"/>
    <x v="5"/>
    <x v="5"/>
    <d v="2023-01-13T15:00:00"/>
    <d v="2023-01-13T16:00:00"/>
    <d v="2023-01-13T15:28:00"/>
    <d v="2023-01-13T16:02:00"/>
    <n v="2"/>
    <n v="326"/>
    <n v="80"/>
    <n v="26080"/>
  </r>
  <r>
    <s v="F0340"/>
    <x v="2"/>
    <x v="2"/>
    <x v="2"/>
    <d v="2023-01-15T03:00:00"/>
    <d v="2023-01-15T06:00:00"/>
    <d v="2023-01-15T03:04:00"/>
    <d v="2023-01-15T06:02:00"/>
    <n v="2"/>
    <n v="316"/>
    <n v="174"/>
    <n v="54984"/>
  </r>
  <r>
    <s v="F0342"/>
    <x v="2"/>
    <x v="0"/>
    <x v="0"/>
    <d v="2023-01-15T05:00:00"/>
    <d v="2023-01-15T10:00:00"/>
    <d v="2023-01-15T05:12:00"/>
    <d v="2023-01-15T10:02:00"/>
    <n v="2"/>
    <n v="338"/>
    <n v="86"/>
    <n v="29068"/>
  </r>
  <r>
    <s v="F0384"/>
    <x v="2"/>
    <x v="4"/>
    <x v="3"/>
    <d v="2023-01-16T23:00:00"/>
    <d v="2023-01-17T02:00:00"/>
    <d v="2023-01-16T23:17:00"/>
    <d v="2023-01-17T02:02:00"/>
    <n v="2"/>
    <n v="324"/>
    <n v="113"/>
    <n v="36612"/>
  </r>
  <r>
    <s v="F0422"/>
    <x v="0"/>
    <x v="0"/>
    <x v="2"/>
    <d v="2023-01-18T13:00:00"/>
    <d v="2023-01-18T18:00:00"/>
    <d v="2023-01-18T13:27:00"/>
    <d v="2023-01-18T18:02:00"/>
    <n v="2"/>
    <n v="163"/>
    <n v="130"/>
    <n v="21190"/>
  </r>
  <r>
    <s v="F0477"/>
    <x v="2"/>
    <x v="2"/>
    <x v="5"/>
    <d v="2023-01-20T20:00:00"/>
    <d v="2023-01-20T21:00:00"/>
    <d v="2023-01-20T20:25:00"/>
    <d v="2023-01-20T21:02:00"/>
    <n v="2"/>
    <n v="130"/>
    <n v="149"/>
    <n v="19370"/>
  </r>
  <r>
    <s v="F0499"/>
    <x v="2"/>
    <x v="5"/>
    <x v="3"/>
    <d v="2023-01-21T18:00:00"/>
    <d v="2023-01-21T20:00:00"/>
    <d v="2023-01-21T18:25:00"/>
    <d v="2023-01-21T20:02:00"/>
    <n v="2"/>
    <n v="488"/>
    <n v="130"/>
    <n v="63440"/>
  </r>
  <r>
    <s v="F0521"/>
    <x v="1"/>
    <x v="5"/>
    <x v="4"/>
    <d v="2023-01-22T16:00:00"/>
    <d v="2023-01-22T21:00:00"/>
    <d v="2023-01-22T16:28:00"/>
    <d v="2023-01-22T21:02:00"/>
    <n v="2"/>
    <n v="346"/>
    <n v="177"/>
    <n v="61242"/>
  </r>
  <r>
    <s v="F0563"/>
    <x v="1"/>
    <x v="0"/>
    <x v="1"/>
    <d v="2023-01-24T10:00:00"/>
    <d v="2023-01-24T12:00:00"/>
    <d v="2023-01-24T10:00:00"/>
    <d v="2023-01-24T12:02:00"/>
    <n v="2"/>
    <n v="196"/>
    <n v="147"/>
    <n v="28812"/>
  </r>
  <r>
    <s v="F0593"/>
    <x v="0"/>
    <x v="2"/>
    <x v="0"/>
    <d v="2023-01-25T16:00:00"/>
    <d v="2023-01-25T17:00:00"/>
    <d v="2023-01-25T16:11:00"/>
    <d v="2023-01-25T17:02:00"/>
    <n v="2"/>
    <n v="198"/>
    <n v="110"/>
    <n v="21780"/>
  </r>
  <r>
    <s v="F0613"/>
    <x v="2"/>
    <x v="5"/>
    <x v="2"/>
    <d v="2023-01-26T12:00:00"/>
    <d v="2023-01-26T16:00:00"/>
    <d v="2023-01-26T12:24:00"/>
    <d v="2023-01-26T16:02:00"/>
    <n v="2"/>
    <n v="398"/>
    <n v="172"/>
    <n v="68456"/>
  </r>
  <r>
    <s v="F0617"/>
    <x v="0"/>
    <x v="2"/>
    <x v="5"/>
    <d v="2023-01-26T16:00:00"/>
    <d v="2023-01-26T18:00:00"/>
    <d v="2023-01-26T16:00:00"/>
    <d v="2023-01-26T18:02:00"/>
    <n v="2"/>
    <n v="437"/>
    <n v="199"/>
    <n v="86963"/>
  </r>
  <r>
    <s v="F0647"/>
    <x v="2"/>
    <x v="4"/>
    <x v="5"/>
    <d v="2023-01-27T22:00:00"/>
    <d v="2023-01-28T00:00:00"/>
    <d v="2023-01-27T22:27:00"/>
    <d v="2023-01-28T00:02:00"/>
    <n v="2"/>
    <n v="427"/>
    <n v="53"/>
    <n v="22631"/>
  </r>
  <r>
    <s v="F0672"/>
    <x v="1"/>
    <x v="1"/>
    <x v="5"/>
    <d v="2023-01-28T23:00:00"/>
    <d v="2023-01-29T02:00:00"/>
    <d v="2023-01-28T23:21:00"/>
    <d v="2023-01-29T02:02:00"/>
    <n v="2"/>
    <n v="442"/>
    <n v="126"/>
    <n v="55692"/>
  </r>
  <r>
    <s v="F0684"/>
    <x v="0"/>
    <x v="0"/>
    <x v="0"/>
    <d v="2023-01-29T11:00:00"/>
    <d v="2023-01-29T14:00:00"/>
    <d v="2023-01-29T11:23:00"/>
    <d v="2023-01-29T14:02:00"/>
    <n v="2"/>
    <n v="356"/>
    <n v="158"/>
    <n v="56248"/>
  </r>
  <r>
    <s v="F0699"/>
    <x v="2"/>
    <x v="4"/>
    <x v="4"/>
    <d v="2023-01-30T02:00:00"/>
    <d v="2023-01-30T07:00:00"/>
    <d v="2023-01-30T02:29:00"/>
    <d v="2023-01-30T07:02:00"/>
    <n v="2"/>
    <n v="139"/>
    <n v="58"/>
    <n v="8062"/>
  </r>
  <r>
    <s v="F0722"/>
    <x v="2"/>
    <x v="3"/>
    <x v="5"/>
    <d v="2023-01-31T01:00:00"/>
    <d v="2023-01-31T02:00:00"/>
    <d v="2023-01-31T01:25:00"/>
    <d v="2023-01-31T02:02:00"/>
    <n v="2"/>
    <n v="152"/>
    <n v="173"/>
    <n v="26296"/>
  </r>
  <r>
    <s v="F0754"/>
    <x v="1"/>
    <x v="5"/>
    <x v="3"/>
    <d v="2023-02-01T09:00:00"/>
    <d v="2023-02-01T13:00:00"/>
    <d v="2023-02-01T09:14:00"/>
    <d v="2023-02-01T13:02:00"/>
    <n v="2"/>
    <n v="259"/>
    <n v="52"/>
    <n v="13468"/>
  </r>
  <r>
    <s v="F0796"/>
    <x v="1"/>
    <x v="0"/>
    <x v="0"/>
    <d v="2023-02-03T03:00:00"/>
    <d v="2023-02-03T07:00:00"/>
    <d v="2023-02-03T03:02:00"/>
    <d v="2023-02-03T07:02:00"/>
    <n v="2"/>
    <n v="345"/>
    <n v="77"/>
    <n v="26565"/>
  </r>
  <r>
    <s v="F0813"/>
    <x v="2"/>
    <x v="4"/>
    <x v="3"/>
    <d v="2023-02-03T20:00:00"/>
    <d v="2023-02-03T23:00:00"/>
    <d v="2023-02-03T20:13:00"/>
    <d v="2023-02-03T23:02:00"/>
    <n v="2"/>
    <n v="222"/>
    <n v="71"/>
    <n v="15762"/>
  </r>
  <r>
    <s v="F0815"/>
    <x v="1"/>
    <x v="0"/>
    <x v="0"/>
    <d v="2023-02-03T22:00:00"/>
    <d v="2023-02-04T03:00:00"/>
    <d v="2023-02-03T22:26:00"/>
    <d v="2023-02-04T03:02:00"/>
    <n v="2"/>
    <n v="478"/>
    <n v="190"/>
    <n v="90820"/>
  </r>
  <r>
    <s v="F0852"/>
    <x v="2"/>
    <x v="2"/>
    <x v="0"/>
    <d v="2023-02-05T11:00:00"/>
    <d v="2023-02-05T16:00:00"/>
    <d v="2023-02-05T11:05:00"/>
    <d v="2023-02-05T16:02:00"/>
    <n v="2"/>
    <n v="486"/>
    <n v="120"/>
    <n v="58320"/>
  </r>
  <r>
    <s v="F0874"/>
    <x v="1"/>
    <x v="3"/>
    <x v="4"/>
    <d v="2023-02-06T09:00:00"/>
    <d v="2023-02-06T13:00:00"/>
    <d v="2023-02-06T09:12:00"/>
    <d v="2023-02-06T13:02:00"/>
    <n v="2"/>
    <n v="159"/>
    <n v="185"/>
    <n v="29415"/>
  </r>
  <r>
    <s v="F0899"/>
    <x v="2"/>
    <x v="0"/>
    <x v="5"/>
    <d v="2023-02-07T10:00:00"/>
    <d v="2023-02-07T11:00:00"/>
    <d v="2023-02-07T10:27:00"/>
    <d v="2023-02-07T11:02:00"/>
    <n v="2"/>
    <n v="194"/>
    <n v="95"/>
    <n v="18430"/>
  </r>
  <r>
    <s v="F0046"/>
    <x v="1"/>
    <x v="1"/>
    <x v="5"/>
    <d v="2023-01-02T21:00:00"/>
    <d v="2023-01-02T23:00:00"/>
    <d v="2023-01-02T21:29:00"/>
    <d v="2023-01-02T23:01:00"/>
    <n v="1"/>
    <n v="428"/>
    <n v="97"/>
    <n v="41516"/>
  </r>
  <r>
    <s v="F0048"/>
    <x v="2"/>
    <x v="1"/>
    <x v="4"/>
    <d v="2023-01-02T23:00:00"/>
    <d v="2023-01-03T00:00:00"/>
    <d v="2023-01-02T23:23:00"/>
    <d v="2023-01-03T00:01:00"/>
    <n v="1"/>
    <n v="459"/>
    <n v="169"/>
    <n v="77571"/>
  </r>
  <r>
    <s v="F0140"/>
    <x v="0"/>
    <x v="3"/>
    <x v="5"/>
    <d v="2023-01-06T19:00:00"/>
    <d v="2023-01-06T22:00:00"/>
    <d v="2023-01-06T19:27:00"/>
    <d v="2023-01-06T22:01:00"/>
    <n v="1"/>
    <n v="448"/>
    <n v="193"/>
    <n v="86464"/>
  </r>
  <r>
    <s v="F0141"/>
    <x v="1"/>
    <x v="1"/>
    <x v="5"/>
    <d v="2023-01-06T20:00:00"/>
    <d v="2023-01-06T23:00:00"/>
    <d v="2023-01-06T20:26:00"/>
    <d v="2023-01-06T23:01:00"/>
    <n v="1"/>
    <n v="172"/>
    <n v="182"/>
    <n v="31304"/>
  </r>
  <r>
    <s v="F0201"/>
    <x v="1"/>
    <x v="0"/>
    <x v="2"/>
    <d v="2023-01-09T08:00:00"/>
    <d v="2023-01-09T11:00:00"/>
    <d v="2023-01-09T08:26:00"/>
    <d v="2023-01-09T11:01:00"/>
    <n v="1"/>
    <n v="253"/>
    <n v="75"/>
    <n v="18975"/>
  </r>
  <r>
    <s v="F0231"/>
    <x v="0"/>
    <x v="2"/>
    <x v="3"/>
    <d v="2023-01-10T14:00:00"/>
    <d v="2023-01-10T19:00:00"/>
    <d v="2023-01-10T14:28:00"/>
    <d v="2023-01-10T19:01:00"/>
    <n v="1"/>
    <n v="292"/>
    <n v="71"/>
    <n v="20732"/>
  </r>
  <r>
    <s v="F0235"/>
    <x v="2"/>
    <x v="3"/>
    <x v="2"/>
    <d v="2023-01-10T18:00:00"/>
    <d v="2023-01-10T21:00:00"/>
    <d v="2023-01-10T18:04:00"/>
    <d v="2023-01-10T21:01:00"/>
    <n v="1"/>
    <n v="187"/>
    <n v="145"/>
    <n v="27115"/>
  </r>
  <r>
    <s v="F0254"/>
    <x v="0"/>
    <x v="1"/>
    <x v="2"/>
    <d v="2023-01-11T13:00:00"/>
    <d v="2023-01-11T14:00:00"/>
    <d v="2023-01-11T13:21:00"/>
    <d v="2023-01-11T14:01:00"/>
    <n v="1"/>
    <n v="236"/>
    <n v="165"/>
    <n v="38940"/>
  </r>
  <r>
    <s v="F0274"/>
    <x v="2"/>
    <x v="3"/>
    <x v="2"/>
    <d v="2023-01-12T09:00:00"/>
    <d v="2023-01-12T14:00:00"/>
    <d v="2023-01-12T09:24:00"/>
    <d v="2023-01-12T14:01:00"/>
    <n v="1"/>
    <n v="268"/>
    <n v="73"/>
    <n v="19564"/>
  </r>
  <r>
    <s v="F0349"/>
    <x v="0"/>
    <x v="2"/>
    <x v="1"/>
    <d v="2023-01-15T12:00:00"/>
    <d v="2023-01-15T14:00:00"/>
    <d v="2023-01-15T12:13:00"/>
    <d v="2023-01-15T14:01:00"/>
    <n v="1"/>
    <n v="376"/>
    <n v="50"/>
    <n v="18800"/>
  </r>
  <r>
    <s v="F0379"/>
    <x v="2"/>
    <x v="5"/>
    <x v="0"/>
    <d v="2023-01-16T18:00:00"/>
    <d v="2023-01-16T21:00:00"/>
    <d v="2023-01-16T18:10:00"/>
    <d v="2023-01-16T21:01:00"/>
    <n v="1"/>
    <n v="429"/>
    <n v="147"/>
    <n v="63063"/>
  </r>
  <r>
    <s v="F0408"/>
    <x v="0"/>
    <x v="4"/>
    <x v="2"/>
    <d v="2023-01-17T23:00:00"/>
    <d v="2023-01-18T02:00:00"/>
    <d v="2023-01-17T23:18:00"/>
    <d v="2023-01-18T02:01:00"/>
    <n v="1"/>
    <n v="468"/>
    <n v="180"/>
    <n v="84240"/>
  </r>
  <r>
    <s v="F0427"/>
    <x v="1"/>
    <x v="2"/>
    <x v="5"/>
    <d v="2023-01-18T18:00:00"/>
    <d v="2023-01-18T22:00:00"/>
    <d v="2023-01-18T18:00:00"/>
    <d v="2023-01-18T22:01:00"/>
    <n v="1"/>
    <n v="113"/>
    <n v="77"/>
    <n v="8701"/>
  </r>
  <r>
    <s v="F0486"/>
    <x v="1"/>
    <x v="1"/>
    <x v="5"/>
    <d v="2023-01-21T05:00:00"/>
    <d v="2023-01-21T09:00:00"/>
    <d v="2023-01-21T05:22:00"/>
    <d v="2023-01-21T09:01:00"/>
    <n v="1"/>
    <n v="268"/>
    <n v="104"/>
    <n v="27872"/>
  </r>
  <r>
    <s v="F0487"/>
    <x v="1"/>
    <x v="5"/>
    <x v="0"/>
    <d v="2023-01-21T06:00:00"/>
    <d v="2023-01-21T11:00:00"/>
    <d v="2023-01-21T06:24:00"/>
    <d v="2023-01-21T11:01:00"/>
    <n v="1"/>
    <n v="467"/>
    <n v="132"/>
    <n v="61644"/>
  </r>
  <r>
    <s v="F0489"/>
    <x v="0"/>
    <x v="0"/>
    <x v="2"/>
    <d v="2023-01-21T08:00:00"/>
    <d v="2023-01-21T13:00:00"/>
    <d v="2023-01-21T08:21:00"/>
    <d v="2023-01-21T13:01:00"/>
    <n v="1"/>
    <n v="204"/>
    <n v="187"/>
    <n v="38148"/>
  </r>
  <r>
    <s v="F0490"/>
    <x v="2"/>
    <x v="3"/>
    <x v="1"/>
    <d v="2023-01-21T09:00:00"/>
    <d v="2023-01-21T11:00:00"/>
    <d v="2023-01-21T09:13:00"/>
    <d v="2023-01-21T11:01:00"/>
    <n v="1"/>
    <n v="394"/>
    <n v="77"/>
    <n v="30338"/>
  </r>
  <r>
    <s v="F0496"/>
    <x v="1"/>
    <x v="5"/>
    <x v="4"/>
    <d v="2023-01-21T15:00:00"/>
    <d v="2023-01-21T16:00:00"/>
    <d v="2023-01-21T15:13:00"/>
    <d v="2023-01-21T16:01:00"/>
    <n v="1"/>
    <n v="336"/>
    <n v="78"/>
    <n v="26208"/>
  </r>
  <r>
    <s v="F0502"/>
    <x v="1"/>
    <x v="0"/>
    <x v="4"/>
    <d v="2023-01-21T21:00:00"/>
    <d v="2023-01-21T23:00:00"/>
    <d v="2023-01-21T21:04:00"/>
    <d v="2023-01-21T23:01:00"/>
    <n v="1"/>
    <n v="120"/>
    <n v="161"/>
    <n v="19320"/>
  </r>
  <r>
    <s v="F0535"/>
    <x v="0"/>
    <x v="4"/>
    <x v="2"/>
    <d v="2023-01-23T06:00:00"/>
    <d v="2023-01-23T11:00:00"/>
    <d v="2023-01-23T06:20:00"/>
    <d v="2023-01-23T11:01:00"/>
    <n v="1"/>
    <n v="414"/>
    <n v="73"/>
    <n v="30222"/>
  </r>
  <r>
    <s v="F0541"/>
    <x v="1"/>
    <x v="3"/>
    <x v="1"/>
    <d v="2023-01-23T12:00:00"/>
    <d v="2023-01-23T13:00:00"/>
    <d v="2023-01-23T12:27:00"/>
    <d v="2023-01-23T13:01:00"/>
    <n v="1"/>
    <n v="193"/>
    <n v="159"/>
    <n v="30687"/>
  </r>
  <r>
    <s v="F0581"/>
    <x v="2"/>
    <x v="3"/>
    <x v="0"/>
    <d v="2023-01-25T04:00:00"/>
    <d v="2023-01-25T08:00:00"/>
    <d v="2023-01-25T04:12:00"/>
    <d v="2023-01-25T08:01:00"/>
    <n v="1"/>
    <n v="256"/>
    <n v="173"/>
    <n v="44288"/>
  </r>
  <r>
    <s v="F0671"/>
    <x v="2"/>
    <x v="5"/>
    <x v="4"/>
    <d v="2023-01-28T22:00:00"/>
    <d v="2023-01-29T00:00:00"/>
    <d v="2023-01-28T22:02:00"/>
    <d v="2023-01-29T00:01:00"/>
    <n v="1"/>
    <n v="426"/>
    <n v="51"/>
    <n v="21726"/>
  </r>
  <r>
    <s v="F0692"/>
    <x v="1"/>
    <x v="5"/>
    <x v="5"/>
    <d v="2023-01-29T19:00:00"/>
    <d v="2023-01-29T23:00:00"/>
    <d v="2023-01-29T19:25:00"/>
    <d v="2023-01-29T23:01:00"/>
    <n v="1"/>
    <n v="494"/>
    <n v="195"/>
    <n v="96330"/>
  </r>
  <r>
    <s v="F0744"/>
    <x v="0"/>
    <x v="1"/>
    <x v="2"/>
    <d v="2023-01-31T23:00:00"/>
    <d v="2023-02-01T03:00:00"/>
    <d v="2023-01-31T23:24:00"/>
    <d v="2023-02-01T03:01:00"/>
    <n v="1"/>
    <n v="338"/>
    <n v="199"/>
    <n v="67262"/>
  </r>
  <r>
    <s v="F0756"/>
    <x v="0"/>
    <x v="4"/>
    <x v="2"/>
    <d v="2023-02-01T11:00:00"/>
    <d v="2023-02-01T14:00:00"/>
    <d v="2023-02-01T11:02:00"/>
    <d v="2023-02-01T14:01:00"/>
    <n v="1"/>
    <n v="323"/>
    <n v="98"/>
    <n v="31654"/>
  </r>
  <r>
    <s v="F0761"/>
    <x v="0"/>
    <x v="3"/>
    <x v="2"/>
    <d v="2023-02-01T16:00:00"/>
    <d v="2023-02-01T18:00:00"/>
    <d v="2023-02-01T16:26:00"/>
    <d v="2023-02-01T18:01:00"/>
    <n v="1"/>
    <n v="485"/>
    <n v="99"/>
    <n v="48015"/>
  </r>
  <r>
    <s v="F0810"/>
    <x v="1"/>
    <x v="1"/>
    <x v="0"/>
    <d v="2023-02-03T17:00:00"/>
    <d v="2023-02-03T18:00:00"/>
    <d v="2023-02-03T17:15:00"/>
    <d v="2023-02-03T18:01:00"/>
    <n v="1"/>
    <n v="213"/>
    <n v="85"/>
    <n v="18105"/>
  </r>
  <r>
    <s v="F0832"/>
    <x v="1"/>
    <x v="3"/>
    <x v="5"/>
    <d v="2023-02-04T15:00:00"/>
    <d v="2023-02-04T19:00:00"/>
    <d v="2023-02-04T15:14:00"/>
    <d v="2023-02-04T19:01:00"/>
    <n v="1"/>
    <n v="197"/>
    <n v="162"/>
    <n v="31914"/>
  </r>
  <r>
    <s v="F0864"/>
    <x v="2"/>
    <x v="4"/>
    <x v="0"/>
    <d v="2023-02-05T23:00:00"/>
    <d v="2023-02-06T02:00:00"/>
    <d v="2023-02-05T23:14:00"/>
    <d v="2023-02-06T02:01:00"/>
    <n v="1"/>
    <n v="349"/>
    <n v="193"/>
    <n v="67357"/>
  </r>
  <r>
    <s v="F0905"/>
    <x v="2"/>
    <x v="4"/>
    <x v="3"/>
    <d v="2023-02-07T16:00:00"/>
    <d v="2023-02-07T17:00:00"/>
    <d v="2023-02-07T16:12:00"/>
    <d v="2023-02-07T17:01:00"/>
    <n v="1"/>
    <n v="123"/>
    <n v="171"/>
    <n v="21033"/>
  </r>
  <r>
    <s v="F0953"/>
    <x v="0"/>
    <x v="1"/>
    <x v="0"/>
    <d v="2023-02-09T16:00:00"/>
    <d v="2023-02-09T20:00:00"/>
    <d v="2023-02-09T16:26:00"/>
    <d v="2023-02-09T20:01:00"/>
    <n v="1"/>
    <n v="193"/>
    <n v="55"/>
    <n v="10615"/>
  </r>
  <r>
    <s v="F0996"/>
    <x v="0"/>
    <x v="1"/>
    <x v="2"/>
    <d v="2023-02-11T11:00:00"/>
    <d v="2023-02-11T15:00:00"/>
    <d v="2023-02-11T11:20:00"/>
    <d v="2023-02-11T15:01:00"/>
    <n v="1"/>
    <n v="260"/>
    <n v="153"/>
    <n v="39780"/>
  </r>
  <r>
    <s v="F0001"/>
    <x v="1"/>
    <x v="0"/>
    <x v="2"/>
    <d v="2023-01-01T00:00:00"/>
    <d v="2023-01-01T03:00:00"/>
    <d v="2023-01-01T00:22:00"/>
    <d v="2023-01-01T03:00:00"/>
    <n v="0"/>
    <n v="232"/>
    <n v="139"/>
    <n v="32248"/>
  </r>
  <r>
    <s v="F0022"/>
    <x v="2"/>
    <x v="5"/>
    <x v="0"/>
    <d v="2023-01-01T21:00:00"/>
    <d v="2023-01-02T02:00:00"/>
    <d v="2023-01-01T21:08:00"/>
    <d v="2023-01-02T02:00:00"/>
    <n v="0"/>
    <n v="381"/>
    <n v="55"/>
    <n v="20955"/>
  </r>
  <r>
    <s v="F0023"/>
    <x v="1"/>
    <x v="4"/>
    <x v="1"/>
    <d v="2023-01-01T22:00:00"/>
    <d v="2023-01-02T01:00:00"/>
    <d v="2023-01-01T22:27:00"/>
    <d v="2023-01-02T01:00:00"/>
    <n v="0"/>
    <n v="426"/>
    <n v="97"/>
    <n v="41322"/>
  </r>
  <r>
    <s v="F0034"/>
    <x v="2"/>
    <x v="1"/>
    <x v="4"/>
    <d v="2023-01-02T09:00:00"/>
    <d v="2023-01-02T12:00:00"/>
    <d v="2023-01-02T09:16:00"/>
    <d v="2023-01-02T12:00:00"/>
    <n v="0"/>
    <n v="213"/>
    <n v="50"/>
    <n v="10650"/>
  </r>
  <r>
    <s v="F0088"/>
    <x v="2"/>
    <x v="5"/>
    <x v="1"/>
    <d v="2023-01-04T15:00:00"/>
    <d v="2023-01-04T19:00:00"/>
    <d v="2023-01-04T15:22:00"/>
    <d v="2023-01-04T19:00:00"/>
    <n v="0"/>
    <n v="137"/>
    <n v="164"/>
    <n v="22468"/>
  </r>
  <r>
    <s v="F0089"/>
    <x v="2"/>
    <x v="0"/>
    <x v="4"/>
    <d v="2023-01-04T16:00:00"/>
    <d v="2023-01-04T17:00:00"/>
    <d v="2023-01-04T16:10:00"/>
    <d v="2023-01-04T17:00:00"/>
    <n v="0"/>
    <n v="370"/>
    <n v="164"/>
    <n v="60680"/>
  </r>
  <r>
    <s v="F0118"/>
    <x v="2"/>
    <x v="5"/>
    <x v="3"/>
    <d v="2023-01-05T21:00:00"/>
    <d v="2023-01-06T00:00:00"/>
    <d v="2023-01-05T21:19:00"/>
    <d v="2023-01-06T00:00:00"/>
    <n v="0"/>
    <n v="283"/>
    <n v="154"/>
    <n v="43582"/>
  </r>
  <r>
    <s v="F0142"/>
    <x v="2"/>
    <x v="5"/>
    <x v="3"/>
    <d v="2023-01-06T21:00:00"/>
    <d v="2023-01-06T22:00:00"/>
    <d v="2023-01-06T21:02:00"/>
    <d v="2023-01-06T22:00:00"/>
    <n v="0"/>
    <n v="108"/>
    <n v="157"/>
    <n v="16956"/>
  </r>
  <r>
    <s v="F0168"/>
    <x v="1"/>
    <x v="3"/>
    <x v="0"/>
    <d v="2023-01-07T23:00:00"/>
    <d v="2023-01-08T01:00:00"/>
    <d v="2023-01-07T23:04:00"/>
    <d v="2023-01-08T01:00:00"/>
    <n v="0"/>
    <n v="202"/>
    <n v="64"/>
    <n v="12928"/>
  </r>
  <r>
    <s v="F0178"/>
    <x v="2"/>
    <x v="1"/>
    <x v="5"/>
    <d v="2023-01-08T09:00:00"/>
    <d v="2023-01-08T11:00:00"/>
    <d v="2023-01-08T09:13:00"/>
    <d v="2023-01-08T11:00:00"/>
    <n v="0"/>
    <n v="394"/>
    <n v="71"/>
    <n v="27974"/>
  </r>
  <r>
    <s v="F0183"/>
    <x v="2"/>
    <x v="4"/>
    <x v="1"/>
    <d v="2023-01-08T14:00:00"/>
    <d v="2023-01-08T19:00:00"/>
    <d v="2023-01-08T14:17:00"/>
    <d v="2023-01-08T19:00:00"/>
    <n v="0"/>
    <n v="488"/>
    <n v="103"/>
    <n v="50264"/>
  </r>
  <r>
    <s v="F0199"/>
    <x v="1"/>
    <x v="3"/>
    <x v="2"/>
    <d v="2023-01-09T06:00:00"/>
    <d v="2023-01-09T09:00:00"/>
    <d v="2023-01-09T06:01:00"/>
    <d v="2023-01-09T09:00:00"/>
    <n v="0"/>
    <n v="467"/>
    <n v="139"/>
    <n v="64913"/>
  </r>
  <r>
    <s v="F0215"/>
    <x v="2"/>
    <x v="2"/>
    <x v="1"/>
    <d v="2023-01-09T22:00:00"/>
    <d v="2023-01-10T02:00:00"/>
    <d v="2023-01-09T22:08:00"/>
    <d v="2023-01-10T02:00:00"/>
    <n v="0"/>
    <n v="303"/>
    <n v="95"/>
    <n v="28785"/>
  </r>
  <r>
    <s v="F0243"/>
    <x v="2"/>
    <x v="4"/>
    <x v="5"/>
    <d v="2023-01-11T02:00:00"/>
    <d v="2023-01-11T07:00:00"/>
    <d v="2023-01-11T02:29:00"/>
    <d v="2023-01-11T07:00:00"/>
    <n v="0"/>
    <n v="341"/>
    <n v="191"/>
    <n v="65131"/>
  </r>
  <r>
    <s v="F0248"/>
    <x v="0"/>
    <x v="5"/>
    <x v="1"/>
    <d v="2023-01-11T07:00:00"/>
    <d v="2023-01-11T08:00:00"/>
    <d v="2023-01-11T07:20:00"/>
    <d v="2023-01-11T08:00:00"/>
    <n v="0"/>
    <n v="224"/>
    <n v="172"/>
    <n v="38528"/>
  </r>
  <r>
    <s v="F0272"/>
    <x v="0"/>
    <x v="2"/>
    <x v="4"/>
    <d v="2023-01-12T07:00:00"/>
    <d v="2023-01-12T12:00:00"/>
    <d v="2023-01-12T07:26:00"/>
    <d v="2023-01-12T12:00:00"/>
    <n v="0"/>
    <n v="274"/>
    <n v="167"/>
    <n v="45758"/>
  </r>
  <r>
    <s v="F0289"/>
    <x v="0"/>
    <x v="3"/>
    <x v="4"/>
    <d v="2023-01-13T00:00:00"/>
    <d v="2023-01-13T04:00:00"/>
    <d v="2023-01-13T00:25:00"/>
    <d v="2023-01-13T04:00:00"/>
    <n v="0"/>
    <n v="106"/>
    <n v="74"/>
    <n v="7844"/>
  </r>
  <r>
    <s v="F0290"/>
    <x v="0"/>
    <x v="0"/>
    <x v="2"/>
    <d v="2023-01-13T01:00:00"/>
    <d v="2023-01-13T05:00:00"/>
    <d v="2023-01-13T01:09:00"/>
    <d v="2023-01-13T05:00:00"/>
    <n v="0"/>
    <n v="193"/>
    <n v="83"/>
    <n v="16019"/>
  </r>
  <r>
    <s v="F0310"/>
    <x v="1"/>
    <x v="2"/>
    <x v="0"/>
    <d v="2023-01-13T21:00:00"/>
    <d v="2023-01-13T22:00:00"/>
    <d v="2023-01-13T21:10:00"/>
    <d v="2023-01-13T22:00:00"/>
    <n v="0"/>
    <n v="197"/>
    <n v="145"/>
    <n v="28565"/>
  </r>
  <r>
    <s v="F0381"/>
    <x v="0"/>
    <x v="3"/>
    <x v="3"/>
    <d v="2023-01-16T20:00:00"/>
    <d v="2023-01-17T00:00:00"/>
    <d v="2023-01-16T20:17:00"/>
    <d v="2023-01-17T00:00:00"/>
    <n v="0"/>
    <n v="167"/>
    <n v="135"/>
    <n v="22545"/>
  </r>
  <r>
    <s v="F0400"/>
    <x v="0"/>
    <x v="2"/>
    <x v="4"/>
    <d v="2023-01-17T15:00:00"/>
    <d v="2023-01-17T17:00:00"/>
    <d v="2023-01-17T15:06:00"/>
    <d v="2023-01-17T17:00:00"/>
    <n v="0"/>
    <n v="169"/>
    <n v="93"/>
    <n v="15717"/>
  </r>
  <r>
    <s v="F0460"/>
    <x v="1"/>
    <x v="1"/>
    <x v="4"/>
    <d v="2023-01-20T03:00:00"/>
    <d v="2023-01-20T08:00:00"/>
    <d v="2023-01-20T03:26:00"/>
    <d v="2023-01-20T08:00:00"/>
    <n v="0"/>
    <n v="187"/>
    <n v="54"/>
    <n v="10098"/>
  </r>
  <r>
    <s v="F0461"/>
    <x v="2"/>
    <x v="3"/>
    <x v="1"/>
    <d v="2023-01-20T04:00:00"/>
    <d v="2023-01-20T07:00:00"/>
    <d v="2023-01-20T04:06:00"/>
    <d v="2023-01-20T07:00:00"/>
    <n v="0"/>
    <n v="376"/>
    <n v="173"/>
    <n v="65048"/>
  </r>
  <r>
    <s v="F0478"/>
    <x v="2"/>
    <x v="5"/>
    <x v="3"/>
    <d v="2023-01-20T21:00:00"/>
    <d v="2023-01-21T02:00:00"/>
    <d v="2023-01-20T21:27:00"/>
    <d v="2023-01-21T02:00:00"/>
    <n v="0"/>
    <n v="240"/>
    <n v="69"/>
    <n v="16560"/>
  </r>
  <r>
    <s v="F0513"/>
    <x v="1"/>
    <x v="0"/>
    <x v="1"/>
    <d v="2023-01-22T08:00:00"/>
    <d v="2023-01-22T09:00:00"/>
    <d v="2023-01-22T08:03:00"/>
    <d v="2023-01-22T09:00:00"/>
    <n v="0"/>
    <n v="147"/>
    <n v="116"/>
    <n v="17052"/>
  </r>
  <r>
    <s v="F0522"/>
    <x v="2"/>
    <x v="1"/>
    <x v="5"/>
    <d v="2023-01-22T17:00:00"/>
    <d v="2023-01-22T22:00:00"/>
    <d v="2023-01-22T17:22:00"/>
    <d v="2023-01-22T22:00:00"/>
    <n v="0"/>
    <n v="424"/>
    <n v="101"/>
    <n v="42824"/>
  </r>
  <r>
    <s v="F0551"/>
    <x v="2"/>
    <x v="1"/>
    <x v="2"/>
    <d v="2023-01-23T22:00:00"/>
    <d v="2023-01-24T01:00:00"/>
    <d v="2023-01-23T22:00:00"/>
    <d v="2023-01-24T01:00:00"/>
    <n v="0"/>
    <n v="372"/>
    <n v="128"/>
    <n v="47616"/>
  </r>
  <r>
    <s v="F0556"/>
    <x v="2"/>
    <x v="5"/>
    <x v="1"/>
    <d v="2023-01-24T03:00:00"/>
    <d v="2023-01-24T06:00:00"/>
    <d v="2023-01-24T03:13:00"/>
    <d v="2023-01-24T06:00:00"/>
    <n v="0"/>
    <n v="124"/>
    <n v="81"/>
    <n v="10044"/>
  </r>
  <r>
    <s v="F0564"/>
    <x v="0"/>
    <x v="0"/>
    <x v="4"/>
    <d v="2023-01-24T11:00:00"/>
    <d v="2023-01-24T14:00:00"/>
    <d v="2023-01-24T11:06:00"/>
    <d v="2023-01-24T14:00:00"/>
    <n v="0"/>
    <n v="356"/>
    <n v="80"/>
    <n v="28480"/>
  </r>
  <r>
    <s v="F0574"/>
    <x v="2"/>
    <x v="3"/>
    <x v="2"/>
    <d v="2023-01-24T21:00:00"/>
    <d v="2023-01-25T01:00:00"/>
    <d v="2023-01-24T21:11:00"/>
    <d v="2023-01-25T01:00:00"/>
    <n v="0"/>
    <n v="220"/>
    <n v="82"/>
    <n v="18040"/>
  </r>
  <r>
    <s v="F0576"/>
    <x v="1"/>
    <x v="1"/>
    <x v="5"/>
    <d v="2023-01-24T23:00:00"/>
    <d v="2023-01-25T01:00:00"/>
    <d v="2023-01-24T23:21:00"/>
    <d v="2023-01-25T01:00:00"/>
    <n v="0"/>
    <n v="329"/>
    <n v="102"/>
    <n v="33558"/>
  </r>
  <r>
    <s v="F0596"/>
    <x v="0"/>
    <x v="3"/>
    <x v="3"/>
    <d v="2023-01-25T19:00:00"/>
    <d v="2023-01-25T22:00:00"/>
    <d v="2023-01-25T19:06:00"/>
    <d v="2023-01-25T22:00:00"/>
    <n v="0"/>
    <n v="231"/>
    <n v="61"/>
    <n v="14091"/>
  </r>
  <r>
    <s v="F0600"/>
    <x v="0"/>
    <x v="2"/>
    <x v="3"/>
    <d v="2023-01-25T23:00:00"/>
    <d v="2023-01-26T04:00:00"/>
    <d v="2023-01-25T23:16:00"/>
    <d v="2023-01-26T04:00:00"/>
    <n v="0"/>
    <n v="446"/>
    <n v="185"/>
    <n v="82510"/>
  </r>
  <r>
    <s v="F0625"/>
    <x v="0"/>
    <x v="3"/>
    <x v="3"/>
    <d v="2023-01-27T00:00:00"/>
    <d v="2023-01-27T01:00:00"/>
    <d v="2023-01-27T00:26:00"/>
    <d v="2023-01-27T01:00:00"/>
    <n v="0"/>
    <n v="253"/>
    <n v="126"/>
    <n v="31878"/>
  </r>
  <r>
    <s v="F0649"/>
    <x v="1"/>
    <x v="5"/>
    <x v="5"/>
    <d v="2023-01-28T00:00:00"/>
    <d v="2023-01-28T02:00:00"/>
    <d v="2023-01-28T00:01:00"/>
    <d v="2023-01-28T02:00:00"/>
    <n v="0"/>
    <n v="128"/>
    <n v="147"/>
    <n v="18816"/>
  </r>
  <r>
    <s v="F0655"/>
    <x v="1"/>
    <x v="3"/>
    <x v="1"/>
    <d v="2023-01-28T06:00:00"/>
    <d v="2023-01-28T07:00:00"/>
    <d v="2023-01-28T06:27:00"/>
    <d v="2023-01-28T07:00:00"/>
    <n v="0"/>
    <n v="209"/>
    <n v="121"/>
    <n v="25289"/>
  </r>
  <r>
    <s v="F0765"/>
    <x v="0"/>
    <x v="0"/>
    <x v="4"/>
    <d v="2023-02-01T20:00:00"/>
    <d v="2023-02-02T00:00:00"/>
    <d v="2023-02-01T20:02:00"/>
    <d v="2023-02-02T00:00:00"/>
    <n v="0"/>
    <n v="308"/>
    <n v="131"/>
    <n v="40348"/>
  </r>
  <r>
    <s v="F0769"/>
    <x v="1"/>
    <x v="4"/>
    <x v="3"/>
    <d v="2023-02-02T00:00:00"/>
    <d v="2023-02-02T01:00:00"/>
    <d v="2023-02-02T00:25:00"/>
    <d v="2023-02-02T01:00:00"/>
    <n v="0"/>
    <n v="392"/>
    <n v="195"/>
    <n v="76440"/>
  </r>
  <r>
    <s v="F0778"/>
    <x v="2"/>
    <x v="3"/>
    <x v="2"/>
    <d v="2023-02-02T09:00:00"/>
    <d v="2023-02-02T12:00:00"/>
    <d v="2023-02-02T09:20:00"/>
    <d v="2023-02-02T12:00:00"/>
    <n v="0"/>
    <n v="329"/>
    <n v="147"/>
    <n v="48363"/>
  </r>
  <r>
    <s v="F0798"/>
    <x v="1"/>
    <x v="0"/>
    <x v="5"/>
    <d v="2023-02-03T05:00:00"/>
    <d v="2023-02-03T10:00:00"/>
    <d v="2023-02-03T05:13:00"/>
    <d v="2023-02-03T10:00:00"/>
    <n v="0"/>
    <n v="240"/>
    <n v="143"/>
    <n v="34320"/>
  </r>
  <r>
    <s v="F0822"/>
    <x v="2"/>
    <x v="4"/>
    <x v="2"/>
    <d v="2023-02-04T05:00:00"/>
    <d v="2023-02-04T10:00:00"/>
    <d v="2023-02-04T05:06:00"/>
    <d v="2023-02-04T10:00:00"/>
    <n v="0"/>
    <n v="226"/>
    <n v="118"/>
    <n v="26668"/>
  </r>
  <r>
    <s v="F0884"/>
    <x v="0"/>
    <x v="3"/>
    <x v="5"/>
    <d v="2023-02-06T19:00:00"/>
    <d v="2023-02-06T23:00:00"/>
    <d v="2023-02-06T19:11:00"/>
    <d v="2023-02-06T23:00:00"/>
    <n v="0"/>
    <n v="450"/>
    <n v="182"/>
    <n v="81900"/>
  </r>
  <r>
    <s v="F0891"/>
    <x v="1"/>
    <x v="2"/>
    <x v="5"/>
    <d v="2023-02-07T02:00:00"/>
    <d v="2023-02-07T06:00:00"/>
    <d v="2023-02-07T02:16:00"/>
    <d v="2023-02-07T06:00:00"/>
    <n v="0"/>
    <n v="447"/>
    <n v="51"/>
    <n v="22797"/>
  </r>
  <r>
    <s v="F0923"/>
    <x v="1"/>
    <x v="2"/>
    <x v="1"/>
    <d v="2023-02-08T10:00:00"/>
    <d v="2023-02-08T12:00:00"/>
    <d v="2023-02-08T10:03:00"/>
    <d v="2023-02-08T12:00:00"/>
    <n v="0"/>
    <n v="320"/>
    <n v="138"/>
    <n v="44160"/>
  </r>
  <r>
    <s v="F0961"/>
    <x v="0"/>
    <x v="2"/>
    <x v="0"/>
    <d v="2023-02-10T00:00:00"/>
    <d v="2023-02-10T02:00:00"/>
    <d v="2023-02-10T00:17:00"/>
    <d v="2023-02-10T02:00:00"/>
    <n v="0"/>
    <n v="369"/>
    <n v="76"/>
    <n v="28044"/>
  </r>
  <r>
    <s v="F0979"/>
    <x v="0"/>
    <x v="5"/>
    <x v="0"/>
    <d v="2023-02-10T18:00:00"/>
    <d v="2023-02-10T19:00:00"/>
    <d v="2023-02-10T18:29:00"/>
    <d v="2023-02-10T19:00:00"/>
    <n v="0"/>
    <n v="321"/>
    <n v="189"/>
    <n v="6066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0001"/>
    <x v="0"/>
    <x v="0"/>
    <x v="0"/>
    <d v="2023-01-01T00:00:00"/>
    <d v="2023-01-01T03:00:00"/>
    <d v="2023-01-01T00:22:00"/>
    <d v="2023-01-01T03:00:00"/>
    <n v="0"/>
    <n v="232"/>
    <n v="139"/>
    <n v="32248"/>
    <n v="180"/>
    <x v="0"/>
    <x v="0"/>
  </r>
  <r>
    <s v="F0003"/>
    <x v="0"/>
    <x v="1"/>
    <x v="1"/>
    <d v="2023-01-01T02:00:00"/>
    <d v="2023-01-01T03:00:00"/>
    <d v="2023-01-01T02:18:00"/>
    <d v="2023-01-01T03:20:00"/>
    <n v="20"/>
    <n v="189"/>
    <n v="155"/>
    <n v="29295"/>
    <n v="59.99999999650754"/>
    <x v="0"/>
    <x v="1"/>
  </r>
  <r>
    <s v="F0007"/>
    <x v="0"/>
    <x v="2"/>
    <x v="2"/>
    <d v="2023-01-01T06:00:00"/>
    <d v="2023-01-01T11:00:00"/>
    <d v="2023-01-01T06:07:00"/>
    <d v="2023-01-01T11:23:00"/>
    <n v="23"/>
    <n v="453"/>
    <n v="170"/>
    <n v="77010"/>
    <n v="300.00000000349246"/>
    <x v="1"/>
    <x v="2"/>
  </r>
  <r>
    <s v="F0009"/>
    <x v="0"/>
    <x v="3"/>
    <x v="1"/>
    <d v="2023-01-01T08:00:00"/>
    <d v="2023-01-01T09:00:00"/>
    <d v="2023-01-01T08:10:00"/>
    <d v="2023-01-01T09:12:00"/>
    <n v="12"/>
    <n v="352"/>
    <n v="166"/>
    <n v="58432"/>
    <n v="59.99999999650754"/>
    <x v="2"/>
    <x v="3"/>
  </r>
  <r>
    <s v="F0010"/>
    <x v="0"/>
    <x v="4"/>
    <x v="3"/>
    <d v="2023-01-01T09:00:00"/>
    <d v="2023-01-01T12:00:00"/>
    <d v="2023-01-01T09:25:00"/>
    <d v="2023-01-01T12:21:00"/>
    <n v="21"/>
    <n v="212"/>
    <n v="133"/>
    <n v="28196"/>
    <n v="180"/>
    <x v="3"/>
    <x v="4"/>
  </r>
  <r>
    <s v="F0011"/>
    <x v="0"/>
    <x v="3"/>
    <x v="3"/>
    <d v="2023-01-01T10:00:00"/>
    <d v="2023-01-01T15:00:00"/>
    <d v="2023-01-01T10:26:00"/>
    <d v="2023-01-01T15:26:00"/>
    <n v="26"/>
    <n v="117"/>
    <n v="138"/>
    <n v="16146"/>
    <n v="300.00000000349246"/>
    <x v="4"/>
    <x v="5"/>
  </r>
  <r>
    <s v="F0016"/>
    <x v="0"/>
    <x v="0"/>
    <x v="4"/>
    <d v="2023-01-01T15:00:00"/>
    <d v="2023-01-01T17:00:00"/>
    <d v="2023-01-01T15:02:00"/>
    <d v="2023-01-01T17:12:00"/>
    <n v="12"/>
    <n v="187"/>
    <n v="144"/>
    <n v="26928"/>
    <n v="120.00000000349246"/>
    <x v="5"/>
    <x v="6"/>
  </r>
  <r>
    <s v="F0021"/>
    <x v="0"/>
    <x v="5"/>
    <x v="4"/>
    <d v="2023-01-01T20:00:00"/>
    <d v="2023-01-02T01:00:00"/>
    <d v="2023-01-01T20:03:00"/>
    <d v="2023-01-02T01:13:00"/>
    <n v="13"/>
    <n v="469"/>
    <n v="184"/>
    <n v="86296"/>
    <n v="299.99999999301508"/>
    <x v="6"/>
    <x v="7"/>
  </r>
  <r>
    <s v="F0023"/>
    <x v="0"/>
    <x v="4"/>
    <x v="1"/>
    <d v="2023-01-01T22:00:00"/>
    <d v="2023-01-02T01:00:00"/>
    <d v="2023-01-01T22:27:00"/>
    <d v="2023-01-02T01:00:00"/>
    <n v="0"/>
    <n v="426"/>
    <n v="97"/>
    <n v="41322"/>
    <n v="180"/>
    <x v="6"/>
    <x v="8"/>
  </r>
  <r>
    <s v="F0024"/>
    <x v="0"/>
    <x v="5"/>
    <x v="0"/>
    <d v="2023-01-01T23:00:00"/>
    <d v="2023-01-02T03:00:00"/>
    <d v="2023-01-01T23:27:00"/>
    <d v="2023-01-02T03:15:00"/>
    <n v="15"/>
    <n v="238"/>
    <n v="139"/>
    <n v="33082"/>
    <n v="239.99999999650754"/>
    <x v="0"/>
    <x v="9"/>
  </r>
  <r>
    <s v="F0027"/>
    <x v="0"/>
    <x v="3"/>
    <x v="0"/>
    <d v="2023-01-02T02:00:00"/>
    <d v="2023-01-02T04:00:00"/>
    <d v="2023-01-02T02:21:00"/>
    <d v="2023-01-02T04:16:00"/>
    <n v="16"/>
    <n v="184"/>
    <n v="129"/>
    <n v="23736"/>
    <n v="119.99999999301508"/>
    <x v="7"/>
    <x v="1"/>
  </r>
  <r>
    <s v="F0029"/>
    <x v="0"/>
    <x v="1"/>
    <x v="4"/>
    <d v="2023-01-02T04:00:00"/>
    <d v="2023-01-02T05:00:00"/>
    <d v="2023-01-02T04:00:00"/>
    <d v="2023-01-02T05:24:00"/>
    <n v="24"/>
    <n v="391"/>
    <n v="122"/>
    <n v="47702"/>
    <n v="60.000000006984919"/>
    <x v="8"/>
    <x v="10"/>
  </r>
  <r>
    <s v="F0033"/>
    <x v="0"/>
    <x v="4"/>
    <x v="3"/>
    <d v="2023-01-02T08:00:00"/>
    <d v="2023-01-02T09:00:00"/>
    <d v="2023-01-02T08:01:00"/>
    <d v="2023-01-02T09:19:00"/>
    <n v="19"/>
    <n v="136"/>
    <n v="183"/>
    <n v="24888"/>
    <n v="59.99999999650754"/>
    <x v="2"/>
    <x v="3"/>
  </r>
  <r>
    <s v="F0037"/>
    <x v="0"/>
    <x v="4"/>
    <x v="4"/>
    <d v="2023-01-02T12:00:00"/>
    <d v="2023-01-02T14:00:00"/>
    <d v="2023-01-02T12:14:00"/>
    <d v="2023-01-02T14:04:00"/>
    <n v="4"/>
    <n v="456"/>
    <n v="88"/>
    <n v="40128"/>
    <n v="120.00000000349246"/>
    <x v="9"/>
    <x v="11"/>
  </r>
  <r>
    <s v="F0039"/>
    <x v="0"/>
    <x v="0"/>
    <x v="3"/>
    <d v="2023-01-02T14:00:00"/>
    <d v="2023-01-02T17:00:00"/>
    <d v="2023-01-02T14:25:00"/>
    <d v="2023-01-02T17:18:00"/>
    <n v="18"/>
    <n v="263"/>
    <n v="177"/>
    <n v="46551"/>
    <n v="180"/>
    <x v="5"/>
    <x v="12"/>
  </r>
  <r>
    <s v="F0042"/>
    <x v="0"/>
    <x v="1"/>
    <x v="2"/>
    <d v="2023-01-02T17:00:00"/>
    <d v="2023-01-02T21:00:00"/>
    <d v="2023-01-02T17:19:00"/>
    <d v="2023-01-02T21:08:00"/>
    <n v="8"/>
    <n v="178"/>
    <n v="68"/>
    <n v="12104"/>
    <n v="239.99999999650754"/>
    <x v="10"/>
    <x v="13"/>
  </r>
  <r>
    <s v="F0044"/>
    <x v="0"/>
    <x v="5"/>
    <x v="1"/>
    <d v="2023-01-02T19:00:00"/>
    <d v="2023-01-02T20:00:00"/>
    <d v="2023-01-02T19:20:00"/>
    <d v="2023-01-02T20:04:00"/>
    <n v="4"/>
    <n v="248"/>
    <n v="101"/>
    <n v="25048"/>
    <n v="60.000000006984919"/>
    <x v="11"/>
    <x v="14"/>
  </r>
  <r>
    <s v="F0045"/>
    <x v="0"/>
    <x v="4"/>
    <x v="0"/>
    <d v="2023-01-02T20:00:00"/>
    <d v="2023-01-03T00:00:00"/>
    <d v="2023-01-02T20:07:00"/>
    <d v="2023-01-03T00:10:00"/>
    <n v="10"/>
    <n v="136"/>
    <n v="174"/>
    <n v="23664"/>
    <n v="239.99999999650754"/>
    <x v="12"/>
    <x v="7"/>
  </r>
  <r>
    <s v="F0046"/>
    <x v="0"/>
    <x v="2"/>
    <x v="3"/>
    <d v="2023-01-02T21:00:00"/>
    <d v="2023-01-02T23:00:00"/>
    <d v="2023-01-02T21:29:00"/>
    <d v="2023-01-02T23:01:00"/>
    <n v="1"/>
    <n v="428"/>
    <n v="97"/>
    <n v="41516"/>
    <n v="120.00000000349246"/>
    <x v="13"/>
    <x v="15"/>
  </r>
  <r>
    <s v="F0050"/>
    <x v="0"/>
    <x v="4"/>
    <x v="0"/>
    <d v="2023-01-03T01:00:00"/>
    <d v="2023-01-03T06:00:00"/>
    <d v="2023-01-03T01:24:00"/>
    <d v="2023-01-03T06:18:00"/>
    <n v="18"/>
    <n v="207"/>
    <n v="167"/>
    <n v="34569"/>
    <n v="300.00000000349246"/>
    <x v="14"/>
    <x v="16"/>
  </r>
  <r>
    <s v="F0051"/>
    <x v="0"/>
    <x v="0"/>
    <x v="3"/>
    <d v="2023-01-03T02:00:00"/>
    <d v="2023-01-03T04:00:00"/>
    <d v="2023-01-03T02:25:00"/>
    <d v="2023-01-03T04:03:00"/>
    <n v="3"/>
    <n v="377"/>
    <n v="158"/>
    <n v="59566"/>
    <n v="119.99999999301508"/>
    <x v="7"/>
    <x v="1"/>
  </r>
  <r>
    <s v="F0053"/>
    <x v="0"/>
    <x v="4"/>
    <x v="2"/>
    <d v="2023-01-03T04:00:00"/>
    <d v="2023-01-03T05:00:00"/>
    <d v="2023-01-03T04:22:00"/>
    <d v="2023-01-03T05:20:00"/>
    <n v="20"/>
    <n v="339"/>
    <n v="71"/>
    <n v="24069"/>
    <n v="60.000000006984919"/>
    <x v="8"/>
    <x v="10"/>
  </r>
  <r>
    <s v="F0057"/>
    <x v="0"/>
    <x v="4"/>
    <x v="5"/>
    <d v="2023-01-03T08:00:00"/>
    <d v="2023-01-03T12:00:00"/>
    <d v="2023-01-03T08:00:00"/>
    <d v="2023-01-03T12:15:00"/>
    <n v="15"/>
    <n v="173"/>
    <n v="74"/>
    <n v="12802"/>
    <n v="239.99999999650754"/>
    <x v="3"/>
    <x v="3"/>
  </r>
  <r>
    <s v="F0065"/>
    <x v="0"/>
    <x v="4"/>
    <x v="3"/>
    <d v="2023-01-03T16:00:00"/>
    <d v="2023-01-03T17:00:00"/>
    <d v="2023-01-03T16:24:00"/>
    <d v="2023-01-03T17:08:00"/>
    <n v="8"/>
    <n v="196"/>
    <n v="131"/>
    <n v="25676"/>
    <n v="60.000000006984919"/>
    <x v="5"/>
    <x v="17"/>
  </r>
  <r>
    <s v="F0068"/>
    <x v="0"/>
    <x v="3"/>
    <x v="1"/>
    <d v="2023-01-03T19:00:00"/>
    <d v="2023-01-03T22:00:00"/>
    <d v="2023-01-03T19:04:00"/>
    <d v="2023-01-03T22:05:00"/>
    <n v="5"/>
    <n v="184"/>
    <n v="132"/>
    <n v="24288"/>
    <n v="180"/>
    <x v="15"/>
    <x v="14"/>
  </r>
  <r>
    <s v="F0071"/>
    <x v="0"/>
    <x v="5"/>
    <x v="4"/>
    <d v="2023-01-03T22:00:00"/>
    <d v="2023-01-04T01:00:00"/>
    <d v="2023-01-03T22:07:00"/>
    <d v="2023-01-04T01:28:00"/>
    <n v="28"/>
    <n v="188"/>
    <n v="179"/>
    <n v="33652"/>
    <n v="180"/>
    <x v="6"/>
    <x v="8"/>
  </r>
  <r>
    <s v="F0072"/>
    <x v="0"/>
    <x v="1"/>
    <x v="3"/>
    <d v="2023-01-03T23:00:00"/>
    <d v="2023-01-04T01:00:00"/>
    <d v="2023-01-03T23:23:00"/>
    <d v="2023-01-04T01:06:00"/>
    <n v="6"/>
    <n v="439"/>
    <n v="185"/>
    <n v="81215"/>
    <n v="119.99999999301508"/>
    <x v="6"/>
    <x v="9"/>
  </r>
  <r>
    <s v="F0074"/>
    <x v="0"/>
    <x v="0"/>
    <x v="0"/>
    <d v="2023-01-04T01:00:00"/>
    <d v="2023-01-04T03:00:00"/>
    <d v="2023-01-04T01:19:00"/>
    <d v="2023-01-04T03:05:00"/>
    <n v="5"/>
    <n v="113"/>
    <n v="81"/>
    <n v="9153"/>
    <n v="120.00000000349246"/>
    <x v="0"/>
    <x v="16"/>
  </r>
  <r>
    <s v="F0075"/>
    <x v="0"/>
    <x v="5"/>
    <x v="4"/>
    <d v="2023-01-04T02:00:00"/>
    <d v="2023-01-04T07:00:00"/>
    <d v="2023-01-04T02:10:00"/>
    <d v="2023-01-04T07:11:00"/>
    <n v="11"/>
    <n v="191"/>
    <n v="174"/>
    <n v="33234"/>
    <n v="299.99999999301508"/>
    <x v="16"/>
    <x v="1"/>
  </r>
  <r>
    <s v="F0076"/>
    <x v="0"/>
    <x v="3"/>
    <x v="0"/>
    <d v="2023-01-04T03:00:00"/>
    <d v="2023-01-04T08:00:00"/>
    <d v="2023-01-04T03:05:00"/>
    <d v="2023-01-04T08:15:00"/>
    <n v="15"/>
    <n v="442"/>
    <n v="64"/>
    <n v="28288"/>
    <n v="300.00000000349246"/>
    <x v="17"/>
    <x v="18"/>
  </r>
  <r>
    <s v="F0077"/>
    <x v="0"/>
    <x v="4"/>
    <x v="1"/>
    <d v="2023-01-04T04:00:00"/>
    <d v="2023-01-04T08:00:00"/>
    <d v="2023-01-04T04:05:00"/>
    <d v="2023-01-04T08:12:00"/>
    <n v="12"/>
    <n v="447"/>
    <n v="198"/>
    <n v="88506"/>
    <n v="240.00000000698492"/>
    <x v="17"/>
    <x v="10"/>
  </r>
  <r>
    <s v="F0078"/>
    <x v="0"/>
    <x v="2"/>
    <x v="0"/>
    <d v="2023-01-04T05:00:00"/>
    <d v="2023-01-04T07:00:00"/>
    <d v="2023-01-04T05:04:00"/>
    <d v="2023-01-04T07:21:00"/>
    <n v="21"/>
    <n v="231"/>
    <n v="196"/>
    <n v="45276"/>
    <n v="119.99999999301508"/>
    <x v="16"/>
    <x v="19"/>
  </r>
  <r>
    <s v="F0079"/>
    <x v="0"/>
    <x v="1"/>
    <x v="3"/>
    <d v="2023-01-04T06:00:00"/>
    <d v="2023-01-04T10:00:00"/>
    <d v="2023-01-04T06:28:00"/>
    <d v="2023-01-04T10:04:00"/>
    <n v="4"/>
    <n v="261"/>
    <n v="94"/>
    <n v="24534"/>
    <n v="239.99999999650754"/>
    <x v="18"/>
    <x v="2"/>
  </r>
  <r>
    <s v="F0081"/>
    <x v="0"/>
    <x v="0"/>
    <x v="0"/>
    <d v="2023-01-04T08:00:00"/>
    <d v="2023-01-04T09:00:00"/>
    <d v="2023-01-04T08:25:00"/>
    <d v="2023-01-04T09:18:00"/>
    <n v="18"/>
    <n v="441"/>
    <n v="88"/>
    <n v="38808"/>
    <n v="59.99999999650754"/>
    <x v="2"/>
    <x v="3"/>
  </r>
  <r>
    <s v="F0086"/>
    <x v="0"/>
    <x v="2"/>
    <x v="5"/>
    <d v="2023-01-04T13:00:00"/>
    <d v="2023-01-04T15:00:00"/>
    <d v="2023-01-04T13:13:00"/>
    <d v="2023-01-04T15:26:00"/>
    <n v="26"/>
    <n v="333"/>
    <n v="125"/>
    <n v="41625"/>
    <n v="120.00000000349246"/>
    <x v="4"/>
    <x v="20"/>
  </r>
  <r>
    <s v="F0090"/>
    <x v="0"/>
    <x v="2"/>
    <x v="0"/>
    <d v="2023-01-04T17:00:00"/>
    <d v="2023-01-04T21:00:00"/>
    <d v="2023-01-04T17:07:00"/>
    <d v="2023-01-04T21:06:00"/>
    <n v="6"/>
    <n v="467"/>
    <n v="159"/>
    <n v="74253"/>
    <n v="239.99999999650754"/>
    <x v="10"/>
    <x v="13"/>
  </r>
  <r>
    <s v="F0093"/>
    <x v="0"/>
    <x v="4"/>
    <x v="0"/>
    <d v="2023-01-04T20:00:00"/>
    <d v="2023-01-04T23:00:00"/>
    <d v="2023-01-04T20:16:00"/>
    <d v="2023-01-04T23:08:00"/>
    <n v="8"/>
    <n v="442"/>
    <n v="171"/>
    <n v="75582"/>
    <n v="180"/>
    <x v="13"/>
    <x v="7"/>
  </r>
  <r>
    <s v="F0096"/>
    <x v="0"/>
    <x v="3"/>
    <x v="0"/>
    <d v="2023-01-04T23:00:00"/>
    <d v="2023-01-05T03:00:00"/>
    <d v="2023-01-04T23:24:00"/>
    <d v="2023-01-05T03:03:00"/>
    <n v="3"/>
    <n v="331"/>
    <n v="76"/>
    <n v="25156"/>
    <n v="239.99999999650754"/>
    <x v="0"/>
    <x v="9"/>
  </r>
  <r>
    <s v="F0098"/>
    <x v="0"/>
    <x v="5"/>
    <x v="3"/>
    <d v="2023-01-05T01:00:00"/>
    <d v="2023-01-05T06:00:00"/>
    <d v="2023-01-05T01:24:00"/>
    <d v="2023-01-05T06:10:00"/>
    <n v="10"/>
    <n v="350"/>
    <n v="175"/>
    <n v="61250"/>
    <n v="300.00000000349246"/>
    <x v="14"/>
    <x v="16"/>
  </r>
  <r>
    <s v="F0103"/>
    <x v="0"/>
    <x v="2"/>
    <x v="0"/>
    <d v="2023-01-05T06:00:00"/>
    <d v="2023-01-05T07:00:00"/>
    <d v="2023-01-05T06:29:00"/>
    <d v="2023-01-05T07:12:00"/>
    <n v="12"/>
    <n v="427"/>
    <n v="106"/>
    <n v="45262"/>
    <n v="59.99999999650754"/>
    <x v="16"/>
    <x v="2"/>
  </r>
  <r>
    <s v="F0106"/>
    <x v="0"/>
    <x v="1"/>
    <x v="2"/>
    <d v="2023-01-05T09:00:00"/>
    <d v="2023-01-05T13:00:00"/>
    <d v="2023-01-05T09:22:00"/>
    <d v="2023-01-05T13:22:00"/>
    <n v="22"/>
    <n v="298"/>
    <n v="118"/>
    <n v="35164"/>
    <n v="239.99999999650754"/>
    <x v="19"/>
    <x v="4"/>
  </r>
  <r>
    <s v="F0117"/>
    <x v="0"/>
    <x v="2"/>
    <x v="2"/>
    <d v="2023-01-05T20:00:00"/>
    <d v="2023-01-06T00:00:00"/>
    <d v="2023-01-05T20:27:00"/>
    <d v="2023-01-06T00:28:00"/>
    <n v="28"/>
    <n v="233"/>
    <n v="115"/>
    <n v="26795"/>
    <n v="239.99999999650754"/>
    <x v="12"/>
    <x v="7"/>
  </r>
  <r>
    <s v="F0124"/>
    <x v="0"/>
    <x v="4"/>
    <x v="4"/>
    <d v="2023-01-06T03:00:00"/>
    <d v="2023-01-06T04:00:00"/>
    <d v="2023-01-06T03:12:00"/>
    <d v="2023-01-06T04:27:00"/>
    <n v="27"/>
    <n v="419"/>
    <n v="140"/>
    <n v="58660"/>
    <n v="59.99999999650754"/>
    <x v="7"/>
    <x v="18"/>
  </r>
  <r>
    <s v="F0127"/>
    <x v="0"/>
    <x v="0"/>
    <x v="1"/>
    <d v="2023-01-06T06:00:00"/>
    <d v="2023-01-06T07:00:00"/>
    <d v="2023-01-06T06:22:00"/>
    <d v="2023-01-06T07:29:00"/>
    <n v="29"/>
    <n v="159"/>
    <n v="110"/>
    <n v="17490"/>
    <n v="59.99999999650754"/>
    <x v="16"/>
    <x v="2"/>
  </r>
  <r>
    <s v="F0129"/>
    <x v="0"/>
    <x v="5"/>
    <x v="5"/>
    <d v="2023-01-06T08:00:00"/>
    <d v="2023-01-06T13:00:00"/>
    <d v="2023-01-06T08:24:00"/>
    <d v="2023-01-06T13:05:00"/>
    <n v="5"/>
    <n v="275"/>
    <n v="115"/>
    <n v="31625"/>
    <n v="299.99999999301508"/>
    <x v="19"/>
    <x v="3"/>
  </r>
  <r>
    <s v="F0130"/>
    <x v="0"/>
    <x v="4"/>
    <x v="1"/>
    <d v="2023-01-06T09:00:00"/>
    <d v="2023-01-06T10:00:00"/>
    <d v="2023-01-06T09:15:00"/>
    <d v="2023-01-06T10:18:00"/>
    <n v="18"/>
    <n v="238"/>
    <n v="157"/>
    <n v="37366"/>
    <n v="59.99999999650754"/>
    <x v="18"/>
    <x v="4"/>
  </r>
  <r>
    <s v="F0132"/>
    <x v="0"/>
    <x v="3"/>
    <x v="0"/>
    <d v="2023-01-06T11:00:00"/>
    <d v="2023-01-06T12:00:00"/>
    <d v="2023-01-06T11:01:00"/>
    <d v="2023-01-06T12:14:00"/>
    <n v="14"/>
    <n v="329"/>
    <n v="193"/>
    <n v="63497"/>
    <n v="59.99999999650754"/>
    <x v="3"/>
    <x v="21"/>
  </r>
  <r>
    <s v="F0136"/>
    <x v="0"/>
    <x v="4"/>
    <x v="4"/>
    <d v="2023-01-06T15:00:00"/>
    <d v="2023-01-06T20:00:00"/>
    <d v="2023-01-06T15:07:00"/>
    <d v="2023-01-06T20:09:00"/>
    <n v="9"/>
    <n v="103"/>
    <n v="74"/>
    <n v="7622"/>
    <n v="300.00000000349246"/>
    <x v="11"/>
    <x v="6"/>
  </r>
  <r>
    <s v="F0137"/>
    <x v="0"/>
    <x v="5"/>
    <x v="2"/>
    <d v="2023-01-06T16:00:00"/>
    <d v="2023-01-06T19:00:00"/>
    <d v="2023-01-06T16:24:00"/>
    <d v="2023-01-06T19:19:00"/>
    <n v="19"/>
    <n v="346"/>
    <n v="57"/>
    <n v="19722"/>
    <n v="180"/>
    <x v="20"/>
    <x v="17"/>
  </r>
  <r>
    <s v="F0138"/>
    <x v="0"/>
    <x v="0"/>
    <x v="1"/>
    <d v="2023-01-06T17:00:00"/>
    <d v="2023-01-06T20:00:00"/>
    <d v="2023-01-06T17:04:00"/>
    <d v="2023-01-06T20:05:00"/>
    <n v="5"/>
    <n v="430"/>
    <n v="198"/>
    <n v="85140"/>
    <n v="180"/>
    <x v="11"/>
    <x v="13"/>
  </r>
  <r>
    <s v="F0141"/>
    <x v="0"/>
    <x v="2"/>
    <x v="3"/>
    <d v="2023-01-06T20:00:00"/>
    <d v="2023-01-06T23:00:00"/>
    <d v="2023-01-06T20:26:00"/>
    <d v="2023-01-06T23:01:00"/>
    <n v="1"/>
    <n v="172"/>
    <n v="182"/>
    <n v="31304"/>
    <n v="180"/>
    <x v="13"/>
    <x v="7"/>
  </r>
  <r>
    <s v="F0147"/>
    <x v="0"/>
    <x v="1"/>
    <x v="4"/>
    <d v="2023-01-07T02:00:00"/>
    <d v="2023-01-07T04:00:00"/>
    <d v="2023-01-07T02:16:00"/>
    <d v="2023-01-07T04:27:00"/>
    <n v="27"/>
    <n v="472"/>
    <n v="165"/>
    <n v="77880"/>
    <n v="119.99999999301508"/>
    <x v="7"/>
    <x v="1"/>
  </r>
  <r>
    <s v="F0148"/>
    <x v="0"/>
    <x v="4"/>
    <x v="5"/>
    <d v="2023-01-07T03:00:00"/>
    <d v="2023-01-07T04:00:00"/>
    <d v="2023-01-07T03:16:00"/>
    <d v="2023-01-07T04:10:00"/>
    <n v="10"/>
    <n v="442"/>
    <n v="179"/>
    <n v="79118"/>
    <n v="59.99999999650754"/>
    <x v="7"/>
    <x v="18"/>
  </r>
  <r>
    <s v="F0149"/>
    <x v="0"/>
    <x v="2"/>
    <x v="5"/>
    <d v="2023-01-07T04:00:00"/>
    <d v="2023-01-07T09:00:00"/>
    <d v="2023-01-07T04:18:00"/>
    <d v="2023-01-07T09:12:00"/>
    <n v="12"/>
    <n v="327"/>
    <n v="73"/>
    <n v="23871"/>
    <n v="300.00000000349246"/>
    <x v="2"/>
    <x v="10"/>
  </r>
  <r>
    <s v="F0150"/>
    <x v="0"/>
    <x v="1"/>
    <x v="4"/>
    <d v="2023-01-07T05:00:00"/>
    <d v="2023-01-07T10:00:00"/>
    <d v="2023-01-07T05:09:00"/>
    <d v="2023-01-07T10:13:00"/>
    <n v="13"/>
    <n v="150"/>
    <n v="114"/>
    <n v="17100"/>
    <n v="299.99999999301508"/>
    <x v="18"/>
    <x v="19"/>
  </r>
  <r>
    <s v="F0153"/>
    <x v="0"/>
    <x v="1"/>
    <x v="1"/>
    <d v="2023-01-07T08:00:00"/>
    <d v="2023-01-07T13:00:00"/>
    <d v="2023-01-07T08:15:00"/>
    <d v="2023-01-07T13:03:00"/>
    <n v="3"/>
    <n v="217"/>
    <n v="102"/>
    <n v="22134"/>
    <n v="299.99999999301508"/>
    <x v="19"/>
    <x v="3"/>
  </r>
  <r>
    <s v="F0154"/>
    <x v="0"/>
    <x v="3"/>
    <x v="2"/>
    <d v="2023-01-07T09:00:00"/>
    <d v="2023-01-07T11:00:00"/>
    <d v="2023-01-07T09:21:00"/>
    <d v="2023-01-07T11:19:00"/>
    <n v="19"/>
    <n v="196"/>
    <n v="148"/>
    <n v="29008"/>
    <n v="120.00000000349246"/>
    <x v="1"/>
    <x v="4"/>
  </r>
  <r>
    <s v="F0155"/>
    <x v="0"/>
    <x v="2"/>
    <x v="1"/>
    <d v="2023-01-07T10:00:00"/>
    <d v="2023-01-07T12:00:00"/>
    <d v="2023-01-07T10:16:00"/>
    <d v="2023-01-07T12:20:00"/>
    <n v="20"/>
    <n v="403"/>
    <n v="180"/>
    <n v="72540"/>
    <n v="120.00000000349246"/>
    <x v="3"/>
    <x v="5"/>
  </r>
  <r>
    <s v="F0158"/>
    <x v="0"/>
    <x v="0"/>
    <x v="0"/>
    <d v="2023-01-07T13:00:00"/>
    <d v="2023-01-07T17:00:00"/>
    <d v="2023-01-07T13:04:00"/>
    <d v="2023-01-07T17:09:00"/>
    <n v="9"/>
    <n v="316"/>
    <n v="195"/>
    <n v="61620"/>
    <n v="240.00000000698492"/>
    <x v="5"/>
    <x v="20"/>
  </r>
  <r>
    <s v="F0159"/>
    <x v="0"/>
    <x v="0"/>
    <x v="1"/>
    <d v="2023-01-07T14:00:00"/>
    <d v="2023-01-07T16:00:00"/>
    <d v="2023-01-07T14:07:00"/>
    <d v="2023-01-07T16:05:00"/>
    <n v="5"/>
    <n v="124"/>
    <n v="94"/>
    <n v="11656"/>
    <n v="119.99999999301508"/>
    <x v="21"/>
    <x v="12"/>
  </r>
  <r>
    <s v="F0161"/>
    <x v="0"/>
    <x v="5"/>
    <x v="3"/>
    <d v="2023-01-07T16:00:00"/>
    <d v="2023-01-07T20:00:00"/>
    <d v="2023-01-07T16:17:00"/>
    <d v="2023-01-07T20:28:00"/>
    <n v="28"/>
    <n v="209"/>
    <n v="149"/>
    <n v="31141"/>
    <n v="240.00000000698492"/>
    <x v="11"/>
    <x v="17"/>
  </r>
  <r>
    <s v="F0166"/>
    <x v="0"/>
    <x v="0"/>
    <x v="4"/>
    <d v="2023-01-07T21:00:00"/>
    <d v="2023-01-07T22:00:00"/>
    <d v="2023-01-07T21:17:00"/>
    <d v="2023-01-07T22:25:00"/>
    <n v="25"/>
    <n v="449"/>
    <n v="60"/>
    <n v="26940"/>
    <n v="59.99999999650754"/>
    <x v="15"/>
    <x v="15"/>
  </r>
  <r>
    <s v="F0167"/>
    <x v="0"/>
    <x v="2"/>
    <x v="0"/>
    <d v="2023-01-07T22:00:00"/>
    <d v="2023-01-08T03:00:00"/>
    <d v="2023-01-07T22:05:00"/>
    <d v="2023-01-08T03:03:00"/>
    <n v="3"/>
    <n v="147"/>
    <n v="58"/>
    <n v="8526"/>
    <n v="300.00000000349246"/>
    <x v="0"/>
    <x v="8"/>
  </r>
  <r>
    <s v="F0168"/>
    <x v="0"/>
    <x v="5"/>
    <x v="5"/>
    <d v="2023-01-07T23:00:00"/>
    <d v="2023-01-08T01:00:00"/>
    <d v="2023-01-07T23:04:00"/>
    <d v="2023-01-08T01:00:00"/>
    <n v="0"/>
    <n v="202"/>
    <n v="64"/>
    <n v="12928"/>
    <n v="119.99999999301508"/>
    <x v="6"/>
    <x v="9"/>
  </r>
  <r>
    <s v="F0173"/>
    <x v="0"/>
    <x v="1"/>
    <x v="0"/>
    <d v="2023-01-08T04:00:00"/>
    <d v="2023-01-08T08:00:00"/>
    <d v="2023-01-08T04:17:00"/>
    <d v="2023-01-08T08:23:00"/>
    <n v="23"/>
    <n v="317"/>
    <n v="95"/>
    <n v="30115"/>
    <n v="240.00000000698492"/>
    <x v="17"/>
    <x v="10"/>
  </r>
  <r>
    <s v="F0174"/>
    <x v="0"/>
    <x v="3"/>
    <x v="3"/>
    <d v="2023-01-08T05:00:00"/>
    <d v="2023-01-08T10:00:00"/>
    <d v="2023-01-08T05:27:00"/>
    <d v="2023-01-08T10:06:00"/>
    <n v="6"/>
    <n v="226"/>
    <n v="145"/>
    <n v="32770"/>
    <n v="299.99999999301508"/>
    <x v="18"/>
    <x v="19"/>
  </r>
  <r>
    <s v="F0180"/>
    <x v="0"/>
    <x v="0"/>
    <x v="5"/>
    <d v="2023-01-08T11:00:00"/>
    <d v="2023-01-08T12:00:00"/>
    <d v="2023-01-08T11:05:00"/>
    <d v="2023-01-08T12:07:00"/>
    <n v="7"/>
    <n v="483"/>
    <n v="118"/>
    <n v="56994"/>
    <n v="59.99999999650754"/>
    <x v="3"/>
    <x v="21"/>
  </r>
  <r>
    <s v="F0181"/>
    <x v="0"/>
    <x v="0"/>
    <x v="5"/>
    <d v="2023-01-08T12:00:00"/>
    <d v="2023-01-08T16:00:00"/>
    <d v="2023-01-08T12:04:00"/>
    <d v="2023-01-08T16:29:00"/>
    <n v="29"/>
    <n v="461"/>
    <n v="174"/>
    <n v="80214"/>
    <n v="239.99999999650754"/>
    <x v="21"/>
    <x v="11"/>
  </r>
  <r>
    <s v="F0182"/>
    <x v="0"/>
    <x v="4"/>
    <x v="1"/>
    <d v="2023-01-08T13:00:00"/>
    <d v="2023-01-08T17:00:00"/>
    <d v="2023-01-08T13:26:00"/>
    <d v="2023-01-08T17:17:00"/>
    <n v="17"/>
    <n v="405"/>
    <n v="56"/>
    <n v="22680"/>
    <n v="240.00000000698492"/>
    <x v="5"/>
    <x v="20"/>
  </r>
  <r>
    <s v="F0187"/>
    <x v="0"/>
    <x v="0"/>
    <x v="5"/>
    <d v="2023-01-08T18:00:00"/>
    <d v="2023-01-08T21:00:00"/>
    <d v="2023-01-08T18:08:00"/>
    <d v="2023-01-08T21:11:00"/>
    <n v="11"/>
    <n v="441"/>
    <n v="112"/>
    <n v="49392"/>
    <n v="180"/>
    <x v="10"/>
    <x v="22"/>
  </r>
  <r>
    <s v="F0188"/>
    <x v="0"/>
    <x v="4"/>
    <x v="1"/>
    <d v="2023-01-08T19:00:00"/>
    <d v="2023-01-08T23:00:00"/>
    <d v="2023-01-08T19:18:00"/>
    <d v="2023-01-08T23:11:00"/>
    <n v="11"/>
    <n v="232"/>
    <n v="113"/>
    <n v="26216"/>
    <n v="240.00000000698492"/>
    <x v="13"/>
    <x v="14"/>
  </r>
  <r>
    <s v="F0191"/>
    <x v="0"/>
    <x v="4"/>
    <x v="5"/>
    <d v="2023-01-08T22:00:00"/>
    <d v="2023-01-09T01:00:00"/>
    <d v="2023-01-08T22:07:00"/>
    <d v="2023-01-09T01:06:00"/>
    <n v="6"/>
    <n v="343"/>
    <n v="136"/>
    <n v="46648"/>
    <n v="180"/>
    <x v="6"/>
    <x v="8"/>
  </r>
  <r>
    <s v="F0198"/>
    <x v="0"/>
    <x v="0"/>
    <x v="4"/>
    <d v="2023-01-09T05:00:00"/>
    <d v="2023-01-09T07:00:00"/>
    <d v="2023-01-09T05:07:00"/>
    <d v="2023-01-09T07:17:00"/>
    <n v="17"/>
    <n v="289"/>
    <n v="154"/>
    <n v="44506"/>
    <n v="119.99999999301508"/>
    <x v="16"/>
    <x v="19"/>
  </r>
  <r>
    <s v="F0199"/>
    <x v="0"/>
    <x v="5"/>
    <x v="0"/>
    <d v="2023-01-09T06:00:00"/>
    <d v="2023-01-09T09:00:00"/>
    <d v="2023-01-09T06:01:00"/>
    <d v="2023-01-09T09:00:00"/>
    <n v="0"/>
    <n v="467"/>
    <n v="139"/>
    <n v="64913"/>
    <n v="180"/>
    <x v="2"/>
    <x v="2"/>
  </r>
  <r>
    <s v="F0201"/>
    <x v="0"/>
    <x v="0"/>
    <x v="0"/>
    <d v="2023-01-09T08:00:00"/>
    <d v="2023-01-09T11:00:00"/>
    <d v="2023-01-09T08:26:00"/>
    <d v="2023-01-09T11:01:00"/>
    <n v="1"/>
    <n v="253"/>
    <n v="75"/>
    <n v="18975"/>
    <n v="180"/>
    <x v="1"/>
    <x v="3"/>
  </r>
  <r>
    <s v="F0204"/>
    <x v="0"/>
    <x v="1"/>
    <x v="3"/>
    <d v="2023-01-09T11:00:00"/>
    <d v="2023-01-09T15:00:00"/>
    <d v="2023-01-09T11:24:00"/>
    <d v="2023-01-09T15:28:00"/>
    <n v="28"/>
    <n v="477"/>
    <n v="83"/>
    <n v="39591"/>
    <n v="239.99999999650754"/>
    <x v="4"/>
    <x v="21"/>
  </r>
  <r>
    <s v="F0210"/>
    <x v="0"/>
    <x v="4"/>
    <x v="4"/>
    <d v="2023-01-09T17:00:00"/>
    <d v="2023-01-09T21:00:00"/>
    <d v="2023-01-09T17:18:00"/>
    <d v="2023-01-09T21:09:00"/>
    <n v="9"/>
    <n v="280"/>
    <n v="77"/>
    <n v="21560"/>
    <n v="239.99999999650754"/>
    <x v="10"/>
    <x v="13"/>
  </r>
  <r>
    <s v="F0211"/>
    <x v="0"/>
    <x v="0"/>
    <x v="1"/>
    <d v="2023-01-09T18:00:00"/>
    <d v="2023-01-09T21:00:00"/>
    <d v="2023-01-09T18:07:00"/>
    <d v="2023-01-09T21:06:00"/>
    <n v="6"/>
    <n v="237"/>
    <n v="135"/>
    <n v="31995"/>
    <n v="180"/>
    <x v="10"/>
    <x v="22"/>
  </r>
  <r>
    <s v="F0212"/>
    <x v="0"/>
    <x v="1"/>
    <x v="5"/>
    <d v="2023-01-09T19:00:00"/>
    <d v="2023-01-09T20:00:00"/>
    <d v="2023-01-09T19:11:00"/>
    <d v="2023-01-09T20:04:00"/>
    <n v="4"/>
    <n v="149"/>
    <n v="67"/>
    <n v="9983"/>
    <n v="60.000000006984919"/>
    <x v="11"/>
    <x v="14"/>
  </r>
  <r>
    <s v="F0217"/>
    <x v="0"/>
    <x v="1"/>
    <x v="3"/>
    <d v="2023-01-10T00:00:00"/>
    <d v="2023-01-10T01:00:00"/>
    <d v="2023-01-10T00:19:00"/>
    <d v="2023-01-10T01:23:00"/>
    <n v="23"/>
    <n v="348"/>
    <n v="70"/>
    <n v="24360"/>
    <n v="59.99999999650754"/>
    <x v="6"/>
    <x v="0"/>
  </r>
  <r>
    <s v="F0218"/>
    <x v="0"/>
    <x v="3"/>
    <x v="4"/>
    <d v="2023-01-10T01:00:00"/>
    <d v="2023-01-10T03:00:00"/>
    <d v="2023-01-10T01:02:00"/>
    <d v="2023-01-10T03:27:00"/>
    <n v="27"/>
    <n v="478"/>
    <n v="162"/>
    <n v="77436"/>
    <n v="120.00000000349246"/>
    <x v="0"/>
    <x v="16"/>
  </r>
  <r>
    <s v="F0223"/>
    <x v="0"/>
    <x v="1"/>
    <x v="3"/>
    <d v="2023-01-10T06:00:00"/>
    <d v="2023-01-10T10:00:00"/>
    <d v="2023-01-10T06:00:00"/>
    <d v="2023-01-10T10:19:00"/>
    <n v="19"/>
    <n v="189"/>
    <n v="125"/>
    <n v="23625"/>
    <n v="239.99999999650754"/>
    <x v="18"/>
    <x v="2"/>
  </r>
  <r>
    <s v="F0232"/>
    <x v="0"/>
    <x v="3"/>
    <x v="0"/>
    <d v="2023-01-10T15:00:00"/>
    <d v="2023-01-10T18:00:00"/>
    <d v="2023-01-10T15:18:00"/>
    <d v="2023-01-10T18:20:00"/>
    <n v="20"/>
    <n v="368"/>
    <n v="182"/>
    <n v="66976"/>
    <n v="180"/>
    <x v="22"/>
    <x v="6"/>
  </r>
  <r>
    <s v="F0239"/>
    <x v="0"/>
    <x v="2"/>
    <x v="4"/>
    <d v="2023-01-10T22:00:00"/>
    <d v="2023-01-11T02:00:00"/>
    <d v="2023-01-10T22:22:00"/>
    <d v="2023-01-11T02:29:00"/>
    <n v="29"/>
    <n v="290"/>
    <n v="84"/>
    <n v="24360"/>
    <n v="240.00000000698492"/>
    <x v="23"/>
    <x v="8"/>
  </r>
  <r>
    <s v="F0242"/>
    <x v="0"/>
    <x v="4"/>
    <x v="3"/>
    <d v="2023-01-11T01:00:00"/>
    <d v="2023-01-11T05:00:00"/>
    <d v="2023-01-11T01:12:00"/>
    <d v="2023-01-11T05:14:00"/>
    <n v="14"/>
    <n v="112"/>
    <n v="68"/>
    <n v="7616"/>
    <n v="240.00000000698492"/>
    <x v="8"/>
    <x v="16"/>
  </r>
  <r>
    <s v="F0245"/>
    <x v="0"/>
    <x v="5"/>
    <x v="0"/>
    <d v="2023-01-11T04:00:00"/>
    <d v="2023-01-11T06:00:00"/>
    <d v="2023-01-11T04:00:00"/>
    <d v="2023-01-11T06:07:00"/>
    <n v="7"/>
    <n v="347"/>
    <n v="97"/>
    <n v="33659"/>
    <n v="120.00000000349246"/>
    <x v="14"/>
    <x v="10"/>
  </r>
  <r>
    <s v="F0246"/>
    <x v="0"/>
    <x v="5"/>
    <x v="3"/>
    <d v="2023-01-11T05:00:00"/>
    <d v="2023-01-11T08:00:00"/>
    <d v="2023-01-11T05:25:00"/>
    <d v="2023-01-11T08:03:00"/>
    <n v="3"/>
    <n v="426"/>
    <n v="189"/>
    <n v="80514"/>
    <n v="180"/>
    <x v="17"/>
    <x v="19"/>
  </r>
  <r>
    <s v="F0247"/>
    <x v="0"/>
    <x v="2"/>
    <x v="1"/>
    <d v="2023-01-11T06:00:00"/>
    <d v="2023-01-11T11:00:00"/>
    <d v="2023-01-11T06:20:00"/>
    <d v="2023-01-11T11:14:00"/>
    <n v="14"/>
    <n v="166"/>
    <n v="176"/>
    <n v="29216"/>
    <n v="300.00000000349246"/>
    <x v="1"/>
    <x v="2"/>
  </r>
  <r>
    <s v="F0253"/>
    <x v="0"/>
    <x v="3"/>
    <x v="5"/>
    <d v="2023-01-11T12:00:00"/>
    <d v="2023-01-11T14:00:00"/>
    <d v="2023-01-11T12:11:00"/>
    <d v="2023-01-11T14:20:00"/>
    <n v="20"/>
    <n v="387"/>
    <n v="141"/>
    <n v="54567"/>
    <n v="120.00000000349246"/>
    <x v="9"/>
    <x v="11"/>
  </r>
  <r>
    <s v="F0255"/>
    <x v="0"/>
    <x v="2"/>
    <x v="5"/>
    <d v="2023-01-11T14:00:00"/>
    <d v="2023-01-11T18:00:00"/>
    <d v="2023-01-11T14:28:00"/>
    <d v="2023-01-11T18:06:00"/>
    <n v="6"/>
    <n v="461"/>
    <n v="82"/>
    <n v="37802"/>
    <n v="239.99999999650754"/>
    <x v="22"/>
    <x v="12"/>
  </r>
  <r>
    <s v="F0259"/>
    <x v="0"/>
    <x v="2"/>
    <x v="4"/>
    <d v="2023-01-11T18:00:00"/>
    <d v="2023-01-11T19:00:00"/>
    <d v="2023-01-11T18:13:00"/>
    <d v="2023-01-11T19:10:00"/>
    <n v="10"/>
    <n v="448"/>
    <n v="63"/>
    <n v="28224"/>
    <n v="59.99999999650754"/>
    <x v="20"/>
    <x v="22"/>
  </r>
  <r>
    <s v="F0260"/>
    <x v="0"/>
    <x v="0"/>
    <x v="0"/>
    <d v="2023-01-11T19:00:00"/>
    <d v="2023-01-11T23:00:00"/>
    <d v="2023-01-11T19:15:00"/>
    <d v="2023-01-11T23:03:00"/>
    <n v="3"/>
    <n v="421"/>
    <n v="92"/>
    <n v="38732"/>
    <n v="240.00000000698492"/>
    <x v="13"/>
    <x v="14"/>
  </r>
  <r>
    <s v="F0261"/>
    <x v="0"/>
    <x v="2"/>
    <x v="3"/>
    <d v="2023-01-11T20:00:00"/>
    <d v="2023-01-12T01:00:00"/>
    <d v="2023-01-11T20:15:00"/>
    <d v="2023-01-12T01:28:00"/>
    <n v="28"/>
    <n v="446"/>
    <n v="74"/>
    <n v="33004"/>
    <n v="299.99999999301508"/>
    <x v="6"/>
    <x v="7"/>
  </r>
  <r>
    <s v="F0262"/>
    <x v="0"/>
    <x v="5"/>
    <x v="2"/>
    <d v="2023-01-11T21:00:00"/>
    <d v="2023-01-12T01:00:00"/>
    <d v="2023-01-11T21:11:00"/>
    <d v="2023-01-12T01:15:00"/>
    <n v="15"/>
    <n v="215"/>
    <n v="98"/>
    <n v="21070"/>
    <n v="239.99999999650754"/>
    <x v="6"/>
    <x v="15"/>
  </r>
  <r>
    <s v="F0263"/>
    <x v="0"/>
    <x v="3"/>
    <x v="1"/>
    <d v="2023-01-11T22:00:00"/>
    <d v="2023-01-12T02:00:00"/>
    <d v="2023-01-11T22:21:00"/>
    <d v="2023-01-12T02:22:00"/>
    <n v="22"/>
    <n v="472"/>
    <n v="101"/>
    <n v="47672"/>
    <n v="240.00000000698492"/>
    <x v="23"/>
    <x v="8"/>
  </r>
  <r>
    <s v="F0264"/>
    <x v="0"/>
    <x v="1"/>
    <x v="4"/>
    <d v="2023-01-11T23:00:00"/>
    <d v="2023-01-12T01:00:00"/>
    <d v="2023-01-11T23:03:00"/>
    <d v="2023-01-12T01:06:00"/>
    <n v="6"/>
    <n v="431"/>
    <n v="140"/>
    <n v="60340"/>
    <n v="119.99999999301508"/>
    <x v="6"/>
    <x v="9"/>
  </r>
  <r>
    <s v="F0266"/>
    <x v="0"/>
    <x v="4"/>
    <x v="2"/>
    <d v="2023-01-12T01:00:00"/>
    <d v="2023-01-12T05:00:00"/>
    <d v="2023-01-12T01:09:00"/>
    <d v="2023-01-12T05:20:00"/>
    <n v="20"/>
    <n v="225"/>
    <n v="67"/>
    <n v="15075"/>
    <n v="240.00000000698492"/>
    <x v="8"/>
    <x v="16"/>
  </r>
  <r>
    <s v="F0275"/>
    <x v="0"/>
    <x v="0"/>
    <x v="5"/>
    <d v="2023-01-12T10:00:00"/>
    <d v="2023-01-12T13:00:00"/>
    <d v="2023-01-12T10:17:00"/>
    <d v="2023-01-12T13:29:00"/>
    <n v="29"/>
    <n v="158"/>
    <n v="108"/>
    <n v="17064"/>
    <n v="180"/>
    <x v="19"/>
    <x v="5"/>
  </r>
  <r>
    <s v="F0280"/>
    <x v="0"/>
    <x v="4"/>
    <x v="5"/>
    <d v="2023-01-12T15:00:00"/>
    <d v="2023-01-12T16:00:00"/>
    <d v="2023-01-12T15:14:00"/>
    <d v="2023-01-12T16:27:00"/>
    <n v="27"/>
    <n v="438"/>
    <n v="91"/>
    <n v="39858"/>
    <n v="59.99999999650754"/>
    <x v="21"/>
    <x v="6"/>
  </r>
  <r>
    <s v="F0281"/>
    <x v="0"/>
    <x v="2"/>
    <x v="3"/>
    <d v="2023-01-12T16:00:00"/>
    <d v="2023-01-12T17:00:00"/>
    <d v="2023-01-12T16:19:00"/>
    <d v="2023-01-12T17:03:00"/>
    <n v="3"/>
    <n v="152"/>
    <n v="84"/>
    <n v="12768"/>
    <n v="60.000000006984919"/>
    <x v="5"/>
    <x v="17"/>
  </r>
  <r>
    <s v="F0291"/>
    <x v="0"/>
    <x v="4"/>
    <x v="4"/>
    <d v="2023-01-13T02:00:00"/>
    <d v="2023-01-13T04:00:00"/>
    <d v="2023-01-13T02:12:00"/>
    <d v="2023-01-13T04:18:00"/>
    <n v="18"/>
    <n v="132"/>
    <n v="94"/>
    <n v="12408"/>
    <n v="119.99999999301508"/>
    <x v="7"/>
    <x v="1"/>
  </r>
  <r>
    <s v="F0300"/>
    <x v="0"/>
    <x v="5"/>
    <x v="3"/>
    <d v="2023-01-13T11:00:00"/>
    <d v="2023-01-13T13:00:00"/>
    <d v="2023-01-13T11:05:00"/>
    <d v="2023-01-13T13:03:00"/>
    <n v="3"/>
    <n v="289"/>
    <n v="173"/>
    <n v="49997"/>
    <n v="119.99999999301508"/>
    <x v="19"/>
    <x v="21"/>
  </r>
  <r>
    <s v="F0302"/>
    <x v="0"/>
    <x v="3"/>
    <x v="1"/>
    <d v="2023-01-13T13:00:00"/>
    <d v="2023-01-13T17:00:00"/>
    <d v="2023-01-13T13:24:00"/>
    <d v="2023-01-13T17:25:00"/>
    <n v="25"/>
    <n v="304"/>
    <n v="139"/>
    <n v="42256"/>
    <n v="240.00000000698492"/>
    <x v="5"/>
    <x v="20"/>
  </r>
  <r>
    <s v="F0306"/>
    <x v="0"/>
    <x v="1"/>
    <x v="2"/>
    <d v="2023-01-13T17:00:00"/>
    <d v="2023-01-13T20:00:00"/>
    <d v="2023-01-13T17:15:00"/>
    <d v="2023-01-13T20:05:00"/>
    <n v="5"/>
    <n v="149"/>
    <n v="167"/>
    <n v="24883"/>
    <n v="180"/>
    <x v="11"/>
    <x v="13"/>
  </r>
  <r>
    <s v="F0308"/>
    <x v="0"/>
    <x v="3"/>
    <x v="3"/>
    <d v="2023-01-13T19:00:00"/>
    <d v="2023-01-13T21:00:00"/>
    <d v="2023-01-13T19:25:00"/>
    <d v="2023-01-13T21:06:00"/>
    <n v="6"/>
    <n v="364"/>
    <n v="103"/>
    <n v="37492"/>
    <n v="120.00000000349246"/>
    <x v="10"/>
    <x v="14"/>
  </r>
  <r>
    <s v="F0310"/>
    <x v="0"/>
    <x v="3"/>
    <x v="5"/>
    <d v="2023-01-13T21:00:00"/>
    <d v="2023-01-13T22:00:00"/>
    <d v="2023-01-13T21:10:00"/>
    <d v="2023-01-13T22:00:00"/>
    <n v="0"/>
    <n v="197"/>
    <n v="145"/>
    <n v="28565"/>
    <n v="59.99999999650754"/>
    <x v="15"/>
    <x v="15"/>
  </r>
  <r>
    <s v="F0312"/>
    <x v="0"/>
    <x v="5"/>
    <x v="4"/>
    <d v="2023-01-13T23:00:00"/>
    <d v="2023-01-14T00:00:00"/>
    <d v="2023-01-13T23:08:00"/>
    <d v="2023-01-14T00:12:00"/>
    <n v="12"/>
    <n v="195"/>
    <n v="91"/>
    <n v="17745"/>
    <n v="59.99999999650754"/>
    <x v="12"/>
    <x v="9"/>
  </r>
  <r>
    <s v="F0313"/>
    <x v="0"/>
    <x v="2"/>
    <x v="1"/>
    <d v="2023-01-14T00:00:00"/>
    <d v="2023-01-14T01:00:00"/>
    <d v="2023-01-14T00:17:00"/>
    <d v="2023-01-14T01:25:00"/>
    <n v="25"/>
    <n v="257"/>
    <n v="92"/>
    <n v="23644"/>
    <n v="59.99999999650754"/>
    <x v="6"/>
    <x v="0"/>
  </r>
  <r>
    <s v="F0314"/>
    <x v="0"/>
    <x v="3"/>
    <x v="1"/>
    <d v="2023-01-14T01:00:00"/>
    <d v="2023-01-14T02:00:00"/>
    <d v="2023-01-14T01:25:00"/>
    <d v="2023-01-14T02:06:00"/>
    <n v="6"/>
    <n v="148"/>
    <n v="51"/>
    <n v="7548"/>
    <n v="60.000000006984919"/>
    <x v="23"/>
    <x v="16"/>
  </r>
  <r>
    <s v="F0315"/>
    <x v="0"/>
    <x v="4"/>
    <x v="2"/>
    <d v="2023-01-14T02:00:00"/>
    <d v="2023-01-14T04:00:00"/>
    <d v="2023-01-14T02:07:00"/>
    <d v="2023-01-14T04:07:00"/>
    <n v="7"/>
    <n v="288"/>
    <n v="55"/>
    <n v="15840"/>
    <n v="119.99999999301508"/>
    <x v="7"/>
    <x v="1"/>
  </r>
  <r>
    <s v="F0318"/>
    <x v="0"/>
    <x v="4"/>
    <x v="0"/>
    <d v="2023-01-14T05:00:00"/>
    <d v="2023-01-14T07:00:00"/>
    <d v="2023-01-14T05:07:00"/>
    <d v="2023-01-14T07:06:00"/>
    <n v="6"/>
    <n v="305"/>
    <n v="117"/>
    <n v="35685"/>
    <n v="119.99999999301508"/>
    <x v="16"/>
    <x v="19"/>
  </r>
  <r>
    <s v="F0319"/>
    <x v="0"/>
    <x v="3"/>
    <x v="1"/>
    <d v="2023-01-14T06:00:00"/>
    <d v="2023-01-14T07:00:00"/>
    <d v="2023-01-14T06:09:00"/>
    <d v="2023-01-14T07:29:00"/>
    <n v="29"/>
    <n v="256"/>
    <n v="80"/>
    <n v="20480"/>
    <n v="59.99999999650754"/>
    <x v="16"/>
    <x v="2"/>
  </r>
  <r>
    <s v="F0323"/>
    <x v="0"/>
    <x v="3"/>
    <x v="1"/>
    <d v="2023-01-14T10:00:00"/>
    <d v="2023-01-14T14:00:00"/>
    <d v="2023-01-14T10:24:00"/>
    <d v="2023-01-14T14:07:00"/>
    <n v="7"/>
    <n v="401"/>
    <n v="184"/>
    <n v="73784"/>
    <n v="240.00000000698492"/>
    <x v="9"/>
    <x v="5"/>
  </r>
  <r>
    <s v="F0324"/>
    <x v="0"/>
    <x v="2"/>
    <x v="0"/>
    <d v="2023-01-14T11:00:00"/>
    <d v="2023-01-14T16:00:00"/>
    <d v="2023-01-14T11:28:00"/>
    <d v="2023-01-14T16:19:00"/>
    <n v="19"/>
    <n v="490"/>
    <n v="120"/>
    <n v="58800"/>
    <n v="299.99999999301508"/>
    <x v="21"/>
    <x v="21"/>
  </r>
  <r>
    <s v="F0325"/>
    <x v="0"/>
    <x v="1"/>
    <x v="1"/>
    <d v="2023-01-14T12:00:00"/>
    <d v="2023-01-14T17:00:00"/>
    <d v="2023-01-14T12:10:00"/>
    <d v="2023-01-14T17:15:00"/>
    <n v="15"/>
    <n v="374"/>
    <n v="71"/>
    <n v="26554"/>
    <n v="300.00000000349246"/>
    <x v="5"/>
    <x v="11"/>
  </r>
  <r>
    <s v="F0326"/>
    <x v="0"/>
    <x v="1"/>
    <x v="1"/>
    <d v="2023-01-14T13:00:00"/>
    <d v="2023-01-14T17:00:00"/>
    <d v="2023-01-14T13:12:00"/>
    <d v="2023-01-14T17:22:00"/>
    <n v="22"/>
    <n v="412"/>
    <n v="77"/>
    <n v="31724"/>
    <n v="240.00000000698492"/>
    <x v="5"/>
    <x v="20"/>
  </r>
  <r>
    <s v="F0327"/>
    <x v="0"/>
    <x v="0"/>
    <x v="2"/>
    <d v="2023-01-14T14:00:00"/>
    <d v="2023-01-14T18:00:00"/>
    <d v="2023-01-14T14:15:00"/>
    <d v="2023-01-14T18:03:00"/>
    <n v="3"/>
    <n v="261"/>
    <n v="194"/>
    <n v="50634"/>
    <n v="239.99999999650754"/>
    <x v="22"/>
    <x v="12"/>
  </r>
  <r>
    <s v="F0329"/>
    <x v="0"/>
    <x v="4"/>
    <x v="5"/>
    <d v="2023-01-14T16:00:00"/>
    <d v="2023-01-14T17:00:00"/>
    <d v="2023-01-14T16:00:00"/>
    <d v="2023-01-14T17:24:00"/>
    <n v="24"/>
    <n v="434"/>
    <n v="57"/>
    <n v="24738"/>
    <n v="60.000000006984919"/>
    <x v="5"/>
    <x v="17"/>
  </r>
  <r>
    <s v="F0333"/>
    <x v="0"/>
    <x v="0"/>
    <x v="1"/>
    <d v="2023-01-14T20:00:00"/>
    <d v="2023-01-14T23:00:00"/>
    <d v="2023-01-14T20:19:00"/>
    <d v="2023-01-14T23:18:00"/>
    <n v="18"/>
    <n v="252"/>
    <n v="122"/>
    <n v="30744"/>
    <n v="180"/>
    <x v="13"/>
    <x v="7"/>
  </r>
  <r>
    <s v="F0334"/>
    <x v="0"/>
    <x v="2"/>
    <x v="5"/>
    <d v="2023-01-14T21:00:00"/>
    <d v="2023-01-15T02:00:00"/>
    <d v="2023-01-14T21:00:00"/>
    <d v="2023-01-15T02:22:00"/>
    <n v="22"/>
    <n v="496"/>
    <n v="121"/>
    <n v="60016"/>
    <n v="300.00000000349246"/>
    <x v="23"/>
    <x v="15"/>
  </r>
  <r>
    <s v="F0336"/>
    <x v="0"/>
    <x v="3"/>
    <x v="3"/>
    <d v="2023-01-14T23:00:00"/>
    <d v="2023-01-15T01:00:00"/>
    <d v="2023-01-14T23:23:00"/>
    <d v="2023-01-15T01:21:00"/>
    <n v="21"/>
    <n v="453"/>
    <n v="108"/>
    <n v="48924"/>
    <n v="119.99999999301508"/>
    <x v="6"/>
    <x v="9"/>
  </r>
  <r>
    <s v="F0339"/>
    <x v="0"/>
    <x v="3"/>
    <x v="3"/>
    <d v="2023-01-15T02:00:00"/>
    <d v="2023-01-15T06:00:00"/>
    <d v="2023-01-15T02:26:00"/>
    <d v="2023-01-15T06:24:00"/>
    <n v="24"/>
    <n v="150"/>
    <n v="154"/>
    <n v="23100"/>
    <n v="239.99999999650754"/>
    <x v="14"/>
    <x v="1"/>
  </r>
  <r>
    <s v="F0343"/>
    <x v="0"/>
    <x v="1"/>
    <x v="4"/>
    <d v="2023-01-15T06:00:00"/>
    <d v="2023-01-15T07:00:00"/>
    <d v="2023-01-15T06:12:00"/>
    <d v="2023-01-15T07:16:00"/>
    <n v="16"/>
    <n v="267"/>
    <n v="159"/>
    <n v="42453"/>
    <n v="59.99999999650754"/>
    <x v="16"/>
    <x v="2"/>
  </r>
  <r>
    <s v="F0344"/>
    <x v="0"/>
    <x v="4"/>
    <x v="1"/>
    <d v="2023-01-15T07:00:00"/>
    <d v="2023-01-15T12:00:00"/>
    <d v="2023-01-15T07:04:00"/>
    <d v="2023-01-15T12:13:00"/>
    <n v="13"/>
    <n v="426"/>
    <n v="81"/>
    <n v="34506"/>
    <n v="300.00000000349246"/>
    <x v="3"/>
    <x v="23"/>
  </r>
  <r>
    <s v="F0346"/>
    <x v="0"/>
    <x v="2"/>
    <x v="5"/>
    <d v="2023-01-15T09:00:00"/>
    <d v="2023-01-15T11:00:00"/>
    <d v="2023-01-15T09:05:00"/>
    <d v="2023-01-15T11:24:00"/>
    <n v="24"/>
    <n v="492"/>
    <n v="136"/>
    <n v="66912"/>
    <n v="120.00000000349246"/>
    <x v="1"/>
    <x v="4"/>
  </r>
  <r>
    <s v="F0347"/>
    <x v="0"/>
    <x v="1"/>
    <x v="4"/>
    <d v="2023-01-15T10:00:00"/>
    <d v="2023-01-15T15:00:00"/>
    <d v="2023-01-15T10:22:00"/>
    <d v="2023-01-15T15:27:00"/>
    <n v="27"/>
    <n v="211"/>
    <n v="53"/>
    <n v="11183"/>
    <n v="300.00000000349246"/>
    <x v="4"/>
    <x v="5"/>
  </r>
  <r>
    <s v="F0351"/>
    <x v="0"/>
    <x v="1"/>
    <x v="0"/>
    <d v="2023-01-15T14:00:00"/>
    <d v="2023-01-15T15:00:00"/>
    <d v="2023-01-15T14:20:00"/>
    <d v="2023-01-15T15:26:00"/>
    <n v="26"/>
    <n v="172"/>
    <n v="183"/>
    <n v="31476"/>
    <n v="59.99999999650754"/>
    <x v="4"/>
    <x v="12"/>
  </r>
  <r>
    <s v="F0361"/>
    <x v="0"/>
    <x v="5"/>
    <x v="5"/>
    <d v="2023-01-16T00:00:00"/>
    <d v="2023-01-16T05:00:00"/>
    <d v="2023-01-16T00:15:00"/>
    <d v="2023-01-16T05:23:00"/>
    <n v="23"/>
    <n v="121"/>
    <n v="106"/>
    <n v="12826"/>
    <n v="300.00000000349246"/>
    <x v="8"/>
    <x v="0"/>
  </r>
  <r>
    <s v="F0362"/>
    <x v="0"/>
    <x v="2"/>
    <x v="4"/>
    <d v="2023-01-16T01:00:00"/>
    <d v="2023-01-16T06:00:00"/>
    <d v="2023-01-16T01:09:00"/>
    <d v="2023-01-16T06:28:00"/>
    <n v="28"/>
    <n v="219"/>
    <n v="81"/>
    <n v="17739"/>
    <n v="300.00000000349246"/>
    <x v="14"/>
    <x v="16"/>
  </r>
  <r>
    <s v="F0369"/>
    <x v="0"/>
    <x v="0"/>
    <x v="2"/>
    <d v="2023-01-16T08:00:00"/>
    <d v="2023-01-16T13:00:00"/>
    <d v="2023-01-16T08:19:00"/>
    <d v="2023-01-16T13:23:00"/>
    <n v="23"/>
    <n v="496"/>
    <n v="98"/>
    <n v="48608"/>
    <n v="299.99999999301508"/>
    <x v="19"/>
    <x v="3"/>
  </r>
  <r>
    <s v="F0371"/>
    <x v="0"/>
    <x v="3"/>
    <x v="1"/>
    <d v="2023-01-16T10:00:00"/>
    <d v="2023-01-16T12:00:00"/>
    <d v="2023-01-16T10:02:00"/>
    <d v="2023-01-16T12:13:00"/>
    <n v="13"/>
    <n v="103"/>
    <n v="108"/>
    <n v="11124"/>
    <n v="120.00000000349246"/>
    <x v="3"/>
    <x v="5"/>
  </r>
  <r>
    <s v="F0373"/>
    <x v="0"/>
    <x v="1"/>
    <x v="4"/>
    <d v="2023-01-16T12:00:00"/>
    <d v="2023-01-16T17:00:00"/>
    <d v="2023-01-16T12:23:00"/>
    <d v="2023-01-16T17:03:00"/>
    <n v="3"/>
    <n v="140"/>
    <n v="171"/>
    <n v="23940"/>
    <n v="300.00000000349246"/>
    <x v="5"/>
    <x v="11"/>
  </r>
  <r>
    <s v="F0378"/>
    <x v="0"/>
    <x v="4"/>
    <x v="5"/>
    <d v="2023-01-16T17:00:00"/>
    <d v="2023-01-16T22:00:00"/>
    <d v="2023-01-16T17:26:00"/>
    <d v="2023-01-16T22:22:00"/>
    <n v="22"/>
    <n v="388"/>
    <n v="146"/>
    <n v="56648"/>
    <n v="299.99999999301508"/>
    <x v="15"/>
    <x v="13"/>
  </r>
  <r>
    <s v="F0383"/>
    <x v="0"/>
    <x v="3"/>
    <x v="4"/>
    <d v="2023-01-16T22:00:00"/>
    <d v="2023-01-17T03:00:00"/>
    <d v="2023-01-16T22:28:00"/>
    <d v="2023-01-17T03:13:00"/>
    <n v="13"/>
    <n v="103"/>
    <n v="72"/>
    <n v="7416"/>
    <n v="300.00000000349246"/>
    <x v="0"/>
    <x v="8"/>
  </r>
  <r>
    <s v="F0385"/>
    <x v="0"/>
    <x v="1"/>
    <x v="4"/>
    <d v="2023-01-17T00:00:00"/>
    <d v="2023-01-17T05:00:00"/>
    <d v="2023-01-17T00:26:00"/>
    <d v="2023-01-17T05:21:00"/>
    <n v="21"/>
    <n v="208"/>
    <n v="131"/>
    <n v="27248"/>
    <n v="300.00000000349246"/>
    <x v="8"/>
    <x v="0"/>
  </r>
  <r>
    <s v="F0386"/>
    <x v="0"/>
    <x v="5"/>
    <x v="4"/>
    <d v="2023-01-17T01:00:00"/>
    <d v="2023-01-17T03:00:00"/>
    <d v="2023-01-17T01:29:00"/>
    <d v="2023-01-17T03:18:00"/>
    <n v="18"/>
    <n v="448"/>
    <n v="87"/>
    <n v="38976"/>
    <n v="120.00000000349246"/>
    <x v="0"/>
    <x v="16"/>
  </r>
  <r>
    <s v="F0387"/>
    <x v="0"/>
    <x v="1"/>
    <x v="2"/>
    <d v="2023-01-17T02:00:00"/>
    <d v="2023-01-17T05:00:00"/>
    <d v="2023-01-17T02:17:00"/>
    <d v="2023-01-17T05:16:00"/>
    <n v="16"/>
    <n v="342"/>
    <n v="174"/>
    <n v="59508"/>
    <n v="180"/>
    <x v="8"/>
    <x v="1"/>
  </r>
  <r>
    <s v="F0389"/>
    <x v="0"/>
    <x v="2"/>
    <x v="5"/>
    <d v="2023-01-17T04:00:00"/>
    <d v="2023-01-17T06:00:00"/>
    <d v="2023-01-17T04:09:00"/>
    <d v="2023-01-17T06:12:00"/>
    <n v="12"/>
    <n v="101"/>
    <n v="97"/>
    <n v="9797"/>
    <n v="120.00000000349246"/>
    <x v="14"/>
    <x v="10"/>
  </r>
  <r>
    <s v="F0391"/>
    <x v="0"/>
    <x v="5"/>
    <x v="4"/>
    <d v="2023-01-17T06:00:00"/>
    <d v="2023-01-17T11:00:00"/>
    <d v="2023-01-17T06:12:00"/>
    <d v="2023-01-17T11:28:00"/>
    <n v="28"/>
    <n v="290"/>
    <n v="91"/>
    <n v="26390"/>
    <n v="300.00000000349246"/>
    <x v="1"/>
    <x v="2"/>
  </r>
  <r>
    <s v="F0394"/>
    <x v="0"/>
    <x v="5"/>
    <x v="2"/>
    <d v="2023-01-17T09:00:00"/>
    <d v="2023-01-17T11:00:00"/>
    <d v="2023-01-17T09:24:00"/>
    <d v="2023-01-17T11:03:00"/>
    <n v="3"/>
    <n v="497"/>
    <n v="146"/>
    <n v="72562"/>
    <n v="120.00000000349246"/>
    <x v="1"/>
    <x v="4"/>
  </r>
  <r>
    <s v="F0397"/>
    <x v="0"/>
    <x v="3"/>
    <x v="1"/>
    <d v="2023-01-17T12:00:00"/>
    <d v="2023-01-17T15:00:00"/>
    <d v="2023-01-17T12:05:00"/>
    <d v="2023-01-17T15:17:00"/>
    <n v="17"/>
    <n v="124"/>
    <n v="55"/>
    <n v="6820"/>
    <n v="180"/>
    <x v="4"/>
    <x v="11"/>
  </r>
  <r>
    <s v="F0398"/>
    <x v="0"/>
    <x v="5"/>
    <x v="2"/>
    <d v="2023-01-17T13:00:00"/>
    <d v="2023-01-17T14:00:00"/>
    <d v="2023-01-17T13:09:00"/>
    <d v="2023-01-17T14:11:00"/>
    <n v="11"/>
    <n v="163"/>
    <n v="106"/>
    <n v="17278"/>
    <n v="60.000000006984919"/>
    <x v="9"/>
    <x v="20"/>
  </r>
  <r>
    <s v="F0399"/>
    <x v="0"/>
    <x v="2"/>
    <x v="0"/>
    <d v="2023-01-17T14:00:00"/>
    <d v="2023-01-17T17:00:00"/>
    <d v="2023-01-17T14:05:00"/>
    <d v="2023-01-17T17:15:00"/>
    <n v="15"/>
    <n v="171"/>
    <n v="123"/>
    <n v="21033"/>
    <n v="180"/>
    <x v="5"/>
    <x v="12"/>
  </r>
  <r>
    <s v="F0402"/>
    <x v="0"/>
    <x v="5"/>
    <x v="3"/>
    <d v="2023-01-17T17:00:00"/>
    <d v="2023-01-17T21:00:00"/>
    <d v="2023-01-17T17:25:00"/>
    <d v="2023-01-17T21:28:00"/>
    <n v="28"/>
    <n v="248"/>
    <n v="113"/>
    <n v="28024"/>
    <n v="239.99999999650754"/>
    <x v="10"/>
    <x v="13"/>
  </r>
  <r>
    <s v="F0403"/>
    <x v="0"/>
    <x v="5"/>
    <x v="0"/>
    <d v="2023-01-17T18:00:00"/>
    <d v="2023-01-17T20:00:00"/>
    <d v="2023-01-17T18:16:00"/>
    <d v="2023-01-17T20:22:00"/>
    <n v="22"/>
    <n v="423"/>
    <n v="193"/>
    <n v="81639"/>
    <n v="120.00000000349246"/>
    <x v="11"/>
    <x v="22"/>
  </r>
  <r>
    <s v="F0404"/>
    <x v="0"/>
    <x v="2"/>
    <x v="4"/>
    <d v="2023-01-17T19:00:00"/>
    <d v="2023-01-17T21:00:00"/>
    <d v="2023-01-17T19:19:00"/>
    <d v="2023-01-17T21:20:00"/>
    <n v="20"/>
    <n v="301"/>
    <n v="164"/>
    <n v="49364"/>
    <n v="120.00000000349246"/>
    <x v="10"/>
    <x v="14"/>
  </r>
  <r>
    <s v="F0405"/>
    <x v="0"/>
    <x v="2"/>
    <x v="1"/>
    <d v="2023-01-17T20:00:00"/>
    <d v="2023-01-17T23:00:00"/>
    <d v="2023-01-17T20:29:00"/>
    <d v="2023-01-17T23:28:00"/>
    <n v="28"/>
    <n v="446"/>
    <n v="112"/>
    <n v="49952"/>
    <n v="180"/>
    <x v="13"/>
    <x v="7"/>
  </r>
  <r>
    <s v="F0410"/>
    <x v="0"/>
    <x v="3"/>
    <x v="5"/>
    <d v="2023-01-18T01:00:00"/>
    <d v="2023-01-18T06:00:00"/>
    <d v="2023-01-18T01:16:00"/>
    <d v="2023-01-18T06:09:00"/>
    <n v="9"/>
    <n v="432"/>
    <n v="112"/>
    <n v="48384"/>
    <n v="300.00000000349246"/>
    <x v="14"/>
    <x v="16"/>
  </r>
  <r>
    <s v="F0423"/>
    <x v="0"/>
    <x v="2"/>
    <x v="4"/>
    <d v="2023-01-18T14:00:00"/>
    <d v="2023-01-18T19:00:00"/>
    <d v="2023-01-18T14:00:00"/>
    <d v="2023-01-18T19:10:00"/>
    <n v="10"/>
    <n v="162"/>
    <n v="65"/>
    <n v="10530"/>
    <n v="299.99999999301508"/>
    <x v="20"/>
    <x v="12"/>
  </r>
  <r>
    <s v="F0424"/>
    <x v="0"/>
    <x v="1"/>
    <x v="4"/>
    <d v="2023-01-18T15:00:00"/>
    <d v="2023-01-18T18:00:00"/>
    <d v="2023-01-18T15:29:00"/>
    <d v="2023-01-18T18:17:00"/>
    <n v="17"/>
    <n v="492"/>
    <n v="75"/>
    <n v="36900"/>
    <n v="180"/>
    <x v="22"/>
    <x v="6"/>
  </r>
  <r>
    <s v="F0425"/>
    <x v="0"/>
    <x v="5"/>
    <x v="2"/>
    <d v="2023-01-18T16:00:00"/>
    <d v="2023-01-18T19:00:00"/>
    <d v="2023-01-18T16:22:00"/>
    <d v="2023-01-18T19:26:00"/>
    <n v="26"/>
    <n v="384"/>
    <n v="129"/>
    <n v="49536"/>
    <n v="180"/>
    <x v="20"/>
    <x v="17"/>
  </r>
  <r>
    <s v="F0427"/>
    <x v="0"/>
    <x v="3"/>
    <x v="3"/>
    <d v="2023-01-18T18:00:00"/>
    <d v="2023-01-18T22:00:00"/>
    <d v="2023-01-18T18:00:00"/>
    <d v="2023-01-18T22:01:00"/>
    <n v="1"/>
    <n v="113"/>
    <n v="77"/>
    <n v="8701"/>
    <n v="239.99999999650754"/>
    <x v="15"/>
    <x v="22"/>
  </r>
  <r>
    <s v="F0429"/>
    <x v="0"/>
    <x v="4"/>
    <x v="1"/>
    <d v="2023-01-18T20:00:00"/>
    <d v="2023-01-19T00:00:00"/>
    <d v="2023-01-18T20:22:00"/>
    <d v="2023-01-19T00:22:00"/>
    <n v="22"/>
    <n v="482"/>
    <n v="58"/>
    <n v="27956"/>
    <n v="239.99999999650754"/>
    <x v="12"/>
    <x v="7"/>
  </r>
  <r>
    <s v="F0433"/>
    <x v="0"/>
    <x v="1"/>
    <x v="0"/>
    <d v="2023-01-19T00:00:00"/>
    <d v="2023-01-19T05:00:00"/>
    <d v="2023-01-19T00:24:00"/>
    <d v="2023-01-19T05:14:00"/>
    <n v="14"/>
    <n v="328"/>
    <n v="187"/>
    <n v="61336"/>
    <n v="300.00000000349246"/>
    <x v="8"/>
    <x v="0"/>
  </r>
  <r>
    <s v="F0434"/>
    <x v="0"/>
    <x v="0"/>
    <x v="3"/>
    <d v="2023-01-19T01:00:00"/>
    <d v="2023-01-19T04:00:00"/>
    <d v="2023-01-19T01:22:00"/>
    <d v="2023-01-19T04:25:00"/>
    <n v="25"/>
    <n v="209"/>
    <n v="160"/>
    <n v="33440"/>
    <n v="180"/>
    <x v="7"/>
    <x v="16"/>
  </r>
  <r>
    <s v="F0435"/>
    <x v="0"/>
    <x v="4"/>
    <x v="3"/>
    <d v="2023-01-19T02:00:00"/>
    <d v="2023-01-19T06:00:00"/>
    <d v="2023-01-19T02:19:00"/>
    <d v="2023-01-19T06:22:00"/>
    <n v="22"/>
    <n v="177"/>
    <n v="145"/>
    <n v="25665"/>
    <n v="239.99999999650754"/>
    <x v="14"/>
    <x v="1"/>
  </r>
  <r>
    <s v="F0436"/>
    <x v="0"/>
    <x v="0"/>
    <x v="4"/>
    <d v="2023-01-19T03:00:00"/>
    <d v="2023-01-19T07:00:00"/>
    <d v="2023-01-19T03:14:00"/>
    <d v="2023-01-19T07:15:00"/>
    <n v="15"/>
    <n v="379"/>
    <n v="187"/>
    <n v="70873"/>
    <n v="239.99999999650754"/>
    <x v="16"/>
    <x v="18"/>
  </r>
  <r>
    <s v="F0437"/>
    <x v="0"/>
    <x v="0"/>
    <x v="1"/>
    <d v="2023-01-19T04:00:00"/>
    <d v="2023-01-19T07:00:00"/>
    <d v="2023-01-19T04:02:00"/>
    <d v="2023-01-19T07:18:00"/>
    <n v="18"/>
    <n v="482"/>
    <n v="66"/>
    <n v="31812"/>
    <n v="180"/>
    <x v="16"/>
    <x v="10"/>
  </r>
  <r>
    <s v="F0440"/>
    <x v="0"/>
    <x v="1"/>
    <x v="2"/>
    <d v="2023-01-19T07:00:00"/>
    <d v="2023-01-19T08:00:00"/>
    <d v="2023-01-19T07:10:00"/>
    <d v="2023-01-19T08:22:00"/>
    <n v="22"/>
    <n v="349"/>
    <n v="162"/>
    <n v="56538"/>
    <n v="60.000000006984919"/>
    <x v="17"/>
    <x v="23"/>
  </r>
  <r>
    <s v="F0442"/>
    <x v="0"/>
    <x v="3"/>
    <x v="5"/>
    <d v="2023-01-19T09:00:00"/>
    <d v="2023-01-19T13:00:00"/>
    <d v="2023-01-19T09:00:00"/>
    <d v="2023-01-19T13:05:00"/>
    <n v="5"/>
    <n v="301"/>
    <n v="147"/>
    <n v="44247"/>
    <n v="239.99999999650754"/>
    <x v="19"/>
    <x v="4"/>
  </r>
  <r>
    <s v="F0445"/>
    <x v="0"/>
    <x v="4"/>
    <x v="2"/>
    <d v="2023-01-19T12:00:00"/>
    <d v="2023-01-19T15:00:00"/>
    <d v="2023-01-19T12:06:00"/>
    <d v="2023-01-19T15:29:00"/>
    <n v="29"/>
    <n v="435"/>
    <n v="197"/>
    <n v="85695"/>
    <n v="180"/>
    <x v="4"/>
    <x v="11"/>
  </r>
  <r>
    <s v="F0446"/>
    <x v="0"/>
    <x v="4"/>
    <x v="1"/>
    <d v="2023-01-19T13:00:00"/>
    <d v="2023-01-19T16:00:00"/>
    <d v="2023-01-19T13:23:00"/>
    <d v="2023-01-19T16:09:00"/>
    <n v="9"/>
    <n v="111"/>
    <n v="172"/>
    <n v="19092"/>
    <n v="180"/>
    <x v="21"/>
    <x v="20"/>
  </r>
  <r>
    <s v="F0452"/>
    <x v="0"/>
    <x v="3"/>
    <x v="5"/>
    <d v="2023-01-19T19:00:00"/>
    <d v="2023-01-20T00:00:00"/>
    <d v="2023-01-19T19:24:00"/>
    <d v="2023-01-20T00:13:00"/>
    <n v="13"/>
    <n v="451"/>
    <n v="119"/>
    <n v="53669"/>
    <n v="300.00000000349246"/>
    <x v="12"/>
    <x v="14"/>
  </r>
  <r>
    <s v="F0453"/>
    <x v="0"/>
    <x v="0"/>
    <x v="3"/>
    <d v="2023-01-19T20:00:00"/>
    <d v="2023-01-19T21:00:00"/>
    <d v="2023-01-19T20:29:00"/>
    <d v="2023-01-19T21:05:00"/>
    <n v="5"/>
    <n v="404"/>
    <n v="85"/>
    <n v="34340"/>
    <n v="59.99999999650754"/>
    <x v="10"/>
    <x v="7"/>
  </r>
  <r>
    <s v="F0457"/>
    <x v="0"/>
    <x v="4"/>
    <x v="2"/>
    <d v="2023-01-20T00:00:00"/>
    <d v="2023-01-20T05:00:00"/>
    <d v="2023-01-20T00:01:00"/>
    <d v="2023-01-20T05:21:00"/>
    <n v="21"/>
    <n v="221"/>
    <n v="126"/>
    <n v="27846"/>
    <n v="300.00000000349246"/>
    <x v="8"/>
    <x v="0"/>
  </r>
  <r>
    <s v="F0458"/>
    <x v="0"/>
    <x v="5"/>
    <x v="3"/>
    <d v="2023-01-20T01:00:00"/>
    <d v="2023-01-20T02:00:00"/>
    <d v="2023-01-20T01:22:00"/>
    <d v="2023-01-20T02:08:00"/>
    <n v="8"/>
    <n v="386"/>
    <n v="157"/>
    <n v="60602"/>
    <n v="60.000000006984919"/>
    <x v="23"/>
    <x v="16"/>
  </r>
  <r>
    <s v="F0460"/>
    <x v="0"/>
    <x v="2"/>
    <x v="2"/>
    <d v="2023-01-20T03:00:00"/>
    <d v="2023-01-20T08:00:00"/>
    <d v="2023-01-20T03:26:00"/>
    <d v="2023-01-20T08:00:00"/>
    <n v="0"/>
    <n v="187"/>
    <n v="54"/>
    <n v="10098"/>
    <n v="300.00000000349246"/>
    <x v="17"/>
    <x v="18"/>
  </r>
  <r>
    <s v="F0465"/>
    <x v="0"/>
    <x v="1"/>
    <x v="3"/>
    <d v="2023-01-20T08:00:00"/>
    <d v="2023-01-20T10:00:00"/>
    <d v="2023-01-20T08:16:00"/>
    <d v="2023-01-20T10:25:00"/>
    <n v="25"/>
    <n v="258"/>
    <n v="103"/>
    <n v="26574"/>
    <n v="119.99999999301508"/>
    <x v="18"/>
    <x v="3"/>
  </r>
  <r>
    <s v="F0466"/>
    <x v="0"/>
    <x v="5"/>
    <x v="3"/>
    <d v="2023-01-20T09:00:00"/>
    <d v="2023-01-20T10:00:00"/>
    <d v="2023-01-20T09:24:00"/>
    <d v="2023-01-20T10:27:00"/>
    <n v="27"/>
    <n v="458"/>
    <n v="53"/>
    <n v="24274"/>
    <n v="59.99999999650754"/>
    <x v="18"/>
    <x v="4"/>
  </r>
  <r>
    <s v="F0468"/>
    <x v="0"/>
    <x v="1"/>
    <x v="5"/>
    <d v="2023-01-20T11:00:00"/>
    <d v="2023-01-20T16:00:00"/>
    <d v="2023-01-20T11:28:00"/>
    <d v="2023-01-20T16:18:00"/>
    <n v="18"/>
    <n v="378"/>
    <n v="77"/>
    <n v="29106"/>
    <n v="299.99999999301508"/>
    <x v="21"/>
    <x v="21"/>
  </r>
  <r>
    <s v="F0469"/>
    <x v="0"/>
    <x v="1"/>
    <x v="1"/>
    <d v="2023-01-20T12:00:00"/>
    <d v="2023-01-20T17:00:00"/>
    <d v="2023-01-20T12:10:00"/>
    <d v="2023-01-20T17:15:00"/>
    <n v="15"/>
    <n v="161"/>
    <n v="139"/>
    <n v="22379"/>
    <n v="300.00000000349246"/>
    <x v="5"/>
    <x v="11"/>
  </r>
  <r>
    <s v="F0471"/>
    <x v="0"/>
    <x v="4"/>
    <x v="0"/>
    <d v="2023-01-20T14:00:00"/>
    <d v="2023-01-20T19:00:00"/>
    <d v="2023-01-20T14:02:00"/>
    <d v="2023-01-20T19:22:00"/>
    <n v="22"/>
    <n v="404"/>
    <n v="140"/>
    <n v="56560"/>
    <n v="299.99999999301508"/>
    <x v="20"/>
    <x v="12"/>
  </r>
  <r>
    <s v="F0472"/>
    <x v="0"/>
    <x v="4"/>
    <x v="2"/>
    <d v="2023-01-20T15:00:00"/>
    <d v="2023-01-20T19:00:00"/>
    <d v="2023-01-20T15:24:00"/>
    <d v="2023-01-20T19:12:00"/>
    <n v="12"/>
    <n v="205"/>
    <n v="134"/>
    <n v="27470"/>
    <n v="239.99999999650754"/>
    <x v="20"/>
    <x v="6"/>
  </r>
  <r>
    <s v="F0480"/>
    <x v="0"/>
    <x v="0"/>
    <x v="2"/>
    <d v="2023-01-20T23:00:00"/>
    <d v="2023-01-21T01:00:00"/>
    <d v="2023-01-20T23:05:00"/>
    <d v="2023-01-21T01:06:00"/>
    <n v="6"/>
    <n v="249"/>
    <n v="177"/>
    <n v="44073"/>
    <n v="119.99999999301508"/>
    <x v="6"/>
    <x v="9"/>
  </r>
  <r>
    <s v="F0482"/>
    <x v="0"/>
    <x v="3"/>
    <x v="5"/>
    <d v="2023-01-21T01:00:00"/>
    <d v="2023-01-21T03:00:00"/>
    <d v="2023-01-21T01:29:00"/>
    <d v="2023-01-21T03:27:00"/>
    <n v="27"/>
    <n v="116"/>
    <n v="61"/>
    <n v="7076"/>
    <n v="120.00000000349246"/>
    <x v="0"/>
    <x v="16"/>
  </r>
  <r>
    <s v="F0484"/>
    <x v="0"/>
    <x v="5"/>
    <x v="3"/>
    <d v="2023-01-21T03:00:00"/>
    <d v="2023-01-21T06:00:00"/>
    <d v="2023-01-21T03:23:00"/>
    <d v="2023-01-21T06:19:00"/>
    <n v="19"/>
    <n v="482"/>
    <n v="169"/>
    <n v="81458"/>
    <n v="180"/>
    <x v="14"/>
    <x v="18"/>
  </r>
  <r>
    <s v="F0486"/>
    <x v="0"/>
    <x v="2"/>
    <x v="3"/>
    <d v="2023-01-21T05:00:00"/>
    <d v="2023-01-21T09:00:00"/>
    <d v="2023-01-21T05:22:00"/>
    <d v="2023-01-21T09:01:00"/>
    <n v="1"/>
    <n v="268"/>
    <n v="104"/>
    <n v="27872"/>
    <n v="239.99999999650754"/>
    <x v="2"/>
    <x v="19"/>
  </r>
  <r>
    <s v="F0487"/>
    <x v="0"/>
    <x v="1"/>
    <x v="5"/>
    <d v="2023-01-21T06:00:00"/>
    <d v="2023-01-21T11:00:00"/>
    <d v="2023-01-21T06:24:00"/>
    <d v="2023-01-21T11:01:00"/>
    <n v="1"/>
    <n v="467"/>
    <n v="132"/>
    <n v="61644"/>
    <n v="300.00000000349246"/>
    <x v="1"/>
    <x v="2"/>
  </r>
  <r>
    <s v="F0493"/>
    <x v="0"/>
    <x v="5"/>
    <x v="1"/>
    <d v="2023-01-21T12:00:00"/>
    <d v="2023-01-21T15:00:00"/>
    <d v="2023-01-21T12:09:00"/>
    <d v="2023-01-21T15:05:00"/>
    <n v="5"/>
    <n v="237"/>
    <n v="197"/>
    <n v="46689"/>
    <n v="180"/>
    <x v="4"/>
    <x v="11"/>
  </r>
  <r>
    <s v="F0494"/>
    <x v="0"/>
    <x v="5"/>
    <x v="2"/>
    <d v="2023-01-21T13:00:00"/>
    <d v="2023-01-21T15:00:00"/>
    <d v="2023-01-21T13:01:00"/>
    <d v="2023-01-21T15:26:00"/>
    <n v="26"/>
    <n v="352"/>
    <n v="172"/>
    <n v="60544"/>
    <n v="120.00000000349246"/>
    <x v="4"/>
    <x v="20"/>
  </r>
  <r>
    <s v="F0496"/>
    <x v="0"/>
    <x v="1"/>
    <x v="2"/>
    <d v="2023-01-21T15:00:00"/>
    <d v="2023-01-21T16:00:00"/>
    <d v="2023-01-21T15:13:00"/>
    <d v="2023-01-21T16:01:00"/>
    <n v="1"/>
    <n v="336"/>
    <n v="78"/>
    <n v="26208"/>
    <n v="59.99999999650754"/>
    <x v="21"/>
    <x v="6"/>
  </r>
  <r>
    <s v="F0497"/>
    <x v="0"/>
    <x v="4"/>
    <x v="5"/>
    <d v="2023-01-21T16:00:00"/>
    <d v="2023-01-21T19:00:00"/>
    <d v="2023-01-21T16:20:00"/>
    <d v="2023-01-21T19:03:00"/>
    <n v="3"/>
    <n v="153"/>
    <n v="142"/>
    <n v="21726"/>
    <n v="180"/>
    <x v="20"/>
    <x v="17"/>
  </r>
  <r>
    <s v="F0502"/>
    <x v="0"/>
    <x v="0"/>
    <x v="2"/>
    <d v="2023-01-21T21:00:00"/>
    <d v="2023-01-21T23:00:00"/>
    <d v="2023-01-21T21:04:00"/>
    <d v="2023-01-21T23:01:00"/>
    <n v="1"/>
    <n v="120"/>
    <n v="161"/>
    <n v="19320"/>
    <n v="120.00000000349246"/>
    <x v="13"/>
    <x v="15"/>
  </r>
  <r>
    <s v="F0505"/>
    <x v="0"/>
    <x v="0"/>
    <x v="0"/>
    <d v="2023-01-22T00:00:00"/>
    <d v="2023-01-22T01:00:00"/>
    <d v="2023-01-22T00:09:00"/>
    <d v="2023-01-22T01:09:00"/>
    <n v="9"/>
    <n v="317"/>
    <n v="81"/>
    <n v="25677"/>
    <n v="59.99999999650754"/>
    <x v="6"/>
    <x v="0"/>
  </r>
  <r>
    <s v="F0508"/>
    <x v="0"/>
    <x v="2"/>
    <x v="4"/>
    <d v="2023-01-22T03:00:00"/>
    <d v="2023-01-22T06:00:00"/>
    <d v="2023-01-22T03:04:00"/>
    <d v="2023-01-22T06:16:00"/>
    <n v="16"/>
    <n v="497"/>
    <n v="175"/>
    <n v="86975"/>
    <n v="180"/>
    <x v="14"/>
    <x v="18"/>
  </r>
  <r>
    <s v="F0513"/>
    <x v="0"/>
    <x v="0"/>
    <x v="1"/>
    <d v="2023-01-22T08:00:00"/>
    <d v="2023-01-22T09:00:00"/>
    <d v="2023-01-22T08:03:00"/>
    <d v="2023-01-22T09:00:00"/>
    <n v="0"/>
    <n v="147"/>
    <n v="116"/>
    <n v="17052"/>
    <n v="59.99999999650754"/>
    <x v="2"/>
    <x v="3"/>
  </r>
  <r>
    <s v="F0518"/>
    <x v="0"/>
    <x v="1"/>
    <x v="5"/>
    <d v="2023-01-22T13:00:00"/>
    <d v="2023-01-22T15:00:00"/>
    <d v="2023-01-22T13:25:00"/>
    <d v="2023-01-22T15:24:00"/>
    <n v="24"/>
    <n v="247"/>
    <n v="56"/>
    <n v="13832"/>
    <n v="120.00000000349246"/>
    <x v="4"/>
    <x v="20"/>
  </r>
  <r>
    <s v="F0521"/>
    <x v="0"/>
    <x v="1"/>
    <x v="2"/>
    <d v="2023-01-22T16:00:00"/>
    <d v="2023-01-22T21:00:00"/>
    <d v="2023-01-22T16:28:00"/>
    <d v="2023-01-22T21:02:00"/>
    <n v="2"/>
    <n v="346"/>
    <n v="177"/>
    <n v="61242"/>
    <n v="300.00000000349246"/>
    <x v="10"/>
    <x v="17"/>
  </r>
  <r>
    <s v="F0524"/>
    <x v="0"/>
    <x v="1"/>
    <x v="3"/>
    <d v="2023-01-22T19:00:00"/>
    <d v="2023-01-22T20:00:00"/>
    <d v="2023-01-22T19:25:00"/>
    <d v="2023-01-22T20:04:00"/>
    <n v="4"/>
    <n v="272"/>
    <n v="114"/>
    <n v="31008"/>
    <n v="60.000000006984919"/>
    <x v="11"/>
    <x v="14"/>
  </r>
  <r>
    <s v="F0536"/>
    <x v="0"/>
    <x v="5"/>
    <x v="1"/>
    <d v="2023-01-23T07:00:00"/>
    <d v="2023-01-23T08:00:00"/>
    <d v="2023-01-23T07:09:00"/>
    <d v="2023-01-23T08:29:00"/>
    <n v="29"/>
    <n v="100"/>
    <n v="167"/>
    <n v="16700"/>
    <n v="60.000000006984919"/>
    <x v="17"/>
    <x v="23"/>
  </r>
  <r>
    <s v="F0541"/>
    <x v="0"/>
    <x v="5"/>
    <x v="1"/>
    <d v="2023-01-23T12:00:00"/>
    <d v="2023-01-23T13:00:00"/>
    <d v="2023-01-23T12:27:00"/>
    <d v="2023-01-23T13:01:00"/>
    <n v="1"/>
    <n v="193"/>
    <n v="159"/>
    <n v="30687"/>
    <n v="59.99999999650754"/>
    <x v="19"/>
    <x v="11"/>
  </r>
  <r>
    <s v="F0543"/>
    <x v="0"/>
    <x v="0"/>
    <x v="2"/>
    <d v="2023-01-23T14:00:00"/>
    <d v="2023-01-23T19:00:00"/>
    <d v="2023-01-23T14:16:00"/>
    <d v="2023-01-23T19:13:00"/>
    <n v="13"/>
    <n v="144"/>
    <n v="128"/>
    <n v="18432"/>
    <n v="299.99999999301508"/>
    <x v="20"/>
    <x v="12"/>
  </r>
  <r>
    <s v="F0545"/>
    <x v="0"/>
    <x v="5"/>
    <x v="0"/>
    <d v="2023-01-23T16:00:00"/>
    <d v="2023-01-23T21:00:00"/>
    <d v="2023-01-23T16:25:00"/>
    <d v="2023-01-23T21:08:00"/>
    <n v="8"/>
    <n v="360"/>
    <n v="87"/>
    <n v="31320"/>
    <n v="300.00000000349246"/>
    <x v="10"/>
    <x v="17"/>
  </r>
  <r>
    <s v="F0546"/>
    <x v="0"/>
    <x v="3"/>
    <x v="0"/>
    <d v="2023-01-23T17:00:00"/>
    <d v="2023-01-23T18:00:00"/>
    <d v="2023-01-23T17:05:00"/>
    <d v="2023-01-23T18:24:00"/>
    <n v="24"/>
    <n v="298"/>
    <n v="85"/>
    <n v="25330"/>
    <n v="59.99999999650754"/>
    <x v="22"/>
    <x v="13"/>
  </r>
  <r>
    <s v="F0558"/>
    <x v="0"/>
    <x v="5"/>
    <x v="3"/>
    <d v="2023-01-24T05:00:00"/>
    <d v="2023-01-24T08:00:00"/>
    <d v="2023-01-24T05:02:00"/>
    <d v="2023-01-24T08:05:00"/>
    <n v="5"/>
    <n v="477"/>
    <n v="107"/>
    <n v="51039"/>
    <n v="180"/>
    <x v="17"/>
    <x v="19"/>
  </r>
  <r>
    <s v="F0563"/>
    <x v="0"/>
    <x v="0"/>
    <x v="1"/>
    <d v="2023-01-24T10:00:00"/>
    <d v="2023-01-24T12:00:00"/>
    <d v="2023-01-24T10:00:00"/>
    <d v="2023-01-24T12:02:00"/>
    <n v="2"/>
    <n v="196"/>
    <n v="147"/>
    <n v="28812"/>
    <n v="120.00000000349246"/>
    <x v="3"/>
    <x v="5"/>
  </r>
  <r>
    <s v="F0567"/>
    <x v="0"/>
    <x v="2"/>
    <x v="3"/>
    <d v="2023-01-24T14:00:00"/>
    <d v="2023-01-24T15:00:00"/>
    <d v="2023-01-24T14:17:00"/>
    <d v="2023-01-24T15:12:00"/>
    <n v="12"/>
    <n v="362"/>
    <n v="136"/>
    <n v="49232"/>
    <n v="59.99999999650754"/>
    <x v="4"/>
    <x v="12"/>
  </r>
  <r>
    <s v="F0570"/>
    <x v="0"/>
    <x v="5"/>
    <x v="0"/>
    <d v="2023-01-24T17:00:00"/>
    <d v="2023-01-24T20:00:00"/>
    <d v="2023-01-24T17:17:00"/>
    <d v="2023-01-24T20:15:00"/>
    <n v="15"/>
    <n v="448"/>
    <n v="178"/>
    <n v="79744"/>
    <n v="180"/>
    <x v="11"/>
    <x v="13"/>
  </r>
  <r>
    <s v="F0575"/>
    <x v="0"/>
    <x v="5"/>
    <x v="2"/>
    <d v="2023-01-24T22:00:00"/>
    <d v="2023-01-25T03:00:00"/>
    <d v="2023-01-24T22:00:00"/>
    <d v="2023-01-25T03:24:00"/>
    <n v="24"/>
    <n v="222"/>
    <n v="62"/>
    <n v="13764"/>
    <n v="300.00000000349246"/>
    <x v="0"/>
    <x v="8"/>
  </r>
  <r>
    <s v="F0576"/>
    <x v="0"/>
    <x v="2"/>
    <x v="3"/>
    <d v="2023-01-24T23:00:00"/>
    <d v="2023-01-25T01:00:00"/>
    <d v="2023-01-24T23:21:00"/>
    <d v="2023-01-25T01:00:00"/>
    <n v="0"/>
    <n v="329"/>
    <n v="102"/>
    <n v="33558"/>
    <n v="119.99999999301508"/>
    <x v="6"/>
    <x v="9"/>
  </r>
  <r>
    <s v="F0578"/>
    <x v="0"/>
    <x v="0"/>
    <x v="2"/>
    <d v="2023-01-25T01:00:00"/>
    <d v="2023-01-25T05:00:00"/>
    <d v="2023-01-25T01:12:00"/>
    <d v="2023-01-25T05:10:00"/>
    <n v="10"/>
    <n v="174"/>
    <n v="69"/>
    <n v="12006"/>
    <n v="240.00000000698492"/>
    <x v="8"/>
    <x v="16"/>
  </r>
  <r>
    <s v="F0580"/>
    <x v="0"/>
    <x v="2"/>
    <x v="4"/>
    <d v="2023-01-25T03:00:00"/>
    <d v="2023-01-25T08:00:00"/>
    <d v="2023-01-25T03:17:00"/>
    <d v="2023-01-25T08:18:00"/>
    <n v="18"/>
    <n v="196"/>
    <n v="168"/>
    <n v="32928"/>
    <n v="300.00000000349246"/>
    <x v="17"/>
    <x v="18"/>
  </r>
  <r>
    <s v="F0583"/>
    <x v="0"/>
    <x v="5"/>
    <x v="2"/>
    <d v="2023-01-25T06:00:00"/>
    <d v="2023-01-25T10:00:00"/>
    <d v="2023-01-25T06:06:00"/>
    <d v="2023-01-25T10:20:00"/>
    <n v="20"/>
    <n v="454"/>
    <n v="120"/>
    <n v="54480"/>
    <n v="239.99999999650754"/>
    <x v="18"/>
    <x v="2"/>
  </r>
  <r>
    <s v="F0585"/>
    <x v="0"/>
    <x v="0"/>
    <x v="0"/>
    <d v="2023-01-25T08:00:00"/>
    <d v="2023-01-25T12:00:00"/>
    <d v="2023-01-25T08:22:00"/>
    <d v="2023-01-25T12:17:00"/>
    <n v="17"/>
    <n v="417"/>
    <n v="50"/>
    <n v="20850"/>
    <n v="239.99999999650754"/>
    <x v="3"/>
    <x v="3"/>
  </r>
  <r>
    <s v="F0586"/>
    <x v="0"/>
    <x v="4"/>
    <x v="4"/>
    <d v="2023-01-25T09:00:00"/>
    <d v="2023-01-25T10:00:00"/>
    <d v="2023-01-25T09:28:00"/>
    <d v="2023-01-25T10:22:00"/>
    <n v="22"/>
    <n v="457"/>
    <n v="107"/>
    <n v="48899"/>
    <n v="59.99999999650754"/>
    <x v="18"/>
    <x v="4"/>
  </r>
  <r>
    <s v="F0588"/>
    <x v="0"/>
    <x v="5"/>
    <x v="1"/>
    <d v="2023-01-25T11:00:00"/>
    <d v="2023-01-25T14:00:00"/>
    <d v="2023-01-25T11:00:00"/>
    <d v="2023-01-25T14:12:00"/>
    <n v="12"/>
    <n v="423"/>
    <n v="150"/>
    <n v="63450"/>
    <n v="180"/>
    <x v="9"/>
    <x v="21"/>
  </r>
  <r>
    <s v="F0590"/>
    <x v="0"/>
    <x v="1"/>
    <x v="0"/>
    <d v="2023-01-25T13:00:00"/>
    <d v="2023-01-25T15:00:00"/>
    <d v="2023-01-25T13:04:00"/>
    <d v="2023-01-25T15:17:00"/>
    <n v="17"/>
    <n v="437"/>
    <n v="60"/>
    <n v="26220"/>
    <n v="120.00000000349246"/>
    <x v="4"/>
    <x v="20"/>
  </r>
  <r>
    <s v="F0592"/>
    <x v="0"/>
    <x v="5"/>
    <x v="1"/>
    <d v="2023-01-25T15:00:00"/>
    <d v="2023-01-25T18:00:00"/>
    <d v="2023-01-25T15:13:00"/>
    <d v="2023-01-25T18:08:00"/>
    <n v="8"/>
    <n v="390"/>
    <n v="54"/>
    <n v="21060"/>
    <n v="180"/>
    <x v="22"/>
    <x v="6"/>
  </r>
  <r>
    <s v="F0595"/>
    <x v="0"/>
    <x v="3"/>
    <x v="4"/>
    <d v="2023-01-25T18:00:00"/>
    <d v="2023-01-25T19:00:00"/>
    <d v="2023-01-25T18:06:00"/>
    <d v="2023-01-25T19:06:00"/>
    <n v="6"/>
    <n v="175"/>
    <n v="183"/>
    <n v="32025"/>
    <n v="59.99999999650754"/>
    <x v="20"/>
    <x v="22"/>
  </r>
  <r>
    <s v="F0597"/>
    <x v="0"/>
    <x v="2"/>
    <x v="5"/>
    <d v="2023-01-25T20:00:00"/>
    <d v="2023-01-26T01:00:00"/>
    <d v="2023-01-25T20:28:00"/>
    <d v="2023-01-26T01:04:00"/>
    <n v="4"/>
    <n v="213"/>
    <n v="110"/>
    <n v="23430"/>
    <n v="299.99999999301508"/>
    <x v="6"/>
    <x v="7"/>
  </r>
  <r>
    <s v="F0599"/>
    <x v="0"/>
    <x v="0"/>
    <x v="1"/>
    <d v="2023-01-25T22:00:00"/>
    <d v="2023-01-25T23:00:00"/>
    <d v="2023-01-25T22:06:00"/>
    <d v="2023-01-25T23:12:00"/>
    <n v="12"/>
    <n v="311"/>
    <n v="190"/>
    <n v="59090"/>
    <n v="60.000000006984919"/>
    <x v="13"/>
    <x v="8"/>
  </r>
  <r>
    <s v="F0602"/>
    <x v="0"/>
    <x v="4"/>
    <x v="4"/>
    <d v="2023-01-26T01:00:00"/>
    <d v="2023-01-26T06:00:00"/>
    <d v="2023-01-26T01:16:00"/>
    <d v="2023-01-26T06:03:00"/>
    <n v="3"/>
    <n v="304"/>
    <n v="183"/>
    <n v="55632"/>
    <n v="300.00000000349246"/>
    <x v="14"/>
    <x v="16"/>
  </r>
  <r>
    <s v="F0603"/>
    <x v="0"/>
    <x v="4"/>
    <x v="2"/>
    <d v="2023-01-26T02:00:00"/>
    <d v="2023-01-26T06:00:00"/>
    <d v="2023-01-26T02:00:00"/>
    <d v="2023-01-26T06:22:00"/>
    <n v="22"/>
    <n v="206"/>
    <n v="107"/>
    <n v="22042"/>
    <n v="239.99999999650754"/>
    <x v="14"/>
    <x v="1"/>
  </r>
  <r>
    <s v="F0609"/>
    <x v="0"/>
    <x v="2"/>
    <x v="0"/>
    <d v="2023-01-26T08:00:00"/>
    <d v="2023-01-26T09:00:00"/>
    <d v="2023-01-26T08:16:00"/>
    <d v="2023-01-26T09:26:00"/>
    <n v="26"/>
    <n v="340"/>
    <n v="93"/>
    <n v="31620"/>
    <n v="59.99999999650754"/>
    <x v="2"/>
    <x v="3"/>
  </r>
  <r>
    <s v="F0616"/>
    <x v="0"/>
    <x v="0"/>
    <x v="4"/>
    <d v="2023-01-26T15:00:00"/>
    <d v="2023-01-26T17:00:00"/>
    <d v="2023-01-26T15:10:00"/>
    <d v="2023-01-26T17:16:00"/>
    <n v="16"/>
    <n v="416"/>
    <n v="196"/>
    <n v="81536"/>
    <n v="120.00000000349246"/>
    <x v="5"/>
    <x v="6"/>
  </r>
  <r>
    <s v="F0623"/>
    <x v="0"/>
    <x v="0"/>
    <x v="4"/>
    <d v="2023-01-26T22:00:00"/>
    <d v="2023-01-27T00:00:00"/>
    <d v="2023-01-26T22:10:00"/>
    <d v="2023-01-27T00:09:00"/>
    <n v="9"/>
    <n v="469"/>
    <n v="187"/>
    <n v="87703"/>
    <n v="120.00000000349246"/>
    <x v="12"/>
    <x v="8"/>
  </r>
  <r>
    <s v="F0630"/>
    <x v="0"/>
    <x v="5"/>
    <x v="1"/>
    <d v="2023-01-27T05:00:00"/>
    <d v="2023-01-27T08:00:00"/>
    <d v="2023-01-27T05:13:00"/>
    <d v="2023-01-27T08:03:00"/>
    <n v="3"/>
    <n v="210"/>
    <n v="59"/>
    <n v="12390"/>
    <n v="180"/>
    <x v="17"/>
    <x v="19"/>
  </r>
  <r>
    <s v="F0636"/>
    <x v="0"/>
    <x v="5"/>
    <x v="2"/>
    <d v="2023-01-27T11:00:00"/>
    <d v="2023-01-27T14:00:00"/>
    <d v="2023-01-27T11:01:00"/>
    <d v="2023-01-27T14:16:00"/>
    <n v="16"/>
    <n v="103"/>
    <n v="179"/>
    <n v="18437"/>
    <n v="180"/>
    <x v="9"/>
    <x v="21"/>
  </r>
  <r>
    <s v="F0649"/>
    <x v="0"/>
    <x v="1"/>
    <x v="3"/>
    <d v="2023-01-28T00:00:00"/>
    <d v="2023-01-28T02:00:00"/>
    <d v="2023-01-28T00:01:00"/>
    <d v="2023-01-28T02:00:00"/>
    <n v="0"/>
    <n v="128"/>
    <n v="147"/>
    <n v="18816"/>
    <n v="120.00000000349246"/>
    <x v="23"/>
    <x v="0"/>
  </r>
  <r>
    <s v="F0653"/>
    <x v="0"/>
    <x v="5"/>
    <x v="1"/>
    <d v="2023-01-28T04:00:00"/>
    <d v="2023-01-28T05:00:00"/>
    <d v="2023-01-28T04:02:00"/>
    <d v="2023-01-28T05:29:00"/>
    <n v="29"/>
    <n v="115"/>
    <n v="61"/>
    <n v="7015"/>
    <n v="60.000000006984919"/>
    <x v="8"/>
    <x v="10"/>
  </r>
  <r>
    <s v="F0655"/>
    <x v="0"/>
    <x v="5"/>
    <x v="1"/>
    <d v="2023-01-28T06:00:00"/>
    <d v="2023-01-28T07:00:00"/>
    <d v="2023-01-28T06:27:00"/>
    <d v="2023-01-28T07:00:00"/>
    <n v="0"/>
    <n v="209"/>
    <n v="121"/>
    <n v="25289"/>
    <n v="59.99999999650754"/>
    <x v="16"/>
    <x v="2"/>
  </r>
  <r>
    <s v="F0656"/>
    <x v="0"/>
    <x v="3"/>
    <x v="2"/>
    <d v="2023-01-28T07:00:00"/>
    <d v="2023-01-28T09:00:00"/>
    <d v="2023-01-28T07:16:00"/>
    <d v="2023-01-28T09:04:00"/>
    <n v="4"/>
    <n v="279"/>
    <n v="195"/>
    <n v="54405"/>
    <n v="120.00000000349246"/>
    <x v="2"/>
    <x v="23"/>
  </r>
  <r>
    <s v="F0659"/>
    <x v="0"/>
    <x v="1"/>
    <x v="3"/>
    <d v="2023-01-28T10:00:00"/>
    <d v="2023-01-28T13:00:00"/>
    <d v="2023-01-28T10:07:00"/>
    <d v="2023-01-28T13:13:00"/>
    <n v="13"/>
    <n v="139"/>
    <n v="82"/>
    <n v="11398"/>
    <n v="180"/>
    <x v="19"/>
    <x v="5"/>
  </r>
  <r>
    <s v="F0667"/>
    <x v="0"/>
    <x v="5"/>
    <x v="0"/>
    <d v="2023-01-28T18:00:00"/>
    <d v="2023-01-28T22:00:00"/>
    <d v="2023-01-28T18:01:00"/>
    <d v="2023-01-28T22:20:00"/>
    <n v="20"/>
    <n v="237"/>
    <n v="140"/>
    <n v="33180"/>
    <n v="239.99999999650754"/>
    <x v="15"/>
    <x v="22"/>
  </r>
  <r>
    <s v="F0668"/>
    <x v="0"/>
    <x v="5"/>
    <x v="2"/>
    <d v="2023-01-28T19:00:00"/>
    <d v="2023-01-28T23:00:00"/>
    <d v="2023-01-28T19:03:00"/>
    <d v="2023-01-28T23:16:00"/>
    <n v="16"/>
    <n v="122"/>
    <n v="184"/>
    <n v="22448"/>
    <n v="240.00000000698492"/>
    <x v="13"/>
    <x v="14"/>
  </r>
  <r>
    <s v="F0672"/>
    <x v="0"/>
    <x v="2"/>
    <x v="3"/>
    <d v="2023-01-28T23:00:00"/>
    <d v="2023-01-29T02:00:00"/>
    <d v="2023-01-28T23:21:00"/>
    <d v="2023-01-29T02:02:00"/>
    <n v="2"/>
    <n v="442"/>
    <n v="126"/>
    <n v="55692"/>
    <n v="180"/>
    <x v="23"/>
    <x v="9"/>
  </r>
  <r>
    <s v="F0676"/>
    <x v="0"/>
    <x v="2"/>
    <x v="3"/>
    <d v="2023-01-29T03:00:00"/>
    <d v="2023-01-29T08:00:00"/>
    <d v="2023-01-29T03:03:00"/>
    <d v="2023-01-29T08:24:00"/>
    <n v="24"/>
    <n v="381"/>
    <n v="169"/>
    <n v="64389"/>
    <n v="300.00000000349246"/>
    <x v="17"/>
    <x v="18"/>
  </r>
  <r>
    <s v="F0678"/>
    <x v="0"/>
    <x v="5"/>
    <x v="0"/>
    <d v="2023-01-29T05:00:00"/>
    <d v="2023-01-29T06:00:00"/>
    <d v="2023-01-29T05:21:00"/>
    <d v="2023-01-29T06:15:00"/>
    <n v="15"/>
    <n v="111"/>
    <n v="113"/>
    <n v="12543"/>
    <n v="59.99999999650754"/>
    <x v="14"/>
    <x v="19"/>
  </r>
  <r>
    <s v="F0682"/>
    <x v="0"/>
    <x v="1"/>
    <x v="0"/>
    <d v="2023-01-29T09:00:00"/>
    <d v="2023-01-29T12:00:00"/>
    <d v="2023-01-29T09:19:00"/>
    <d v="2023-01-29T12:22:00"/>
    <n v="22"/>
    <n v="373"/>
    <n v="141"/>
    <n v="52593"/>
    <n v="180"/>
    <x v="3"/>
    <x v="4"/>
  </r>
  <r>
    <s v="F0685"/>
    <x v="0"/>
    <x v="2"/>
    <x v="4"/>
    <d v="2023-01-29T12:00:00"/>
    <d v="2023-01-29T13:00:00"/>
    <d v="2023-01-29T12:21:00"/>
    <d v="2023-01-29T13:29:00"/>
    <n v="29"/>
    <n v="367"/>
    <n v="63"/>
    <n v="23121"/>
    <n v="59.99999999650754"/>
    <x v="19"/>
    <x v="11"/>
  </r>
  <r>
    <s v="F0686"/>
    <x v="0"/>
    <x v="0"/>
    <x v="3"/>
    <d v="2023-01-29T13:00:00"/>
    <d v="2023-01-29T18:00:00"/>
    <d v="2023-01-29T13:12:00"/>
    <d v="2023-01-29T18:12:00"/>
    <n v="12"/>
    <n v="136"/>
    <n v="140"/>
    <n v="19040"/>
    <n v="300.00000000349246"/>
    <x v="22"/>
    <x v="20"/>
  </r>
  <r>
    <s v="F0690"/>
    <x v="0"/>
    <x v="3"/>
    <x v="4"/>
    <d v="2023-01-29T17:00:00"/>
    <d v="2023-01-29T18:00:00"/>
    <d v="2023-01-29T17:14:00"/>
    <d v="2023-01-29T18:20:00"/>
    <n v="20"/>
    <n v="364"/>
    <n v="65"/>
    <n v="23660"/>
    <n v="59.99999999650754"/>
    <x v="22"/>
    <x v="13"/>
  </r>
  <r>
    <s v="F0691"/>
    <x v="0"/>
    <x v="4"/>
    <x v="4"/>
    <d v="2023-01-29T18:00:00"/>
    <d v="2023-01-29T19:00:00"/>
    <d v="2023-01-29T18:12:00"/>
    <d v="2023-01-29T19:14:00"/>
    <n v="14"/>
    <n v="419"/>
    <n v="189"/>
    <n v="79191"/>
    <n v="59.99999999650754"/>
    <x v="20"/>
    <x v="22"/>
  </r>
  <r>
    <s v="F0692"/>
    <x v="0"/>
    <x v="1"/>
    <x v="3"/>
    <d v="2023-01-29T19:00:00"/>
    <d v="2023-01-29T23:00:00"/>
    <d v="2023-01-29T19:25:00"/>
    <d v="2023-01-29T23:01:00"/>
    <n v="1"/>
    <n v="494"/>
    <n v="195"/>
    <n v="96330"/>
    <n v="240.00000000698492"/>
    <x v="13"/>
    <x v="14"/>
  </r>
  <r>
    <s v="F0694"/>
    <x v="0"/>
    <x v="4"/>
    <x v="0"/>
    <d v="2023-01-29T21:00:00"/>
    <d v="2023-01-30T01:00:00"/>
    <d v="2023-01-29T21:05:00"/>
    <d v="2023-01-30T01:14:00"/>
    <n v="14"/>
    <n v="333"/>
    <n v="93"/>
    <n v="30969"/>
    <n v="239.99999999650754"/>
    <x v="6"/>
    <x v="15"/>
  </r>
  <r>
    <s v="F0696"/>
    <x v="0"/>
    <x v="3"/>
    <x v="4"/>
    <d v="2023-01-29T23:00:00"/>
    <d v="2023-01-30T03:00:00"/>
    <d v="2023-01-29T23:21:00"/>
    <d v="2023-01-30T03:24:00"/>
    <n v="24"/>
    <n v="218"/>
    <n v="70"/>
    <n v="15260"/>
    <n v="239.99999999650754"/>
    <x v="0"/>
    <x v="9"/>
  </r>
  <r>
    <s v="F0705"/>
    <x v="0"/>
    <x v="4"/>
    <x v="0"/>
    <d v="2023-01-30T08:00:00"/>
    <d v="2023-01-30T13:00:00"/>
    <d v="2023-01-30T08:16:00"/>
    <d v="2023-01-30T13:06:00"/>
    <n v="6"/>
    <n v="408"/>
    <n v="138"/>
    <n v="56304"/>
    <n v="299.99999999301508"/>
    <x v="19"/>
    <x v="3"/>
  </r>
  <r>
    <s v="F0708"/>
    <x v="0"/>
    <x v="0"/>
    <x v="1"/>
    <d v="2023-01-30T11:00:00"/>
    <d v="2023-01-30T16:00:00"/>
    <d v="2023-01-30T11:14:00"/>
    <d v="2023-01-30T16:11:00"/>
    <n v="11"/>
    <n v="148"/>
    <n v="83"/>
    <n v="12284"/>
    <n v="299.99999999301508"/>
    <x v="21"/>
    <x v="21"/>
  </r>
  <r>
    <s v="F0709"/>
    <x v="0"/>
    <x v="1"/>
    <x v="2"/>
    <d v="2023-01-30T12:00:00"/>
    <d v="2023-01-30T15:00:00"/>
    <d v="2023-01-30T12:09:00"/>
    <d v="2023-01-30T15:29:00"/>
    <n v="29"/>
    <n v="386"/>
    <n v="88"/>
    <n v="33968"/>
    <n v="180"/>
    <x v="4"/>
    <x v="11"/>
  </r>
  <r>
    <s v="F0712"/>
    <x v="0"/>
    <x v="4"/>
    <x v="0"/>
    <d v="2023-01-30T15:00:00"/>
    <d v="2023-01-30T17:00:00"/>
    <d v="2023-01-30T15:03:00"/>
    <d v="2023-01-30T17:13:00"/>
    <n v="13"/>
    <n v="388"/>
    <n v="65"/>
    <n v="25220"/>
    <n v="120.00000000349246"/>
    <x v="5"/>
    <x v="6"/>
  </r>
  <r>
    <s v="F0714"/>
    <x v="0"/>
    <x v="2"/>
    <x v="3"/>
    <d v="2023-01-30T17:00:00"/>
    <d v="2023-01-30T19:00:00"/>
    <d v="2023-01-30T17:08:00"/>
    <d v="2023-01-30T19:19:00"/>
    <n v="19"/>
    <n v="478"/>
    <n v="152"/>
    <n v="72656"/>
    <n v="119.99999999301508"/>
    <x v="20"/>
    <x v="13"/>
  </r>
  <r>
    <s v="F0715"/>
    <x v="0"/>
    <x v="1"/>
    <x v="5"/>
    <d v="2023-01-30T18:00:00"/>
    <d v="2023-01-30T19:00:00"/>
    <d v="2023-01-30T18:26:00"/>
    <d v="2023-01-30T19:25:00"/>
    <n v="25"/>
    <n v="210"/>
    <n v="60"/>
    <n v="12600"/>
    <n v="59.99999999650754"/>
    <x v="20"/>
    <x v="22"/>
  </r>
  <r>
    <s v="F0720"/>
    <x v="0"/>
    <x v="0"/>
    <x v="1"/>
    <d v="2023-01-30T23:00:00"/>
    <d v="2023-01-31T01:00:00"/>
    <d v="2023-01-30T23:13:00"/>
    <d v="2023-01-31T01:08:00"/>
    <n v="8"/>
    <n v="304"/>
    <n v="123"/>
    <n v="37392"/>
    <n v="119.99999999301508"/>
    <x v="6"/>
    <x v="9"/>
  </r>
  <r>
    <s v="F0721"/>
    <x v="0"/>
    <x v="1"/>
    <x v="0"/>
    <d v="2023-01-31T00:00:00"/>
    <d v="2023-01-31T02:00:00"/>
    <d v="2023-01-31T00:29:00"/>
    <d v="2023-01-31T02:15:00"/>
    <n v="15"/>
    <n v="291"/>
    <n v="115"/>
    <n v="33465"/>
    <n v="120.00000000349246"/>
    <x v="23"/>
    <x v="0"/>
  </r>
  <r>
    <s v="F0724"/>
    <x v="0"/>
    <x v="5"/>
    <x v="4"/>
    <d v="2023-01-31T03:00:00"/>
    <d v="2023-01-31T04:00:00"/>
    <d v="2023-01-31T03:20:00"/>
    <d v="2023-01-31T04:09:00"/>
    <n v="9"/>
    <n v="279"/>
    <n v="105"/>
    <n v="29295"/>
    <n v="59.99999999650754"/>
    <x v="7"/>
    <x v="18"/>
  </r>
  <r>
    <s v="F0726"/>
    <x v="0"/>
    <x v="0"/>
    <x v="4"/>
    <d v="2023-01-31T05:00:00"/>
    <d v="2023-01-31T07:00:00"/>
    <d v="2023-01-31T05:16:00"/>
    <d v="2023-01-31T07:08:00"/>
    <n v="8"/>
    <n v="269"/>
    <n v="146"/>
    <n v="39274"/>
    <n v="119.99999999301508"/>
    <x v="16"/>
    <x v="19"/>
  </r>
  <r>
    <s v="F0728"/>
    <x v="0"/>
    <x v="2"/>
    <x v="4"/>
    <d v="2023-01-31T07:00:00"/>
    <d v="2023-01-31T08:00:00"/>
    <d v="2023-01-31T07:26:00"/>
    <d v="2023-01-31T08:10:00"/>
    <n v="10"/>
    <n v="498"/>
    <n v="86"/>
    <n v="42828"/>
    <n v="60.000000006984919"/>
    <x v="17"/>
    <x v="23"/>
  </r>
  <r>
    <s v="F0731"/>
    <x v="0"/>
    <x v="3"/>
    <x v="2"/>
    <d v="2023-01-31T10:00:00"/>
    <d v="2023-01-31T11:00:00"/>
    <d v="2023-01-31T10:28:00"/>
    <d v="2023-01-31T11:27:00"/>
    <n v="27"/>
    <n v="113"/>
    <n v="108"/>
    <n v="12204"/>
    <n v="60.000000006984919"/>
    <x v="1"/>
    <x v="5"/>
  </r>
  <r>
    <s v="F0732"/>
    <x v="0"/>
    <x v="4"/>
    <x v="5"/>
    <d v="2023-01-31T11:00:00"/>
    <d v="2023-01-31T13:00:00"/>
    <d v="2023-01-31T11:08:00"/>
    <d v="2023-01-31T13:03:00"/>
    <n v="3"/>
    <n v="197"/>
    <n v="82"/>
    <n v="16154"/>
    <n v="119.99999999301508"/>
    <x v="19"/>
    <x v="21"/>
  </r>
  <r>
    <s v="F0735"/>
    <x v="0"/>
    <x v="1"/>
    <x v="1"/>
    <d v="2023-01-31T14:00:00"/>
    <d v="2023-01-31T18:00:00"/>
    <d v="2023-01-31T14:14:00"/>
    <d v="2023-01-31T18:29:00"/>
    <n v="29"/>
    <n v="444"/>
    <n v="168"/>
    <n v="74592"/>
    <n v="239.99999999650754"/>
    <x v="22"/>
    <x v="12"/>
  </r>
  <r>
    <s v="F0741"/>
    <x v="0"/>
    <x v="4"/>
    <x v="5"/>
    <d v="2023-01-31T20:00:00"/>
    <d v="2023-01-31T22:00:00"/>
    <d v="2023-01-31T20:02:00"/>
    <d v="2023-01-31T22:15:00"/>
    <n v="15"/>
    <n v="277"/>
    <n v="132"/>
    <n v="36564"/>
    <n v="119.99999999301508"/>
    <x v="15"/>
    <x v="7"/>
  </r>
  <r>
    <s v="F0743"/>
    <x v="0"/>
    <x v="2"/>
    <x v="0"/>
    <d v="2023-01-31T22:00:00"/>
    <d v="2023-02-01T03:00:00"/>
    <d v="2023-01-31T22:15:00"/>
    <d v="2023-02-01T03:08:00"/>
    <n v="8"/>
    <n v="484"/>
    <n v="65"/>
    <n v="31460"/>
    <n v="300.00000000349246"/>
    <x v="0"/>
    <x v="8"/>
  </r>
  <r>
    <s v="F0745"/>
    <x v="0"/>
    <x v="3"/>
    <x v="5"/>
    <d v="2023-02-01T00:00:00"/>
    <d v="2023-02-01T01:00:00"/>
    <d v="2023-02-01T00:24:00"/>
    <d v="2023-02-01T01:26:00"/>
    <n v="26"/>
    <n v="124"/>
    <n v="189"/>
    <n v="23436"/>
    <n v="59.99999999650754"/>
    <x v="6"/>
    <x v="0"/>
  </r>
  <r>
    <s v="F0746"/>
    <x v="0"/>
    <x v="1"/>
    <x v="2"/>
    <d v="2023-02-01T01:00:00"/>
    <d v="2023-02-01T05:00:00"/>
    <d v="2023-02-01T01:28:00"/>
    <d v="2023-02-01T05:15:00"/>
    <n v="15"/>
    <n v="440"/>
    <n v="119"/>
    <n v="52360"/>
    <n v="240.00000000698492"/>
    <x v="8"/>
    <x v="16"/>
  </r>
  <r>
    <s v="F0749"/>
    <x v="0"/>
    <x v="0"/>
    <x v="4"/>
    <d v="2023-02-01T04:00:00"/>
    <d v="2023-02-01T05:00:00"/>
    <d v="2023-02-01T04:10:00"/>
    <d v="2023-02-01T05:16:00"/>
    <n v="16"/>
    <n v="318"/>
    <n v="157"/>
    <n v="49926"/>
    <n v="60.000000006984919"/>
    <x v="8"/>
    <x v="10"/>
  </r>
  <r>
    <s v="F0751"/>
    <x v="0"/>
    <x v="0"/>
    <x v="4"/>
    <d v="2023-02-01T06:00:00"/>
    <d v="2023-02-01T08:00:00"/>
    <d v="2023-02-01T06:05:00"/>
    <d v="2023-02-01T08:28:00"/>
    <n v="28"/>
    <n v="190"/>
    <n v="67"/>
    <n v="12730"/>
    <n v="120.00000000349246"/>
    <x v="17"/>
    <x v="2"/>
  </r>
  <r>
    <s v="F0752"/>
    <x v="0"/>
    <x v="0"/>
    <x v="4"/>
    <d v="2023-02-01T07:00:00"/>
    <d v="2023-02-01T08:00:00"/>
    <d v="2023-02-01T07:24:00"/>
    <d v="2023-02-01T08:16:00"/>
    <n v="16"/>
    <n v="453"/>
    <n v="199"/>
    <n v="90147"/>
    <n v="60.000000006984919"/>
    <x v="17"/>
    <x v="23"/>
  </r>
  <r>
    <s v="F0754"/>
    <x v="0"/>
    <x v="1"/>
    <x v="4"/>
    <d v="2023-02-01T09:00:00"/>
    <d v="2023-02-01T13:00:00"/>
    <d v="2023-02-01T09:14:00"/>
    <d v="2023-02-01T13:02:00"/>
    <n v="2"/>
    <n v="259"/>
    <n v="52"/>
    <n v="13468"/>
    <n v="239.99999999650754"/>
    <x v="19"/>
    <x v="4"/>
  </r>
  <r>
    <s v="F0757"/>
    <x v="0"/>
    <x v="1"/>
    <x v="1"/>
    <d v="2023-02-01T12:00:00"/>
    <d v="2023-02-01T16:00:00"/>
    <d v="2023-02-01T12:11:00"/>
    <d v="2023-02-01T16:27:00"/>
    <n v="27"/>
    <n v="364"/>
    <n v="91"/>
    <n v="33124"/>
    <n v="239.99999999650754"/>
    <x v="21"/>
    <x v="11"/>
  </r>
  <r>
    <s v="F0766"/>
    <x v="0"/>
    <x v="3"/>
    <x v="3"/>
    <d v="2023-02-01T21:00:00"/>
    <d v="2023-02-02T02:00:00"/>
    <d v="2023-02-01T21:25:00"/>
    <d v="2023-02-02T02:12:00"/>
    <n v="12"/>
    <n v="184"/>
    <n v="177"/>
    <n v="32568"/>
    <n v="300.00000000349246"/>
    <x v="23"/>
    <x v="15"/>
  </r>
  <r>
    <s v="F0768"/>
    <x v="0"/>
    <x v="5"/>
    <x v="2"/>
    <d v="2023-02-01T23:00:00"/>
    <d v="2023-02-02T02:00:00"/>
    <d v="2023-02-01T23:24:00"/>
    <d v="2023-02-02T02:24:00"/>
    <n v="24"/>
    <n v="219"/>
    <n v="129"/>
    <n v="28251"/>
    <n v="180"/>
    <x v="23"/>
    <x v="9"/>
  </r>
  <r>
    <s v="F0769"/>
    <x v="0"/>
    <x v="4"/>
    <x v="4"/>
    <d v="2023-02-02T00:00:00"/>
    <d v="2023-02-02T01:00:00"/>
    <d v="2023-02-02T00:25:00"/>
    <d v="2023-02-02T01:00:00"/>
    <n v="0"/>
    <n v="392"/>
    <n v="195"/>
    <n v="76440"/>
    <n v="59.99999999650754"/>
    <x v="6"/>
    <x v="0"/>
  </r>
  <r>
    <s v="F0774"/>
    <x v="0"/>
    <x v="0"/>
    <x v="1"/>
    <d v="2023-02-02T05:00:00"/>
    <d v="2023-02-02T07:00:00"/>
    <d v="2023-02-02T05:05:00"/>
    <d v="2023-02-02T07:24:00"/>
    <n v="24"/>
    <n v="371"/>
    <n v="84"/>
    <n v="31164"/>
    <n v="119.99999999301508"/>
    <x v="16"/>
    <x v="19"/>
  </r>
  <r>
    <s v="F0777"/>
    <x v="0"/>
    <x v="1"/>
    <x v="5"/>
    <d v="2023-02-02T08:00:00"/>
    <d v="2023-02-02T09:00:00"/>
    <d v="2023-02-02T08:10:00"/>
    <d v="2023-02-02T09:19:00"/>
    <n v="19"/>
    <n v="354"/>
    <n v="173"/>
    <n v="61242"/>
    <n v="59.99999999650754"/>
    <x v="2"/>
    <x v="3"/>
  </r>
  <r>
    <s v="F0793"/>
    <x v="0"/>
    <x v="1"/>
    <x v="5"/>
    <d v="2023-02-03T00:00:00"/>
    <d v="2023-02-03T03:00:00"/>
    <d v="2023-02-03T00:01:00"/>
    <d v="2023-02-03T03:25:00"/>
    <n v="25"/>
    <n v="316"/>
    <n v="106"/>
    <n v="33496"/>
    <n v="180"/>
    <x v="0"/>
    <x v="0"/>
  </r>
  <r>
    <s v="F0796"/>
    <x v="0"/>
    <x v="0"/>
    <x v="5"/>
    <d v="2023-02-03T03:00:00"/>
    <d v="2023-02-03T07:00:00"/>
    <d v="2023-02-03T03:02:00"/>
    <d v="2023-02-03T07:02:00"/>
    <n v="2"/>
    <n v="345"/>
    <n v="77"/>
    <n v="26565"/>
    <n v="239.99999999650754"/>
    <x v="16"/>
    <x v="18"/>
  </r>
  <r>
    <s v="F0798"/>
    <x v="0"/>
    <x v="0"/>
    <x v="3"/>
    <d v="2023-02-03T05:00:00"/>
    <d v="2023-02-03T10:00:00"/>
    <d v="2023-02-03T05:13:00"/>
    <d v="2023-02-03T10:00:00"/>
    <n v="0"/>
    <n v="240"/>
    <n v="143"/>
    <n v="34320"/>
    <n v="299.99999999301508"/>
    <x v="18"/>
    <x v="19"/>
  </r>
  <r>
    <s v="F0802"/>
    <x v="0"/>
    <x v="2"/>
    <x v="4"/>
    <d v="2023-02-03T09:00:00"/>
    <d v="2023-02-03T11:00:00"/>
    <d v="2023-02-03T09:03:00"/>
    <d v="2023-02-03T11:24:00"/>
    <n v="24"/>
    <n v="156"/>
    <n v="74"/>
    <n v="11544"/>
    <n v="120.00000000349246"/>
    <x v="1"/>
    <x v="4"/>
  </r>
  <r>
    <s v="F0803"/>
    <x v="0"/>
    <x v="5"/>
    <x v="3"/>
    <d v="2023-02-03T10:00:00"/>
    <d v="2023-02-03T13:00:00"/>
    <d v="2023-02-03T10:18:00"/>
    <d v="2023-02-03T13:14:00"/>
    <n v="14"/>
    <n v="320"/>
    <n v="95"/>
    <n v="30400"/>
    <n v="180"/>
    <x v="19"/>
    <x v="5"/>
  </r>
  <r>
    <s v="F0805"/>
    <x v="0"/>
    <x v="2"/>
    <x v="1"/>
    <d v="2023-02-03T12:00:00"/>
    <d v="2023-02-03T17:00:00"/>
    <d v="2023-02-03T12:08:00"/>
    <d v="2023-02-03T17:07:00"/>
    <n v="7"/>
    <n v="168"/>
    <n v="54"/>
    <n v="9072"/>
    <n v="300.00000000349246"/>
    <x v="5"/>
    <x v="11"/>
  </r>
  <r>
    <s v="F0810"/>
    <x v="0"/>
    <x v="2"/>
    <x v="5"/>
    <d v="2023-02-03T17:00:00"/>
    <d v="2023-02-03T18:00:00"/>
    <d v="2023-02-03T17:15:00"/>
    <d v="2023-02-03T18:01:00"/>
    <n v="1"/>
    <n v="213"/>
    <n v="85"/>
    <n v="18105"/>
    <n v="59.99999999650754"/>
    <x v="22"/>
    <x v="13"/>
  </r>
  <r>
    <s v="F0811"/>
    <x v="0"/>
    <x v="2"/>
    <x v="4"/>
    <d v="2023-02-03T18:00:00"/>
    <d v="2023-02-03T19:00:00"/>
    <d v="2023-02-03T18:15:00"/>
    <d v="2023-02-03T19:03:00"/>
    <n v="3"/>
    <n v="236"/>
    <n v="148"/>
    <n v="34928"/>
    <n v="59.99999999650754"/>
    <x v="20"/>
    <x v="22"/>
  </r>
  <r>
    <s v="F0815"/>
    <x v="0"/>
    <x v="0"/>
    <x v="5"/>
    <d v="2023-02-03T22:00:00"/>
    <d v="2023-02-04T03:00:00"/>
    <d v="2023-02-03T22:26:00"/>
    <d v="2023-02-04T03:02:00"/>
    <n v="2"/>
    <n v="478"/>
    <n v="190"/>
    <n v="90820"/>
    <n v="300.00000000349246"/>
    <x v="0"/>
    <x v="8"/>
  </r>
  <r>
    <s v="F0816"/>
    <x v="0"/>
    <x v="1"/>
    <x v="1"/>
    <d v="2023-02-03T23:00:00"/>
    <d v="2023-02-04T00:00:00"/>
    <d v="2023-02-03T23:00:00"/>
    <d v="2023-02-04T00:29:00"/>
    <n v="29"/>
    <n v="388"/>
    <n v="92"/>
    <n v="35696"/>
    <n v="59.99999999650754"/>
    <x v="12"/>
    <x v="9"/>
  </r>
  <r>
    <s v="F0817"/>
    <x v="0"/>
    <x v="1"/>
    <x v="1"/>
    <d v="2023-02-04T00:00:00"/>
    <d v="2023-02-04T02:00:00"/>
    <d v="2023-02-04T00:28:00"/>
    <d v="2023-02-04T02:24:00"/>
    <n v="24"/>
    <n v="441"/>
    <n v="177"/>
    <n v="78057"/>
    <n v="120.00000000349246"/>
    <x v="23"/>
    <x v="0"/>
  </r>
  <r>
    <s v="F0824"/>
    <x v="0"/>
    <x v="1"/>
    <x v="0"/>
    <d v="2023-02-04T07:00:00"/>
    <d v="2023-02-04T09:00:00"/>
    <d v="2023-02-04T07:26:00"/>
    <d v="2023-02-04T09:04:00"/>
    <n v="4"/>
    <n v="431"/>
    <n v="57"/>
    <n v="24567"/>
    <n v="120.00000000349246"/>
    <x v="2"/>
    <x v="23"/>
  </r>
  <r>
    <s v="F0825"/>
    <x v="0"/>
    <x v="3"/>
    <x v="0"/>
    <d v="2023-02-04T08:00:00"/>
    <d v="2023-02-04T09:00:00"/>
    <d v="2023-02-04T08:26:00"/>
    <d v="2023-02-04T09:21:00"/>
    <n v="21"/>
    <n v="477"/>
    <n v="180"/>
    <n v="85860"/>
    <n v="59.99999999650754"/>
    <x v="2"/>
    <x v="3"/>
  </r>
  <r>
    <s v="F0826"/>
    <x v="0"/>
    <x v="0"/>
    <x v="2"/>
    <d v="2023-02-04T09:00:00"/>
    <d v="2023-02-04T14:00:00"/>
    <d v="2023-02-04T09:14:00"/>
    <d v="2023-02-04T14:11:00"/>
    <n v="11"/>
    <n v="263"/>
    <n v="148"/>
    <n v="38924"/>
    <n v="300.00000000349246"/>
    <x v="9"/>
    <x v="4"/>
  </r>
  <r>
    <s v="F0827"/>
    <x v="0"/>
    <x v="4"/>
    <x v="0"/>
    <d v="2023-02-04T10:00:00"/>
    <d v="2023-02-04T15:00:00"/>
    <d v="2023-02-04T10:26:00"/>
    <d v="2023-02-04T15:15:00"/>
    <n v="15"/>
    <n v="414"/>
    <n v="147"/>
    <n v="60858"/>
    <n v="300.00000000349246"/>
    <x v="4"/>
    <x v="5"/>
  </r>
  <r>
    <s v="F0830"/>
    <x v="0"/>
    <x v="0"/>
    <x v="1"/>
    <d v="2023-02-04T13:00:00"/>
    <d v="2023-02-04T17:00:00"/>
    <d v="2023-02-04T13:28:00"/>
    <d v="2023-02-04T17:29:00"/>
    <n v="29"/>
    <n v="454"/>
    <n v="165"/>
    <n v="74910"/>
    <n v="240.00000000698492"/>
    <x v="5"/>
    <x v="20"/>
  </r>
  <r>
    <s v="F0832"/>
    <x v="0"/>
    <x v="5"/>
    <x v="3"/>
    <d v="2023-02-04T15:00:00"/>
    <d v="2023-02-04T19:00:00"/>
    <d v="2023-02-04T15:14:00"/>
    <d v="2023-02-04T19:01:00"/>
    <n v="1"/>
    <n v="197"/>
    <n v="162"/>
    <n v="31914"/>
    <n v="239.99999999650754"/>
    <x v="20"/>
    <x v="6"/>
  </r>
  <r>
    <s v="F0837"/>
    <x v="0"/>
    <x v="3"/>
    <x v="1"/>
    <d v="2023-02-04T20:00:00"/>
    <d v="2023-02-04T23:00:00"/>
    <d v="2023-02-04T20:05:00"/>
    <d v="2023-02-04T23:05:00"/>
    <n v="5"/>
    <n v="276"/>
    <n v="158"/>
    <n v="43608"/>
    <n v="180"/>
    <x v="13"/>
    <x v="7"/>
  </r>
  <r>
    <s v="F0838"/>
    <x v="0"/>
    <x v="4"/>
    <x v="0"/>
    <d v="2023-02-04T21:00:00"/>
    <d v="2023-02-05T00:00:00"/>
    <d v="2023-02-04T21:05:00"/>
    <d v="2023-02-05T00:16:00"/>
    <n v="16"/>
    <n v="325"/>
    <n v="194"/>
    <n v="63050"/>
    <n v="180"/>
    <x v="12"/>
    <x v="15"/>
  </r>
  <r>
    <s v="F0840"/>
    <x v="0"/>
    <x v="4"/>
    <x v="1"/>
    <d v="2023-02-04T23:00:00"/>
    <d v="2023-02-05T04:00:00"/>
    <d v="2023-02-04T23:06:00"/>
    <d v="2023-02-05T04:12:00"/>
    <n v="12"/>
    <n v="337"/>
    <n v="197"/>
    <n v="66389"/>
    <n v="299.99999999301508"/>
    <x v="7"/>
    <x v="9"/>
  </r>
  <r>
    <s v="F0841"/>
    <x v="0"/>
    <x v="5"/>
    <x v="1"/>
    <d v="2023-02-05T00:00:00"/>
    <d v="2023-02-05T03:00:00"/>
    <d v="2023-02-05T00:13:00"/>
    <d v="2023-02-05T03:26:00"/>
    <n v="26"/>
    <n v="172"/>
    <n v="52"/>
    <n v="8944"/>
    <n v="180"/>
    <x v="0"/>
    <x v="0"/>
  </r>
  <r>
    <s v="F0844"/>
    <x v="0"/>
    <x v="2"/>
    <x v="3"/>
    <d v="2023-02-05T03:00:00"/>
    <d v="2023-02-05T04:00:00"/>
    <d v="2023-02-05T03:09:00"/>
    <d v="2023-02-05T04:08:00"/>
    <n v="8"/>
    <n v="275"/>
    <n v="196"/>
    <n v="53900"/>
    <n v="59.99999999650754"/>
    <x v="7"/>
    <x v="18"/>
  </r>
  <r>
    <s v="F0846"/>
    <x v="0"/>
    <x v="3"/>
    <x v="1"/>
    <d v="2023-02-05T05:00:00"/>
    <d v="2023-02-05T07:00:00"/>
    <d v="2023-02-05T05:29:00"/>
    <d v="2023-02-05T07:29:00"/>
    <n v="29"/>
    <n v="466"/>
    <n v="97"/>
    <n v="45202"/>
    <n v="119.99999999301508"/>
    <x v="16"/>
    <x v="19"/>
  </r>
  <r>
    <s v="F0847"/>
    <x v="0"/>
    <x v="5"/>
    <x v="0"/>
    <d v="2023-02-05T06:00:00"/>
    <d v="2023-02-05T07:00:00"/>
    <d v="2023-02-05T06:13:00"/>
    <d v="2023-02-05T07:23:00"/>
    <n v="23"/>
    <n v="259"/>
    <n v="171"/>
    <n v="44289"/>
    <n v="59.99999999650754"/>
    <x v="16"/>
    <x v="2"/>
  </r>
  <r>
    <s v="F0849"/>
    <x v="0"/>
    <x v="4"/>
    <x v="0"/>
    <d v="2023-02-05T08:00:00"/>
    <d v="2023-02-05T09:00:00"/>
    <d v="2023-02-05T08:24:00"/>
    <d v="2023-02-05T09:11:00"/>
    <n v="11"/>
    <n v="419"/>
    <n v="195"/>
    <n v="81705"/>
    <n v="59.99999999650754"/>
    <x v="2"/>
    <x v="3"/>
  </r>
  <r>
    <s v="F0851"/>
    <x v="0"/>
    <x v="3"/>
    <x v="0"/>
    <d v="2023-02-05T10:00:00"/>
    <d v="2023-02-05T14:00:00"/>
    <d v="2023-02-05T10:04:00"/>
    <d v="2023-02-05T14:21:00"/>
    <n v="21"/>
    <n v="121"/>
    <n v="59"/>
    <n v="7139"/>
    <n v="240.00000000698492"/>
    <x v="9"/>
    <x v="5"/>
  </r>
  <r>
    <s v="F0853"/>
    <x v="0"/>
    <x v="2"/>
    <x v="5"/>
    <d v="2023-02-05T12:00:00"/>
    <d v="2023-02-05T13:00:00"/>
    <d v="2023-02-05T12:24:00"/>
    <d v="2023-02-05T13:29:00"/>
    <n v="29"/>
    <n v="254"/>
    <n v="71"/>
    <n v="18034"/>
    <n v="59.99999999650754"/>
    <x v="19"/>
    <x v="11"/>
  </r>
  <r>
    <s v="F0854"/>
    <x v="0"/>
    <x v="0"/>
    <x v="2"/>
    <d v="2023-02-05T13:00:00"/>
    <d v="2023-02-05T18:00:00"/>
    <d v="2023-02-05T13:11:00"/>
    <d v="2023-02-05T18:25:00"/>
    <n v="25"/>
    <n v="328"/>
    <n v="95"/>
    <n v="31160"/>
    <n v="300.00000000349246"/>
    <x v="22"/>
    <x v="20"/>
  </r>
  <r>
    <s v="F0856"/>
    <x v="0"/>
    <x v="3"/>
    <x v="4"/>
    <d v="2023-02-05T15:00:00"/>
    <d v="2023-02-05T20:00:00"/>
    <d v="2023-02-05T15:28:00"/>
    <d v="2023-02-05T20:21:00"/>
    <n v="21"/>
    <n v="485"/>
    <n v="123"/>
    <n v="59655"/>
    <n v="300.00000000349246"/>
    <x v="11"/>
    <x v="6"/>
  </r>
  <r>
    <s v="F0857"/>
    <x v="0"/>
    <x v="3"/>
    <x v="3"/>
    <d v="2023-02-05T16:00:00"/>
    <d v="2023-02-05T17:00:00"/>
    <d v="2023-02-05T16:24:00"/>
    <d v="2023-02-05T17:16:00"/>
    <n v="16"/>
    <n v="423"/>
    <n v="161"/>
    <n v="68103"/>
    <n v="60.000000006984919"/>
    <x v="5"/>
    <x v="17"/>
  </r>
  <r>
    <s v="F0859"/>
    <x v="0"/>
    <x v="4"/>
    <x v="5"/>
    <d v="2023-02-05T18:00:00"/>
    <d v="2023-02-05T22:00:00"/>
    <d v="2023-02-05T18:08:00"/>
    <d v="2023-02-05T22:04:00"/>
    <n v="4"/>
    <n v="357"/>
    <n v="54"/>
    <n v="19278"/>
    <n v="239.99999999650754"/>
    <x v="15"/>
    <x v="22"/>
  </r>
  <r>
    <s v="F0861"/>
    <x v="0"/>
    <x v="2"/>
    <x v="5"/>
    <d v="2023-02-05T20:00:00"/>
    <d v="2023-02-06T00:00:00"/>
    <d v="2023-02-05T20:20:00"/>
    <d v="2023-02-06T00:22:00"/>
    <n v="22"/>
    <n v="386"/>
    <n v="198"/>
    <n v="76428"/>
    <n v="239.99999999650754"/>
    <x v="12"/>
    <x v="7"/>
  </r>
  <r>
    <s v="F0862"/>
    <x v="0"/>
    <x v="0"/>
    <x v="5"/>
    <d v="2023-02-05T21:00:00"/>
    <d v="2023-02-06T02:00:00"/>
    <d v="2023-02-05T21:21:00"/>
    <d v="2023-02-06T02:18:00"/>
    <n v="18"/>
    <n v="134"/>
    <n v="63"/>
    <n v="8442"/>
    <n v="300.00000000349246"/>
    <x v="23"/>
    <x v="15"/>
  </r>
  <r>
    <s v="F0867"/>
    <x v="0"/>
    <x v="5"/>
    <x v="4"/>
    <d v="2023-02-06T02:00:00"/>
    <d v="2023-02-06T06:00:00"/>
    <d v="2023-02-06T02:13:00"/>
    <d v="2023-02-06T06:07:00"/>
    <n v="7"/>
    <n v="398"/>
    <n v="119"/>
    <n v="47362"/>
    <n v="239.99999999650754"/>
    <x v="14"/>
    <x v="1"/>
  </r>
  <r>
    <s v="F0872"/>
    <x v="0"/>
    <x v="0"/>
    <x v="0"/>
    <d v="2023-02-06T07:00:00"/>
    <d v="2023-02-06T08:00:00"/>
    <d v="2023-02-06T07:14:00"/>
    <d v="2023-02-06T08:21:00"/>
    <n v="21"/>
    <n v="416"/>
    <n v="109"/>
    <n v="45344"/>
    <n v="60.000000006984919"/>
    <x v="17"/>
    <x v="23"/>
  </r>
  <r>
    <s v="F0873"/>
    <x v="0"/>
    <x v="5"/>
    <x v="4"/>
    <d v="2023-02-06T08:00:00"/>
    <d v="2023-02-06T12:00:00"/>
    <d v="2023-02-06T08:29:00"/>
    <d v="2023-02-06T12:29:00"/>
    <n v="29"/>
    <n v="258"/>
    <n v="80"/>
    <n v="20640"/>
    <n v="239.99999999650754"/>
    <x v="3"/>
    <x v="3"/>
  </r>
  <r>
    <s v="F0874"/>
    <x v="0"/>
    <x v="5"/>
    <x v="2"/>
    <d v="2023-02-06T09:00:00"/>
    <d v="2023-02-06T13:00:00"/>
    <d v="2023-02-06T09:12:00"/>
    <d v="2023-02-06T13:02:00"/>
    <n v="2"/>
    <n v="159"/>
    <n v="185"/>
    <n v="29415"/>
    <n v="239.99999999650754"/>
    <x v="19"/>
    <x v="4"/>
  </r>
  <r>
    <s v="F0882"/>
    <x v="0"/>
    <x v="2"/>
    <x v="3"/>
    <d v="2023-02-06T17:00:00"/>
    <d v="2023-02-06T18:00:00"/>
    <d v="2023-02-06T17:01:00"/>
    <d v="2023-02-06T18:06:00"/>
    <n v="6"/>
    <n v="202"/>
    <n v="160"/>
    <n v="32320"/>
    <n v="59.99999999650754"/>
    <x v="22"/>
    <x v="13"/>
  </r>
  <r>
    <s v="F0891"/>
    <x v="0"/>
    <x v="3"/>
    <x v="3"/>
    <d v="2023-02-07T02:00:00"/>
    <d v="2023-02-07T06:00:00"/>
    <d v="2023-02-07T02:16:00"/>
    <d v="2023-02-07T06:00:00"/>
    <n v="0"/>
    <n v="447"/>
    <n v="51"/>
    <n v="22797"/>
    <n v="239.99999999650754"/>
    <x v="14"/>
    <x v="1"/>
  </r>
  <r>
    <s v="F0893"/>
    <x v="0"/>
    <x v="0"/>
    <x v="1"/>
    <d v="2023-02-07T04:00:00"/>
    <d v="2023-02-07T09:00:00"/>
    <d v="2023-02-07T04:09:00"/>
    <d v="2023-02-07T09:13:00"/>
    <n v="13"/>
    <n v="102"/>
    <n v="65"/>
    <n v="6630"/>
    <n v="300.00000000349246"/>
    <x v="2"/>
    <x v="10"/>
  </r>
  <r>
    <s v="F0897"/>
    <x v="0"/>
    <x v="4"/>
    <x v="1"/>
    <d v="2023-02-07T08:00:00"/>
    <d v="2023-02-07T09:00:00"/>
    <d v="2023-02-07T08:24:00"/>
    <d v="2023-02-07T09:03:00"/>
    <n v="3"/>
    <n v="375"/>
    <n v="139"/>
    <n v="52125"/>
    <n v="59.99999999650754"/>
    <x v="2"/>
    <x v="3"/>
  </r>
  <r>
    <s v="F0898"/>
    <x v="0"/>
    <x v="0"/>
    <x v="2"/>
    <d v="2023-02-07T09:00:00"/>
    <d v="2023-02-07T10:00:00"/>
    <d v="2023-02-07T09:01:00"/>
    <d v="2023-02-07T10:19:00"/>
    <n v="19"/>
    <n v="343"/>
    <n v="148"/>
    <n v="50764"/>
    <n v="59.99999999650754"/>
    <x v="18"/>
    <x v="4"/>
  </r>
  <r>
    <s v="F0901"/>
    <x v="0"/>
    <x v="0"/>
    <x v="5"/>
    <d v="2023-02-07T12:00:00"/>
    <d v="2023-02-07T17:00:00"/>
    <d v="2023-02-07T12:20:00"/>
    <d v="2023-02-07T17:12:00"/>
    <n v="12"/>
    <n v="226"/>
    <n v="175"/>
    <n v="39550"/>
    <n v="300.00000000349246"/>
    <x v="5"/>
    <x v="11"/>
  </r>
  <r>
    <s v="F0902"/>
    <x v="0"/>
    <x v="1"/>
    <x v="2"/>
    <d v="2023-02-07T13:00:00"/>
    <d v="2023-02-07T14:00:00"/>
    <d v="2023-02-07T13:21:00"/>
    <d v="2023-02-07T14:03:00"/>
    <n v="3"/>
    <n v="383"/>
    <n v="167"/>
    <n v="63961"/>
    <n v="60.000000006984919"/>
    <x v="9"/>
    <x v="20"/>
  </r>
  <r>
    <s v="F0907"/>
    <x v="0"/>
    <x v="3"/>
    <x v="4"/>
    <d v="2023-02-07T18:00:00"/>
    <d v="2023-02-07T22:00:00"/>
    <d v="2023-02-07T18:02:00"/>
    <d v="2023-02-07T22:09:00"/>
    <n v="9"/>
    <n v="236"/>
    <n v="134"/>
    <n v="31624"/>
    <n v="239.99999999650754"/>
    <x v="15"/>
    <x v="22"/>
  </r>
  <r>
    <s v="F0909"/>
    <x v="0"/>
    <x v="1"/>
    <x v="5"/>
    <d v="2023-02-07T20:00:00"/>
    <d v="2023-02-07T22:00:00"/>
    <d v="2023-02-07T20:26:00"/>
    <d v="2023-02-07T22:24:00"/>
    <n v="24"/>
    <n v="394"/>
    <n v="96"/>
    <n v="37824"/>
    <n v="119.99999999301508"/>
    <x v="15"/>
    <x v="7"/>
  </r>
  <r>
    <s v="F0910"/>
    <x v="0"/>
    <x v="4"/>
    <x v="3"/>
    <d v="2023-02-07T21:00:00"/>
    <d v="2023-02-07T22:00:00"/>
    <d v="2023-02-07T21:22:00"/>
    <d v="2023-02-07T22:20:00"/>
    <n v="20"/>
    <n v="266"/>
    <n v="129"/>
    <n v="34314"/>
    <n v="59.99999999650754"/>
    <x v="15"/>
    <x v="15"/>
  </r>
  <r>
    <s v="F0913"/>
    <x v="0"/>
    <x v="5"/>
    <x v="2"/>
    <d v="2023-02-08T00:00:00"/>
    <d v="2023-02-08T04:00:00"/>
    <d v="2023-02-08T00:25:00"/>
    <d v="2023-02-08T04:12:00"/>
    <n v="12"/>
    <n v="151"/>
    <n v="78"/>
    <n v="11778"/>
    <n v="239.99999999650754"/>
    <x v="7"/>
    <x v="0"/>
  </r>
  <r>
    <s v="F0914"/>
    <x v="0"/>
    <x v="1"/>
    <x v="5"/>
    <d v="2023-02-08T01:00:00"/>
    <d v="2023-02-08T05:00:00"/>
    <d v="2023-02-08T01:18:00"/>
    <d v="2023-02-08T05:12:00"/>
    <n v="12"/>
    <n v="168"/>
    <n v="66"/>
    <n v="11088"/>
    <n v="240.00000000698492"/>
    <x v="8"/>
    <x v="16"/>
  </r>
  <r>
    <s v="F0918"/>
    <x v="0"/>
    <x v="4"/>
    <x v="2"/>
    <d v="2023-02-08T05:00:00"/>
    <d v="2023-02-08T10:00:00"/>
    <d v="2023-02-08T05:27:00"/>
    <d v="2023-02-08T10:25:00"/>
    <n v="25"/>
    <n v="162"/>
    <n v="144"/>
    <n v="23328"/>
    <n v="299.99999999301508"/>
    <x v="18"/>
    <x v="19"/>
  </r>
  <r>
    <s v="F0923"/>
    <x v="0"/>
    <x v="3"/>
    <x v="1"/>
    <d v="2023-02-08T10:00:00"/>
    <d v="2023-02-08T12:00:00"/>
    <d v="2023-02-08T10:03:00"/>
    <d v="2023-02-08T12:00:00"/>
    <n v="0"/>
    <n v="320"/>
    <n v="138"/>
    <n v="44160"/>
    <n v="120.00000000349246"/>
    <x v="3"/>
    <x v="5"/>
  </r>
  <r>
    <s v="F0924"/>
    <x v="0"/>
    <x v="4"/>
    <x v="2"/>
    <d v="2023-02-08T11:00:00"/>
    <d v="2023-02-08T12:00:00"/>
    <d v="2023-02-08T11:28:00"/>
    <d v="2023-02-08T12:23:00"/>
    <n v="23"/>
    <n v="313"/>
    <n v="193"/>
    <n v="60409"/>
    <n v="59.99999999650754"/>
    <x v="3"/>
    <x v="21"/>
  </r>
  <r>
    <s v="F0926"/>
    <x v="0"/>
    <x v="0"/>
    <x v="2"/>
    <d v="2023-02-08T13:00:00"/>
    <d v="2023-02-08T17:00:00"/>
    <d v="2023-02-08T13:11:00"/>
    <d v="2023-02-08T17:06:00"/>
    <n v="6"/>
    <n v="272"/>
    <n v="154"/>
    <n v="41888"/>
    <n v="240.00000000698492"/>
    <x v="5"/>
    <x v="20"/>
  </r>
  <r>
    <s v="F0935"/>
    <x v="0"/>
    <x v="3"/>
    <x v="2"/>
    <d v="2023-02-08T22:00:00"/>
    <d v="2023-02-09T00:00:00"/>
    <d v="2023-02-08T22:20:00"/>
    <d v="2023-02-09T00:07:00"/>
    <n v="7"/>
    <n v="264"/>
    <n v="159"/>
    <n v="41976"/>
    <n v="120.00000000349246"/>
    <x v="12"/>
    <x v="8"/>
  </r>
  <r>
    <s v="F0936"/>
    <x v="0"/>
    <x v="2"/>
    <x v="3"/>
    <d v="2023-02-08T23:00:00"/>
    <d v="2023-02-09T03:00:00"/>
    <d v="2023-02-08T23:10:00"/>
    <d v="2023-02-09T03:03:00"/>
    <n v="3"/>
    <n v="496"/>
    <n v="188"/>
    <n v="93248"/>
    <n v="239.99999999650754"/>
    <x v="0"/>
    <x v="9"/>
  </r>
  <r>
    <s v="F0938"/>
    <x v="0"/>
    <x v="2"/>
    <x v="4"/>
    <d v="2023-02-09T01:00:00"/>
    <d v="2023-02-09T03:00:00"/>
    <d v="2023-02-09T01:09:00"/>
    <d v="2023-02-09T03:10:00"/>
    <n v="10"/>
    <n v="287"/>
    <n v="171"/>
    <n v="49077"/>
    <n v="120.00000000349246"/>
    <x v="0"/>
    <x v="16"/>
  </r>
  <r>
    <s v="F0940"/>
    <x v="0"/>
    <x v="2"/>
    <x v="5"/>
    <d v="2023-02-09T03:00:00"/>
    <d v="2023-02-09T04:00:00"/>
    <d v="2023-02-09T03:26:00"/>
    <d v="2023-02-09T04:25:00"/>
    <n v="25"/>
    <n v="454"/>
    <n v="129"/>
    <n v="58566"/>
    <n v="59.99999999650754"/>
    <x v="7"/>
    <x v="18"/>
  </r>
  <r>
    <s v="F0941"/>
    <x v="0"/>
    <x v="0"/>
    <x v="4"/>
    <d v="2023-02-09T04:00:00"/>
    <d v="2023-02-09T06:00:00"/>
    <d v="2023-02-09T04:11:00"/>
    <d v="2023-02-09T06:17:00"/>
    <n v="17"/>
    <n v="439"/>
    <n v="187"/>
    <n v="82093"/>
    <n v="120.00000000349246"/>
    <x v="14"/>
    <x v="10"/>
  </r>
  <r>
    <s v="F0947"/>
    <x v="0"/>
    <x v="5"/>
    <x v="5"/>
    <d v="2023-02-09T10:00:00"/>
    <d v="2023-02-09T12:00:00"/>
    <d v="2023-02-09T10:12:00"/>
    <d v="2023-02-09T12:12:00"/>
    <n v="12"/>
    <n v="169"/>
    <n v="81"/>
    <n v="13689"/>
    <n v="120.00000000349246"/>
    <x v="3"/>
    <x v="5"/>
  </r>
  <r>
    <s v="F0951"/>
    <x v="0"/>
    <x v="0"/>
    <x v="3"/>
    <d v="2023-02-09T14:00:00"/>
    <d v="2023-02-09T18:00:00"/>
    <d v="2023-02-09T14:16:00"/>
    <d v="2023-02-09T18:09:00"/>
    <n v="9"/>
    <n v="128"/>
    <n v="130"/>
    <n v="16640"/>
    <n v="239.99999999650754"/>
    <x v="22"/>
    <x v="12"/>
  </r>
  <r>
    <s v="F0952"/>
    <x v="0"/>
    <x v="5"/>
    <x v="5"/>
    <d v="2023-02-09T15:00:00"/>
    <d v="2023-02-09T18:00:00"/>
    <d v="2023-02-09T15:26:00"/>
    <d v="2023-02-09T18:03:00"/>
    <n v="3"/>
    <n v="112"/>
    <n v="108"/>
    <n v="12096"/>
    <n v="180"/>
    <x v="22"/>
    <x v="6"/>
  </r>
  <r>
    <s v="F0960"/>
    <x v="0"/>
    <x v="4"/>
    <x v="4"/>
    <d v="2023-02-09T23:00:00"/>
    <d v="2023-02-10T02:00:00"/>
    <d v="2023-02-09T23:10:00"/>
    <d v="2023-02-10T02:05:00"/>
    <n v="5"/>
    <n v="130"/>
    <n v="199"/>
    <n v="25870"/>
    <n v="180"/>
    <x v="23"/>
    <x v="9"/>
  </r>
  <r>
    <s v="F0962"/>
    <x v="0"/>
    <x v="1"/>
    <x v="4"/>
    <d v="2023-02-10T01:00:00"/>
    <d v="2023-02-10T03:00:00"/>
    <d v="2023-02-10T01:18:00"/>
    <d v="2023-02-10T03:07:00"/>
    <n v="7"/>
    <n v="387"/>
    <n v="96"/>
    <n v="37152"/>
    <n v="120.00000000349246"/>
    <x v="0"/>
    <x v="16"/>
  </r>
  <r>
    <s v="F0963"/>
    <x v="0"/>
    <x v="0"/>
    <x v="0"/>
    <d v="2023-02-10T02:00:00"/>
    <d v="2023-02-10T07:00:00"/>
    <d v="2023-02-10T02:04:00"/>
    <d v="2023-02-10T07:26:00"/>
    <n v="26"/>
    <n v="286"/>
    <n v="164"/>
    <n v="46904"/>
    <n v="299.99999999301508"/>
    <x v="16"/>
    <x v="1"/>
  </r>
  <r>
    <s v="F0968"/>
    <x v="0"/>
    <x v="3"/>
    <x v="3"/>
    <d v="2023-02-10T07:00:00"/>
    <d v="2023-02-10T10:00:00"/>
    <d v="2023-02-10T07:19:00"/>
    <d v="2023-02-10T10:17:00"/>
    <n v="17"/>
    <n v="115"/>
    <n v="120"/>
    <n v="13800"/>
    <n v="180"/>
    <x v="18"/>
    <x v="23"/>
  </r>
  <r>
    <s v="F0973"/>
    <x v="0"/>
    <x v="2"/>
    <x v="3"/>
    <d v="2023-02-10T12:00:00"/>
    <d v="2023-02-10T14:00:00"/>
    <d v="2023-02-10T12:11:00"/>
    <d v="2023-02-10T14:18:00"/>
    <n v="18"/>
    <n v="343"/>
    <n v="78"/>
    <n v="26754"/>
    <n v="120.00000000349246"/>
    <x v="9"/>
    <x v="11"/>
  </r>
  <r>
    <s v="F0976"/>
    <x v="0"/>
    <x v="3"/>
    <x v="1"/>
    <d v="2023-02-10T15:00:00"/>
    <d v="2023-02-10T20:00:00"/>
    <d v="2023-02-10T15:17:00"/>
    <d v="2023-02-10T20:12:00"/>
    <n v="12"/>
    <n v="170"/>
    <n v="145"/>
    <n v="24650"/>
    <n v="300.00000000349246"/>
    <x v="11"/>
    <x v="6"/>
  </r>
  <r>
    <s v="F0980"/>
    <x v="0"/>
    <x v="2"/>
    <x v="1"/>
    <d v="2023-02-10T19:00:00"/>
    <d v="2023-02-10T20:00:00"/>
    <d v="2023-02-10T19:29:00"/>
    <d v="2023-02-10T20:03:00"/>
    <n v="3"/>
    <n v="441"/>
    <n v="68"/>
    <n v="29988"/>
    <n v="60.000000006984919"/>
    <x v="11"/>
    <x v="14"/>
  </r>
  <r>
    <s v="F0982"/>
    <x v="0"/>
    <x v="4"/>
    <x v="2"/>
    <d v="2023-02-10T21:00:00"/>
    <d v="2023-02-10T22:00:00"/>
    <d v="2023-02-10T21:11:00"/>
    <d v="2023-02-10T22:22:00"/>
    <n v="22"/>
    <n v="430"/>
    <n v="110"/>
    <n v="47300"/>
    <n v="59.99999999650754"/>
    <x v="15"/>
    <x v="15"/>
  </r>
  <r>
    <s v="F0985"/>
    <x v="0"/>
    <x v="0"/>
    <x v="4"/>
    <d v="2023-02-11T00:00:00"/>
    <d v="2023-02-11T02:00:00"/>
    <d v="2023-02-11T00:08:00"/>
    <d v="2023-02-11T02:15:00"/>
    <n v="15"/>
    <n v="126"/>
    <n v="172"/>
    <n v="21672"/>
    <n v="120.00000000349246"/>
    <x v="23"/>
    <x v="0"/>
  </r>
  <r>
    <s v="F0987"/>
    <x v="0"/>
    <x v="4"/>
    <x v="1"/>
    <d v="2023-02-11T02:00:00"/>
    <d v="2023-02-11T06:00:00"/>
    <d v="2023-02-11T02:07:00"/>
    <d v="2023-02-11T06:20:00"/>
    <n v="20"/>
    <n v="168"/>
    <n v="64"/>
    <n v="10752"/>
    <n v="239.99999999650754"/>
    <x v="14"/>
    <x v="1"/>
  </r>
  <r>
    <s v="F0992"/>
    <x v="0"/>
    <x v="0"/>
    <x v="2"/>
    <d v="2023-02-11T07:00:00"/>
    <d v="2023-02-11T08:00:00"/>
    <d v="2023-02-11T07:25:00"/>
    <d v="2023-02-11T08:17:00"/>
    <n v="17"/>
    <n v="288"/>
    <n v="71"/>
    <n v="20448"/>
    <n v="60.000000006984919"/>
    <x v="17"/>
    <x v="23"/>
  </r>
  <r>
    <s v="F0998"/>
    <x v="0"/>
    <x v="4"/>
    <x v="3"/>
    <d v="2023-02-11T13:00:00"/>
    <d v="2023-02-11T16:00:00"/>
    <d v="2023-02-11T13:19:00"/>
    <d v="2023-02-11T16:17:00"/>
    <n v="17"/>
    <n v="213"/>
    <n v="190"/>
    <n v="40470"/>
    <n v="180"/>
    <x v="21"/>
    <x v="20"/>
  </r>
  <r>
    <s v="F0002"/>
    <x v="1"/>
    <x v="0"/>
    <x v="5"/>
    <d v="2023-01-01T01:00:00"/>
    <d v="2023-01-01T03:00:00"/>
    <d v="2023-01-01T01:02:00"/>
    <d v="2023-01-01T03:04:00"/>
    <n v="4"/>
    <n v="460"/>
    <n v="62"/>
    <n v="28520"/>
    <n v="120.00000000349246"/>
    <x v="0"/>
    <x v="16"/>
  </r>
  <r>
    <s v="F0004"/>
    <x v="1"/>
    <x v="0"/>
    <x v="2"/>
    <d v="2023-01-01T03:00:00"/>
    <d v="2023-01-01T07:00:00"/>
    <d v="2023-01-01T03:18:00"/>
    <d v="2023-01-01T07:27:00"/>
    <n v="27"/>
    <n v="214"/>
    <n v="109"/>
    <n v="23326"/>
    <n v="239.99999999650754"/>
    <x v="16"/>
    <x v="18"/>
  </r>
  <r>
    <s v="F0005"/>
    <x v="1"/>
    <x v="2"/>
    <x v="3"/>
    <d v="2023-01-01T04:00:00"/>
    <d v="2023-01-01T08:00:00"/>
    <d v="2023-01-01T04:28:00"/>
    <d v="2023-01-01T08:24:00"/>
    <n v="24"/>
    <n v="329"/>
    <n v="102"/>
    <n v="33558"/>
    <n v="240.00000000698492"/>
    <x v="17"/>
    <x v="10"/>
  </r>
  <r>
    <s v="F0013"/>
    <x v="1"/>
    <x v="4"/>
    <x v="1"/>
    <d v="2023-01-01T12:00:00"/>
    <d v="2023-01-01T16:00:00"/>
    <d v="2023-01-01T12:09:00"/>
    <d v="2023-01-01T16:27:00"/>
    <n v="27"/>
    <n v="300"/>
    <n v="137"/>
    <n v="41100"/>
    <n v="239.99999999650754"/>
    <x v="21"/>
    <x v="11"/>
  </r>
  <r>
    <s v="F0017"/>
    <x v="1"/>
    <x v="0"/>
    <x v="1"/>
    <d v="2023-01-01T16:00:00"/>
    <d v="2023-01-01T21:00:00"/>
    <d v="2023-01-01T16:17:00"/>
    <d v="2023-01-01T21:15:00"/>
    <n v="15"/>
    <n v="262"/>
    <n v="146"/>
    <n v="38252"/>
    <n v="300.00000000349246"/>
    <x v="10"/>
    <x v="17"/>
  </r>
  <r>
    <s v="F0018"/>
    <x v="1"/>
    <x v="0"/>
    <x v="4"/>
    <d v="2023-01-01T17:00:00"/>
    <d v="2023-01-01T22:00:00"/>
    <d v="2023-01-01T17:10:00"/>
    <d v="2023-01-01T22:08:00"/>
    <n v="8"/>
    <n v="329"/>
    <n v="154"/>
    <n v="50666"/>
    <n v="299.99999999301508"/>
    <x v="15"/>
    <x v="13"/>
  </r>
  <r>
    <s v="F0019"/>
    <x v="1"/>
    <x v="1"/>
    <x v="1"/>
    <d v="2023-01-01T18:00:00"/>
    <d v="2023-01-01T19:00:00"/>
    <d v="2023-01-01T18:20:00"/>
    <d v="2023-01-01T19:08:00"/>
    <n v="8"/>
    <n v="296"/>
    <n v="104"/>
    <n v="30784"/>
    <n v="59.99999999650754"/>
    <x v="20"/>
    <x v="22"/>
  </r>
  <r>
    <s v="F0020"/>
    <x v="1"/>
    <x v="0"/>
    <x v="2"/>
    <d v="2023-01-01T19:00:00"/>
    <d v="2023-01-01T22:00:00"/>
    <d v="2023-01-01T19:06:00"/>
    <d v="2023-01-01T22:24:00"/>
    <n v="24"/>
    <n v="230"/>
    <n v="144"/>
    <n v="33120"/>
    <n v="180"/>
    <x v="15"/>
    <x v="14"/>
  </r>
  <r>
    <s v="F0022"/>
    <x v="1"/>
    <x v="1"/>
    <x v="5"/>
    <d v="2023-01-01T21:00:00"/>
    <d v="2023-01-02T02:00:00"/>
    <d v="2023-01-01T21:08:00"/>
    <d v="2023-01-02T02:00:00"/>
    <n v="0"/>
    <n v="381"/>
    <n v="55"/>
    <n v="20955"/>
    <n v="300.00000000349246"/>
    <x v="23"/>
    <x v="15"/>
  </r>
  <r>
    <s v="F0025"/>
    <x v="1"/>
    <x v="3"/>
    <x v="1"/>
    <d v="2023-01-02T00:00:00"/>
    <d v="2023-01-02T03:00:00"/>
    <d v="2023-01-02T00:12:00"/>
    <d v="2023-01-02T03:17:00"/>
    <n v="17"/>
    <n v="119"/>
    <n v="194"/>
    <n v="23086"/>
    <n v="180"/>
    <x v="0"/>
    <x v="0"/>
  </r>
  <r>
    <s v="F0030"/>
    <x v="1"/>
    <x v="3"/>
    <x v="4"/>
    <d v="2023-01-02T05:00:00"/>
    <d v="2023-01-02T08:00:00"/>
    <d v="2023-01-02T05:11:00"/>
    <d v="2023-01-02T08:11:00"/>
    <n v="11"/>
    <n v="299"/>
    <n v="194"/>
    <n v="58006"/>
    <n v="180"/>
    <x v="17"/>
    <x v="19"/>
  </r>
  <r>
    <s v="F0031"/>
    <x v="1"/>
    <x v="1"/>
    <x v="3"/>
    <d v="2023-01-02T06:00:00"/>
    <d v="2023-01-02T09:00:00"/>
    <d v="2023-01-02T06:02:00"/>
    <d v="2023-01-02T09:15:00"/>
    <n v="15"/>
    <n v="460"/>
    <n v="101"/>
    <n v="46460"/>
    <n v="180"/>
    <x v="2"/>
    <x v="2"/>
  </r>
  <r>
    <s v="F0034"/>
    <x v="1"/>
    <x v="2"/>
    <x v="2"/>
    <d v="2023-01-02T09:00:00"/>
    <d v="2023-01-02T12:00:00"/>
    <d v="2023-01-02T09:16:00"/>
    <d v="2023-01-02T12:00:00"/>
    <n v="0"/>
    <n v="213"/>
    <n v="50"/>
    <n v="10650"/>
    <n v="180"/>
    <x v="3"/>
    <x v="4"/>
  </r>
  <r>
    <s v="F0035"/>
    <x v="1"/>
    <x v="4"/>
    <x v="4"/>
    <d v="2023-01-02T10:00:00"/>
    <d v="2023-01-02T15:00:00"/>
    <d v="2023-01-02T10:11:00"/>
    <d v="2023-01-02T15:14:00"/>
    <n v="14"/>
    <n v="146"/>
    <n v="73"/>
    <n v="10658"/>
    <n v="300.00000000349246"/>
    <x v="4"/>
    <x v="5"/>
  </r>
  <r>
    <s v="F0036"/>
    <x v="1"/>
    <x v="0"/>
    <x v="1"/>
    <d v="2023-01-02T11:00:00"/>
    <d v="2023-01-02T16:00:00"/>
    <d v="2023-01-02T11:05:00"/>
    <d v="2023-01-02T16:28:00"/>
    <n v="28"/>
    <n v="493"/>
    <n v="160"/>
    <n v="78880"/>
    <n v="299.99999999301508"/>
    <x v="21"/>
    <x v="21"/>
  </r>
  <r>
    <s v="F0047"/>
    <x v="1"/>
    <x v="5"/>
    <x v="1"/>
    <d v="2023-01-02T22:00:00"/>
    <d v="2023-01-03T00:00:00"/>
    <d v="2023-01-02T22:01:00"/>
    <d v="2023-01-03T00:22:00"/>
    <n v="22"/>
    <n v="468"/>
    <n v="131"/>
    <n v="61308"/>
    <n v="120.00000000349246"/>
    <x v="12"/>
    <x v="8"/>
  </r>
  <r>
    <s v="F0048"/>
    <x v="1"/>
    <x v="2"/>
    <x v="2"/>
    <d v="2023-01-02T23:00:00"/>
    <d v="2023-01-03T00:00:00"/>
    <d v="2023-01-02T23:23:00"/>
    <d v="2023-01-03T00:01:00"/>
    <n v="1"/>
    <n v="459"/>
    <n v="169"/>
    <n v="77571"/>
    <n v="59.99999999650754"/>
    <x v="12"/>
    <x v="9"/>
  </r>
  <r>
    <s v="F0052"/>
    <x v="1"/>
    <x v="1"/>
    <x v="5"/>
    <d v="2023-01-03T03:00:00"/>
    <d v="2023-01-03T05:00:00"/>
    <d v="2023-01-03T03:05:00"/>
    <d v="2023-01-03T05:16:00"/>
    <n v="16"/>
    <n v="415"/>
    <n v="129"/>
    <n v="53535"/>
    <n v="120.00000000349246"/>
    <x v="8"/>
    <x v="18"/>
  </r>
  <r>
    <s v="F0054"/>
    <x v="1"/>
    <x v="3"/>
    <x v="1"/>
    <d v="2023-01-03T05:00:00"/>
    <d v="2023-01-03T07:00:00"/>
    <d v="2023-01-03T05:17:00"/>
    <d v="2023-01-03T07:05:00"/>
    <n v="5"/>
    <n v="289"/>
    <n v="110"/>
    <n v="31790"/>
    <n v="119.99999999301508"/>
    <x v="16"/>
    <x v="19"/>
  </r>
  <r>
    <s v="F0058"/>
    <x v="1"/>
    <x v="1"/>
    <x v="5"/>
    <d v="2023-01-03T09:00:00"/>
    <d v="2023-01-03T13:00:00"/>
    <d v="2023-01-03T09:18:00"/>
    <d v="2023-01-03T13:13:00"/>
    <n v="13"/>
    <n v="191"/>
    <n v="117"/>
    <n v="22347"/>
    <n v="239.99999999650754"/>
    <x v="19"/>
    <x v="4"/>
  </r>
  <r>
    <s v="F0059"/>
    <x v="1"/>
    <x v="1"/>
    <x v="1"/>
    <d v="2023-01-03T10:00:00"/>
    <d v="2023-01-03T14:00:00"/>
    <d v="2023-01-03T10:03:00"/>
    <d v="2023-01-03T14:08:00"/>
    <n v="8"/>
    <n v="412"/>
    <n v="187"/>
    <n v="77044"/>
    <n v="240.00000000698492"/>
    <x v="9"/>
    <x v="5"/>
  </r>
  <r>
    <s v="F0060"/>
    <x v="1"/>
    <x v="4"/>
    <x v="4"/>
    <d v="2023-01-03T11:00:00"/>
    <d v="2023-01-03T16:00:00"/>
    <d v="2023-01-03T11:01:00"/>
    <d v="2023-01-03T16:07:00"/>
    <n v="7"/>
    <n v="379"/>
    <n v="88"/>
    <n v="33352"/>
    <n v="299.99999999301508"/>
    <x v="21"/>
    <x v="21"/>
  </r>
  <r>
    <s v="F0061"/>
    <x v="1"/>
    <x v="0"/>
    <x v="5"/>
    <d v="2023-01-03T12:00:00"/>
    <d v="2023-01-03T15:00:00"/>
    <d v="2023-01-03T12:06:00"/>
    <d v="2023-01-03T15:11:00"/>
    <n v="11"/>
    <n v="448"/>
    <n v="114"/>
    <n v="51072"/>
    <n v="180"/>
    <x v="4"/>
    <x v="11"/>
  </r>
  <r>
    <s v="F0067"/>
    <x v="1"/>
    <x v="0"/>
    <x v="0"/>
    <d v="2023-01-03T18:00:00"/>
    <d v="2023-01-03T19:00:00"/>
    <d v="2023-01-03T18:11:00"/>
    <d v="2023-01-03T19:18:00"/>
    <n v="18"/>
    <n v="377"/>
    <n v="117"/>
    <n v="44109"/>
    <n v="59.99999999650754"/>
    <x v="20"/>
    <x v="22"/>
  </r>
  <r>
    <s v="F0069"/>
    <x v="1"/>
    <x v="1"/>
    <x v="0"/>
    <d v="2023-01-03T20:00:00"/>
    <d v="2023-01-04T01:00:00"/>
    <d v="2023-01-03T20:21:00"/>
    <d v="2023-01-04T01:19:00"/>
    <n v="19"/>
    <n v="445"/>
    <n v="157"/>
    <n v="69865"/>
    <n v="299.99999999301508"/>
    <x v="6"/>
    <x v="7"/>
  </r>
  <r>
    <s v="F0083"/>
    <x v="1"/>
    <x v="3"/>
    <x v="1"/>
    <d v="2023-01-04T10:00:00"/>
    <d v="2023-01-04T11:00:00"/>
    <d v="2023-01-04T10:16:00"/>
    <d v="2023-01-04T11:12:00"/>
    <n v="12"/>
    <n v="138"/>
    <n v="125"/>
    <n v="17250"/>
    <n v="60.000000006984919"/>
    <x v="1"/>
    <x v="5"/>
  </r>
  <r>
    <s v="F0084"/>
    <x v="1"/>
    <x v="5"/>
    <x v="3"/>
    <d v="2023-01-04T11:00:00"/>
    <d v="2023-01-04T13:00:00"/>
    <d v="2023-01-04T11:25:00"/>
    <d v="2023-01-04T13:25:00"/>
    <n v="25"/>
    <n v="309"/>
    <n v="109"/>
    <n v="33681"/>
    <n v="119.99999999301508"/>
    <x v="19"/>
    <x v="21"/>
  </r>
  <r>
    <s v="F0085"/>
    <x v="1"/>
    <x v="1"/>
    <x v="5"/>
    <d v="2023-01-04T12:00:00"/>
    <d v="2023-01-04T17:00:00"/>
    <d v="2023-01-04T12:05:00"/>
    <d v="2023-01-04T17:22:00"/>
    <n v="22"/>
    <n v="177"/>
    <n v="85"/>
    <n v="15045"/>
    <n v="300.00000000349246"/>
    <x v="5"/>
    <x v="11"/>
  </r>
  <r>
    <s v="F0087"/>
    <x v="1"/>
    <x v="3"/>
    <x v="2"/>
    <d v="2023-01-04T14:00:00"/>
    <d v="2023-01-04T15:00:00"/>
    <d v="2023-01-04T14:11:00"/>
    <d v="2023-01-04T15:12:00"/>
    <n v="12"/>
    <n v="125"/>
    <n v="97"/>
    <n v="12125"/>
    <n v="59.99999999650754"/>
    <x v="4"/>
    <x v="12"/>
  </r>
  <r>
    <s v="F0088"/>
    <x v="1"/>
    <x v="1"/>
    <x v="1"/>
    <d v="2023-01-04T15:00:00"/>
    <d v="2023-01-04T19:00:00"/>
    <d v="2023-01-04T15:22:00"/>
    <d v="2023-01-04T19:00:00"/>
    <n v="0"/>
    <n v="137"/>
    <n v="164"/>
    <n v="22468"/>
    <n v="239.99999999650754"/>
    <x v="20"/>
    <x v="6"/>
  </r>
  <r>
    <s v="F0089"/>
    <x v="1"/>
    <x v="0"/>
    <x v="2"/>
    <d v="2023-01-04T16:00:00"/>
    <d v="2023-01-04T17:00:00"/>
    <d v="2023-01-04T16:10:00"/>
    <d v="2023-01-04T17:00:00"/>
    <n v="0"/>
    <n v="370"/>
    <n v="164"/>
    <n v="60680"/>
    <n v="60.000000006984919"/>
    <x v="5"/>
    <x v="17"/>
  </r>
  <r>
    <s v="F0091"/>
    <x v="1"/>
    <x v="4"/>
    <x v="0"/>
    <d v="2023-01-04T18:00:00"/>
    <d v="2023-01-04T21:00:00"/>
    <d v="2023-01-04T18:00:00"/>
    <d v="2023-01-04T21:03:00"/>
    <n v="3"/>
    <n v="491"/>
    <n v="79"/>
    <n v="38789"/>
    <n v="180"/>
    <x v="10"/>
    <x v="22"/>
  </r>
  <r>
    <s v="F0094"/>
    <x v="1"/>
    <x v="3"/>
    <x v="3"/>
    <d v="2023-01-04T21:00:00"/>
    <d v="2023-01-04T23:00:00"/>
    <d v="2023-01-04T21:27:00"/>
    <d v="2023-01-04T23:19:00"/>
    <n v="19"/>
    <n v="168"/>
    <n v="188"/>
    <n v="31584"/>
    <n v="120.00000000349246"/>
    <x v="13"/>
    <x v="15"/>
  </r>
  <r>
    <s v="F0099"/>
    <x v="1"/>
    <x v="0"/>
    <x v="2"/>
    <d v="2023-01-05T02:00:00"/>
    <d v="2023-01-05T07:00:00"/>
    <d v="2023-01-05T02:25:00"/>
    <d v="2023-01-05T07:23:00"/>
    <n v="23"/>
    <n v="237"/>
    <n v="166"/>
    <n v="39342"/>
    <n v="299.99999999301508"/>
    <x v="16"/>
    <x v="1"/>
  </r>
  <r>
    <s v="F0102"/>
    <x v="1"/>
    <x v="0"/>
    <x v="4"/>
    <d v="2023-01-05T05:00:00"/>
    <d v="2023-01-05T07:00:00"/>
    <d v="2023-01-05T05:00:00"/>
    <d v="2023-01-05T07:27:00"/>
    <n v="27"/>
    <n v="283"/>
    <n v="124"/>
    <n v="35092"/>
    <n v="119.99999999301508"/>
    <x v="16"/>
    <x v="19"/>
  </r>
  <r>
    <s v="F0104"/>
    <x v="1"/>
    <x v="5"/>
    <x v="5"/>
    <d v="2023-01-05T07:00:00"/>
    <d v="2023-01-05T11:00:00"/>
    <d v="2023-01-05T07:14:00"/>
    <d v="2023-01-05T11:08:00"/>
    <n v="8"/>
    <n v="184"/>
    <n v="194"/>
    <n v="35696"/>
    <n v="240.00000000698492"/>
    <x v="1"/>
    <x v="23"/>
  </r>
  <r>
    <s v="F0105"/>
    <x v="1"/>
    <x v="5"/>
    <x v="1"/>
    <d v="2023-01-05T08:00:00"/>
    <d v="2023-01-05T12:00:00"/>
    <d v="2023-01-05T08:03:00"/>
    <d v="2023-01-05T12:06:00"/>
    <n v="6"/>
    <n v="495"/>
    <n v="111"/>
    <n v="54945"/>
    <n v="239.99999999650754"/>
    <x v="3"/>
    <x v="3"/>
  </r>
  <r>
    <s v="F0111"/>
    <x v="1"/>
    <x v="2"/>
    <x v="1"/>
    <d v="2023-01-05T14:00:00"/>
    <d v="2023-01-05T19:00:00"/>
    <d v="2023-01-05T14:20:00"/>
    <d v="2023-01-05T19:04:00"/>
    <n v="4"/>
    <n v="157"/>
    <n v="119"/>
    <n v="18683"/>
    <n v="299.99999999301508"/>
    <x v="20"/>
    <x v="12"/>
  </r>
  <r>
    <s v="F0118"/>
    <x v="1"/>
    <x v="1"/>
    <x v="4"/>
    <d v="2023-01-05T21:00:00"/>
    <d v="2023-01-06T00:00:00"/>
    <d v="2023-01-05T21:19:00"/>
    <d v="2023-01-06T00:00:00"/>
    <n v="0"/>
    <n v="283"/>
    <n v="154"/>
    <n v="43582"/>
    <n v="180"/>
    <x v="12"/>
    <x v="15"/>
  </r>
  <r>
    <s v="F0121"/>
    <x v="1"/>
    <x v="0"/>
    <x v="2"/>
    <d v="2023-01-06T00:00:00"/>
    <d v="2023-01-06T01:00:00"/>
    <d v="2023-01-06T00:03:00"/>
    <d v="2023-01-06T01:06:00"/>
    <n v="6"/>
    <n v="483"/>
    <n v="129"/>
    <n v="62307"/>
    <n v="59.99999999650754"/>
    <x v="6"/>
    <x v="0"/>
  </r>
  <r>
    <s v="F0123"/>
    <x v="1"/>
    <x v="1"/>
    <x v="4"/>
    <d v="2023-01-06T02:00:00"/>
    <d v="2023-01-06T05:00:00"/>
    <d v="2023-01-06T02:01:00"/>
    <d v="2023-01-06T05:22:00"/>
    <n v="22"/>
    <n v="257"/>
    <n v="66"/>
    <n v="16962"/>
    <n v="180"/>
    <x v="8"/>
    <x v="1"/>
  </r>
  <r>
    <s v="F0139"/>
    <x v="1"/>
    <x v="3"/>
    <x v="3"/>
    <d v="2023-01-06T18:00:00"/>
    <d v="2023-01-06T23:00:00"/>
    <d v="2023-01-06T18:06:00"/>
    <d v="2023-01-06T23:26:00"/>
    <n v="26"/>
    <n v="184"/>
    <n v="149"/>
    <n v="27416"/>
    <n v="300.00000000349246"/>
    <x v="13"/>
    <x v="22"/>
  </r>
  <r>
    <s v="F0142"/>
    <x v="1"/>
    <x v="1"/>
    <x v="4"/>
    <d v="2023-01-06T21:00:00"/>
    <d v="2023-01-06T22:00:00"/>
    <d v="2023-01-06T21:02:00"/>
    <d v="2023-01-06T22:00:00"/>
    <n v="0"/>
    <n v="108"/>
    <n v="157"/>
    <n v="16956"/>
    <n v="59.99999999650754"/>
    <x v="15"/>
    <x v="15"/>
  </r>
  <r>
    <s v="F0146"/>
    <x v="1"/>
    <x v="4"/>
    <x v="1"/>
    <d v="2023-01-07T01:00:00"/>
    <d v="2023-01-07T04:00:00"/>
    <d v="2023-01-07T01:25:00"/>
    <d v="2023-01-07T04:15:00"/>
    <n v="15"/>
    <n v="308"/>
    <n v="135"/>
    <n v="41580"/>
    <n v="180"/>
    <x v="7"/>
    <x v="16"/>
  </r>
  <r>
    <s v="F0156"/>
    <x v="1"/>
    <x v="2"/>
    <x v="0"/>
    <d v="2023-01-07T11:00:00"/>
    <d v="2023-01-07T15:00:00"/>
    <d v="2023-01-07T11:10:00"/>
    <d v="2023-01-07T15:10:00"/>
    <n v="10"/>
    <n v="111"/>
    <n v="164"/>
    <n v="18204"/>
    <n v="239.99999999650754"/>
    <x v="4"/>
    <x v="21"/>
  </r>
  <r>
    <s v="F0160"/>
    <x v="1"/>
    <x v="0"/>
    <x v="0"/>
    <d v="2023-01-07T15:00:00"/>
    <d v="2023-01-07T19:00:00"/>
    <d v="2023-01-07T15:23:00"/>
    <d v="2023-01-07T19:13:00"/>
    <n v="13"/>
    <n v="228"/>
    <n v="77"/>
    <n v="17556"/>
    <n v="239.99999999650754"/>
    <x v="20"/>
    <x v="6"/>
  </r>
  <r>
    <s v="F0163"/>
    <x v="1"/>
    <x v="3"/>
    <x v="1"/>
    <d v="2023-01-07T18:00:00"/>
    <d v="2023-01-07T23:00:00"/>
    <d v="2023-01-07T18:06:00"/>
    <d v="2023-01-07T23:17:00"/>
    <n v="17"/>
    <n v="187"/>
    <n v="121"/>
    <n v="22627"/>
    <n v="300.00000000349246"/>
    <x v="13"/>
    <x v="22"/>
  </r>
  <r>
    <s v="F0164"/>
    <x v="1"/>
    <x v="5"/>
    <x v="5"/>
    <d v="2023-01-07T19:00:00"/>
    <d v="2023-01-07T22:00:00"/>
    <d v="2023-01-07T19:13:00"/>
    <d v="2023-01-07T22:26:00"/>
    <n v="26"/>
    <n v="101"/>
    <n v="107"/>
    <n v="10807"/>
    <n v="180"/>
    <x v="15"/>
    <x v="14"/>
  </r>
  <r>
    <s v="F0165"/>
    <x v="1"/>
    <x v="3"/>
    <x v="5"/>
    <d v="2023-01-07T20:00:00"/>
    <d v="2023-01-08T01:00:00"/>
    <d v="2023-01-07T20:05:00"/>
    <d v="2023-01-08T01:13:00"/>
    <n v="13"/>
    <n v="351"/>
    <n v="125"/>
    <n v="43875"/>
    <n v="299.99999999301508"/>
    <x v="6"/>
    <x v="7"/>
  </r>
  <r>
    <s v="F0169"/>
    <x v="1"/>
    <x v="2"/>
    <x v="2"/>
    <d v="2023-01-08T00:00:00"/>
    <d v="2023-01-08T04:00:00"/>
    <d v="2023-01-08T00:02:00"/>
    <d v="2023-01-08T04:22:00"/>
    <n v="22"/>
    <n v="330"/>
    <n v="145"/>
    <n v="47850"/>
    <n v="239.99999999650754"/>
    <x v="7"/>
    <x v="0"/>
  </r>
  <r>
    <s v="F0170"/>
    <x v="1"/>
    <x v="3"/>
    <x v="4"/>
    <d v="2023-01-08T01:00:00"/>
    <d v="2023-01-08T02:00:00"/>
    <d v="2023-01-08T01:22:00"/>
    <d v="2023-01-08T02:14:00"/>
    <n v="14"/>
    <n v="336"/>
    <n v="76"/>
    <n v="25536"/>
    <n v="60.000000006984919"/>
    <x v="23"/>
    <x v="16"/>
  </r>
  <r>
    <s v="F0172"/>
    <x v="1"/>
    <x v="5"/>
    <x v="5"/>
    <d v="2023-01-08T03:00:00"/>
    <d v="2023-01-08T04:00:00"/>
    <d v="2023-01-08T03:26:00"/>
    <d v="2023-01-08T04:14:00"/>
    <n v="14"/>
    <n v="225"/>
    <n v="91"/>
    <n v="20475"/>
    <n v="59.99999999650754"/>
    <x v="7"/>
    <x v="18"/>
  </r>
  <r>
    <s v="F0175"/>
    <x v="1"/>
    <x v="1"/>
    <x v="2"/>
    <d v="2023-01-08T06:00:00"/>
    <d v="2023-01-08T10:00:00"/>
    <d v="2023-01-08T06:01:00"/>
    <d v="2023-01-08T10:15:00"/>
    <n v="15"/>
    <n v="338"/>
    <n v="151"/>
    <n v="51038"/>
    <n v="239.99999999650754"/>
    <x v="18"/>
    <x v="2"/>
  </r>
  <r>
    <s v="F0177"/>
    <x v="1"/>
    <x v="3"/>
    <x v="2"/>
    <d v="2023-01-08T08:00:00"/>
    <d v="2023-01-08T09:00:00"/>
    <d v="2023-01-08T08:07:00"/>
    <d v="2023-01-08T09:22:00"/>
    <n v="22"/>
    <n v="134"/>
    <n v="59"/>
    <n v="7906"/>
    <n v="59.99999999650754"/>
    <x v="2"/>
    <x v="3"/>
  </r>
  <r>
    <s v="F0178"/>
    <x v="1"/>
    <x v="2"/>
    <x v="3"/>
    <d v="2023-01-08T09:00:00"/>
    <d v="2023-01-08T11:00:00"/>
    <d v="2023-01-08T09:13:00"/>
    <d v="2023-01-08T11:00:00"/>
    <n v="0"/>
    <n v="394"/>
    <n v="71"/>
    <n v="27974"/>
    <n v="120.00000000349246"/>
    <x v="1"/>
    <x v="4"/>
  </r>
  <r>
    <s v="F0179"/>
    <x v="1"/>
    <x v="4"/>
    <x v="1"/>
    <d v="2023-01-08T10:00:00"/>
    <d v="2023-01-08T14:00:00"/>
    <d v="2023-01-08T10:25:00"/>
    <d v="2023-01-08T14:07:00"/>
    <n v="7"/>
    <n v="342"/>
    <n v="52"/>
    <n v="17784"/>
    <n v="240.00000000698492"/>
    <x v="9"/>
    <x v="5"/>
  </r>
  <r>
    <s v="F0183"/>
    <x v="1"/>
    <x v="4"/>
    <x v="1"/>
    <d v="2023-01-08T14:00:00"/>
    <d v="2023-01-08T19:00:00"/>
    <d v="2023-01-08T14:17:00"/>
    <d v="2023-01-08T19:00:00"/>
    <n v="0"/>
    <n v="488"/>
    <n v="103"/>
    <n v="50264"/>
    <n v="299.99999999301508"/>
    <x v="20"/>
    <x v="12"/>
  </r>
  <r>
    <s v="F0185"/>
    <x v="1"/>
    <x v="3"/>
    <x v="1"/>
    <d v="2023-01-08T16:00:00"/>
    <d v="2023-01-08T18:00:00"/>
    <d v="2023-01-08T16:21:00"/>
    <d v="2023-01-08T18:29:00"/>
    <n v="29"/>
    <n v="407"/>
    <n v="153"/>
    <n v="62271"/>
    <n v="120.00000000349246"/>
    <x v="22"/>
    <x v="17"/>
  </r>
  <r>
    <s v="F0186"/>
    <x v="1"/>
    <x v="2"/>
    <x v="3"/>
    <d v="2023-01-08T17:00:00"/>
    <d v="2023-01-08T20:00:00"/>
    <d v="2023-01-08T17:07:00"/>
    <d v="2023-01-08T20:15:00"/>
    <n v="15"/>
    <n v="389"/>
    <n v="102"/>
    <n v="39678"/>
    <n v="180"/>
    <x v="11"/>
    <x v="13"/>
  </r>
  <r>
    <s v="F0189"/>
    <x v="1"/>
    <x v="1"/>
    <x v="4"/>
    <d v="2023-01-08T20:00:00"/>
    <d v="2023-01-09T00:00:00"/>
    <d v="2023-01-08T20:20:00"/>
    <d v="2023-01-09T00:18:00"/>
    <n v="18"/>
    <n v="317"/>
    <n v="169"/>
    <n v="53573"/>
    <n v="239.99999999650754"/>
    <x v="12"/>
    <x v="7"/>
  </r>
  <r>
    <s v="F0194"/>
    <x v="1"/>
    <x v="1"/>
    <x v="2"/>
    <d v="2023-01-09T01:00:00"/>
    <d v="2023-01-09T05:00:00"/>
    <d v="2023-01-09T01:08:00"/>
    <d v="2023-01-09T05:20:00"/>
    <n v="20"/>
    <n v="392"/>
    <n v="117"/>
    <n v="45864"/>
    <n v="240.00000000698492"/>
    <x v="8"/>
    <x v="16"/>
  </r>
  <r>
    <s v="F0195"/>
    <x v="1"/>
    <x v="2"/>
    <x v="2"/>
    <d v="2023-01-09T02:00:00"/>
    <d v="2023-01-09T04:00:00"/>
    <d v="2023-01-09T02:18:00"/>
    <d v="2023-01-09T04:03:00"/>
    <n v="3"/>
    <n v="151"/>
    <n v="74"/>
    <n v="11174"/>
    <n v="119.99999999301508"/>
    <x v="7"/>
    <x v="1"/>
  </r>
  <r>
    <s v="F0196"/>
    <x v="1"/>
    <x v="4"/>
    <x v="4"/>
    <d v="2023-01-09T03:00:00"/>
    <d v="2023-01-09T05:00:00"/>
    <d v="2023-01-09T03:17:00"/>
    <d v="2023-01-09T05:19:00"/>
    <n v="19"/>
    <n v="323"/>
    <n v="183"/>
    <n v="59109"/>
    <n v="120.00000000349246"/>
    <x v="8"/>
    <x v="18"/>
  </r>
  <r>
    <s v="F0200"/>
    <x v="1"/>
    <x v="5"/>
    <x v="5"/>
    <d v="2023-01-09T07:00:00"/>
    <d v="2023-01-09T09:00:00"/>
    <d v="2023-01-09T07:03:00"/>
    <d v="2023-01-09T09:11:00"/>
    <n v="11"/>
    <n v="294"/>
    <n v="76"/>
    <n v="22344"/>
    <n v="120.00000000349246"/>
    <x v="2"/>
    <x v="23"/>
  </r>
  <r>
    <s v="F0208"/>
    <x v="1"/>
    <x v="3"/>
    <x v="4"/>
    <d v="2023-01-09T15:00:00"/>
    <d v="2023-01-09T16:00:00"/>
    <d v="2023-01-09T15:01:00"/>
    <d v="2023-01-09T16:25:00"/>
    <n v="25"/>
    <n v="322"/>
    <n v="180"/>
    <n v="57960"/>
    <n v="59.99999999650754"/>
    <x v="21"/>
    <x v="6"/>
  </r>
  <r>
    <s v="F0209"/>
    <x v="1"/>
    <x v="0"/>
    <x v="2"/>
    <d v="2023-01-09T16:00:00"/>
    <d v="2023-01-09T17:00:00"/>
    <d v="2023-01-09T16:10:00"/>
    <d v="2023-01-09T17:18:00"/>
    <n v="18"/>
    <n v="344"/>
    <n v="150"/>
    <n v="51600"/>
    <n v="60.000000006984919"/>
    <x v="5"/>
    <x v="17"/>
  </r>
  <r>
    <s v="F0215"/>
    <x v="1"/>
    <x v="3"/>
    <x v="1"/>
    <d v="2023-01-09T22:00:00"/>
    <d v="2023-01-10T02:00:00"/>
    <d v="2023-01-09T22:08:00"/>
    <d v="2023-01-10T02:00:00"/>
    <n v="0"/>
    <n v="303"/>
    <n v="95"/>
    <n v="28785"/>
    <n v="240.00000000698492"/>
    <x v="23"/>
    <x v="8"/>
  </r>
  <r>
    <s v="F0216"/>
    <x v="1"/>
    <x v="2"/>
    <x v="5"/>
    <d v="2023-01-09T23:00:00"/>
    <d v="2023-01-10T03:00:00"/>
    <d v="2023-01-09T23:05:00"/>
    <d v="2023-01-10T03:11:00"/>
    <n v="11"/>
    <n v="289"/>
    <n v="63"/>
    <n v="18207"/>
    <n v="239.99999999650754"/>
    <x v="0"/>
    <x v="9"/>
  </r>
  <r>
    <s v="F0220"/>
    <x v="1"/>
    <x v="5"/>
    <x v="1"/>
    <d v="2023-01-10T03:00:00"/>
    <d v="2023-01-10T05:00:00"/>
    <d v="2023-01-10T03:04:00"/>
    <d v="2023-01-10T05:18:00"/>
    <n v="18"/>
    <n v="478"/>
    <n v="137"/>
    <n v="65486"/>
    <n v="120.00000000349246"/>
    <x v="8"/>
    <x v="18"/>
  </r>
  <r>
    <s v="F0221"/>
    <x v="1"/>
    <x v="0"/>
    <x v="4"/>
    <d v="2023-01-10T04:00:00"/>
    <d v="2023-01-10T09:00:00"/>
    <d v="2023-01-10T04:24:00"/>
    <d v="2023-01-10T09:08:00"/>
    <n v="8"/>
    <n v="256"/>
    <n v="179"/>
    <n v="45824"/>
    <n v="300.00000000349246"/>
    <x v="2"/>
    <x v="10"/>
  </r>
  <r>
    <s v="F0224"/>
    <x v="1"/>
    <x v="4"/>
    <x v="1"/>
    <d v="2023-01-10T07:00:00"/>
    <d v="2023-01-10T10:00:00"/>
    <d v="2023-01-10T07:24:00"/>
    <d v="2023-01-10T10:02:00"/>
    <n v="2"/>
    <n v="117"/>
    <n v="143"/>
    <n v="16731"/>
    <n v="180"/>
    <x v="18"/>
    <x v="23"/>
  </r>
  <r>
    <s v="F0225"/>
    <x v="1"/>
    <x v="4"/>
    <x v="1"/>
    <d v="2023-01-10T08:00:00"/>
    <d v="2023-01-10T12:00:00"/>
    <d v="2023-01-10T08:13:00"/>
    <d v="2023-01-10T12:18:00"/>
    <n v="18"/>
    <n v="355"/>
    <n v="199"/>
    <n v="70645"/>
    <n v="239.99999999650754"/>
    <x v="3"/>
    <x v="3"/>
  </r>
  <r>
    <s v="F0226"/>
    <x v="1"/>
    <x v="4"/>
    <x v="5"/>
    <d v="2023-01-10T09:00:00"/>
    <d v="2023-01-10T10:00:00"/>
    <d v="2023-01-10T09:15:00"/>
    <d v="2023-01-10T10:28:00"/>
    <n v="28"/>
    <n v="133"/>
    <n v="115"/>
    <n v="15295"/>
    <n v="59.99999999650754"/>
    <x v="18"/>
    <x v="4"/>
  </r>
  <r>
    <s v="F0227"/>
    <x v="1"/>
    <x v="5"/>
    <x v="4"/>
    <d v="2023-01-10T10:00:00"/>
    <d v="2023-01-10T12:00:00"/>
    <d v="2023-01-10T10:24:00"/>
    <d v="2023-01-10T12:06:00"/>
    <n v="6"/>
    <n v="197"/>
    <n v="145"/>
    <n v="28565"/>
    <n v="120.00000000349246"/>
    <x v="3"/>
    <x v="5"/>
  </r>
  <r>
    <s v="F0228"/>
    <x v="1"/>
    <x v="5"/>
    <x v="4"/>
    <d v="2023-01-10T11:00:00"/>
    <d v="2023-01-10T12:00:00"/>
    <d v="2023-01-10T11:04:00"/>
    <d v="2023-01-10T12:24:00"/>
    <n v="24"/>
    <n v="189"/>
    <n v="188"/>
    <n v="35532"/>
    <n v="59.99999999650754"/>
    <x v="3"/>
    <x v="21"/>
  </r>
  <r>
    <s v="F0233"/>
    <x v="1"/>
    <x v="0"/>
    <x v="4"/>
    <d v="2023-01-10T16:00:00"/>
    <d v="2023-01-10T20:00:00"/>
    <d v="2023-01-10T16:23:00"/>
    <d v="2023-01-10T20:13:00"/>
    <n v="13"/>
    <n v="341"/>
    <n v="173"/>
    <n v="58993"/>
    <n v="240.00000000698492"/>
    <x v="11"/>
    <x v="17"/>
  </r>
  <r>
    <s v="F0235"/>
    <x v="1"/>
    <x v="5"/>
    <x v="0"/>
    <d v="2023-01-10T18:00:00"/>
    <d v="2023-01-10T21:00:00"/>
    <d v="2023-01-10T18:04:00"/>
    <d v="2023-01-10T21:01:00"/>
    <n v="1"/>
    <n v="187"/>
    <n v="145"/>
    <n v="27115"/>
    <n v="180"/>
    <x v="10"/>
    <x v="22"/>
  </r>
  <r>
    <s v="F0236"/>
    <x v="1"/>
    <x v="5"/>
    <x v="2"/>
    <d v="2023-01-10T19:00:00"/>
    <d v="2023-01-10T23:00:00"/>
    <d v="2023-01-10T19:05:00"/>
    <d v="2023-01-10T23:10:00"/>
    <n v="10"/>
    <n v="138"/>
    <n v="93"/>
    <n v="12834"/>
    <n v="240.00000000698492"/>
    <x v="13"/>
    <x v="14"/>
  </r>
  <r>
    <s v="F0237"/>
    <x v="1"/>
    <x v="4"/>
    <x v="5"/>
    <d v="2023-01-10T20:00:00"/>
    <d v="2023-01-10T22:00:00"/>
    <d v="2023-01-10T20:29:00"/>
    <d v="2023-01-10T22:19:00"/>
    <n v="19"/>
    <n v="102"/>
    <n v="122"/>
    <n v="12444"/>
    <n v="119.99999999301508"/>
    <x v="15"/>
    <x v="7"/>
  </r>
  <r>
    <s v="F0238"/>
    <x v="1"/>
    <x v="2"/>
    <x v="2"/>
    <d v="2023-01-10T21:00:00"/>
    <d v="2023-01-10T23:00:00"/>
    <d v="2023-01-10T21:14:00"/>
    <d v="2023-01-10T23:23:00"/>
    <n v="23"/>
    <n v="173"/>
    <n v="89"/>
    <n v="15397"/>
    <n v="120.00000000349246"/>
    <x v="13"/>
    <x v="15"/>
  </r>
  <r>
    <s v="F0243"/>
    <x v="1"/>
    <x v="4"/>
    <x v="3"/>
    <d v="2023-01-11T02:00:00"/>
    <d v="2023-01-11T07:00:00"/>
    <d v="2023-01-11T02:29:00"/>
    <d v="2023-01-11T07:00:00"/>
    <n v="0"/>
    <n v="341"/>
    <n v="191"/>
    <n v="65131"/>
    <n v="299.99999999301508"/>
    <x v="16"/>
    <x v="1"/>
  </r>
  <r>
    <s v="F0244"/>
    <x v="1"/>
    <x v="1"/>
    <x v="3"/>
    <d v="2023-01-11T03:00:00"/>
    <d v="2023-01-11T06:00:00"/>
    <d v="2023-01-11T03:07:00"/>
    <d v="2023-01-11T06:11:00"/>
    <n v="11"/>
    <n v="286"/>
    <n v="104"/>
    <n v="29744"/>
    <n v="180"/>
    <x v="14"/>
    <x v="18"/>
  </r>
  <r>
    <s v="F0249"/>
    <x v="1"/>
    <x v="2"/>
    <x v="4"/>
    <d v="2023-01-11T08:00:00"/>
    <d v="2023-01-11T12:00:00"/>
    <d v="2023-01-11T08:26:00"/>
    <d v="2023-01-11T12:08:00"/>
    <n v="8"/>
    <n v="405"/>
    <n v="195"/>
    <n v="78975"/>
    <n v="239.99999999650754"/>
    <x v="3"/>
    <x v="3"/>
  </r>
  <r>
    <s v="F0251"/>
    <x v="1"/>
    <x v="1"/>
    <x v="2"/>
    <d v="2023-01-11T10:00:00"/>
    <d v="2023-01-11T11:00:00"/>
    <d v="2023-01-11T10:10:00"/>
    <d v="2023-01-11T11:11:00"/>
    <n v="11"/>
    <n v="279"/>
    <n v="90"/>
    <n v="25110"/>
    <n v="60.000000006984919"/>
    <x v="1"/>
    <x v="5"/>
  </r>
  <r>
    <s v="F0256"/>
    <x v="1"/>
    <x v="0"/>
    <x v="0"/>
    <d v="2023-01-11T15:00:00"/>
    <d v="2023-01-11T19:00:00"/>
    <d v="2023-01-11T15:06:00"/>
    <d v="2023-01-11T19:14:00"/>
    <n v="14"/>
    <n v="459"/>
    <n v="173"/>
    <n v="79407"/>
    <n v="239.99999999650754"/>
    <x v="20"/>
    <x v="6"/>
  </r>
  <r>
    <s v="F0257"/>
    <x v="1"/>
    <x v="1"/>
    <x v="2"/>
    <d v="2023-01-11T16:00:00"/>
    <d v="2023-01-11T20:00:00"/>
    <d v="2023-01-11T16:01:00"/>
    <d v="2023-01-11T20:28:00"/>
    <n v="28"/>
    <n v="259"/>
    <n v="59"/>
    <n v="15281"/>
    <n v="240.00000000698492"/>
    <x v="11"/>
    <x v="17"/>
  </r>
  <r>
    <s v="F0258"/>
    <x v="1"/>
    <x v="5"/>
    <x v="4"/>
    <d v="2023-01-11T17:00:00"/>
    <d v="2023-01-11T22:00:00"/>
    <d v="2023-01-11T17:20:00"/>
    <d v="2023-01-11T22:04:00"/>
    <n v="4"/>
    <n v="118"/>
    <n v="141"/>
    <n v="16638"/>
    <n v="299.99999999301508"/>
    <x v="15"/>
    <x v="13"/>
  </r>
  <r>
    <s v="F0265"/>
    <x v="1"/>
    <x v="1"/>
    <x v="4"/>
    <d v="2023-01-12T00:00:00"/>
    <d v="2023-01-12T04:00:00"/>
    <d v="2023-01-12T00:29:00"/>
    <d v="2023-01-12T04:11:00"/>
    <n v="11"/>
    <n v="391"/>
    <n v="186"/>
    <n v="72726"/>
    <n v="239.99999999650754"/>
    <x v="7"/>
    <x v="0"/>
  </r>
  <r>
    <s v="F0269"/>
    <x v="1"/>
    <x v="0"/>
    <x v="0"/>
    <d v="2023-01-12T04:00:00"/>
    <d v="2023-01-12T08:00:00"/>
    <d v="2023-01-12T04:23:00"/>
    <d v="2023-01-12T08:03:00"/>
    <n v="3"/>
    <n v="349"/>
    <n v="56"/>
    <n v="19544"/>
    <n v="240.00000000698492"/>
    <x v="17"/>
    <x v="10"/>
  </r>
  <r>
    <s v="F0270"/>
    <x v="1"/>
    <x v="0"/>
    <x v="3"/>
    <d v="2023-01-12T05:00:00"/>
    <d v="2023-01-12T08:00:00"/>
    <d v="2023-01-12T05:04:00"/>
    <d v="2023-01-12T08:17:00"/>
    <n v="17"/>
    <n v="163"/>
    <n v="199"/>
    <n v="32437"/>
    <n v="180"/>
    <x v="17"/>
    <x v="19"/>
  </r>
  <r>
    <s v="F0271"/>
    <x v="1"/>
    <x v="0"/>
    <x v="0"/>
    <d v="2023-01-12T06:00:00"/>
    <d v="2023-01-12T09:00:00"/>
    <d v="2023-01-12T06:28:00"/>
    <d v="2023-01-12T09:10:00"/>
    <n v="10"/>
    <n v="316"/>
    <n v="132"/>
    <n v="41712"/>
    <n v="180"/>
    <x v="2"/>
    <x v="2"/>
  </r>
  <r>
    <s v="F0273"/>
    <x v="1"/>
    <x v="0"/>
    <x v="5"/>
    <d v="2023-01-12T08:00:00"/>
    <d v="2023-01-12T13:00:00"/>
    <d v="2023-01-12T08:23:00"/>
    <d v="2023-01-12T13:06:00"/>
    <n v="6"/>
    <n v="196"/>
    <n v="165"/>
    <n v="32340"/>
    <n v="299.99999999301508"/>
    <x v="19"/>
    <x v="3"/>
  </r>
  <r>
    <s v="F0274"/>
    <x v="1"/>
    <x v="5"/>
    <x v="0"/>
    <d v="2023-01-12T09:00:00"/>
    <d v="2023-01-12T14:00:00"/>
    <d v="2023-01-12T09:24:00"/>
    <d v="2023-01-12T14:01:00"/>
    <n v="1"/>
    <n v="268"/>
    <n v="73"/>
    <n v="19564"/>
    <n v="300.00000000349246"/>
    <x v="9"/>
    <x v="4"/>
  </r>
  <r>
    <s v="F0276"/>
    <x v="1"/>
    <x v="2"/>
    <x v="2"/>
    <d v="2023-01-12T11:00:00"/>
    <d v="2023-01-12T16:00:00"/>
    <d v="2023-01-12T11:20:00"/>
    <d v="2023-01-12T16:21:00"/>
    <n v="21"/>
    <n v="424"/>
    <n v="189"/>
    <n v="80136"/>
    <n v="299.99999999301508"/>
    <x v="21"/>
    <x v="21"/>
  </r>
  <r>
    <s v="F0278"/>
    <x v="1"/>
    <x v="4"/>
    <x v="5"/>
    <d v="2023-01-12T13:00:00"/>
    <d v="2023-01-12T14:00:00"/>
    <d v="2023-01-12T13:21:00"/>
    <d v="2023-01-12T14:20:00"/>
    <n v="20"/>
    <n v="154"/>
    <n v="114"/>
    <n v="17556"/>
    <n v="60.000000006984919"/>
    <x v="9"/>
    <x v="20"/>
  </r>
  <r>
    <s v="F0279"/>
    <x v="1"/>
    <x v="2"/>
    <x v="4"/>
    <d v="2023-01-12T14:00:00"/>
    <d v="2023-01-12T16:00:00"/>
    <d v="2023-01-12T14:29:00"/>
    <d v="2023-01-12T16:22:00"/>
    <n v="22"/>
    <n v="156"/>
    <n v="74"/>
    <n v="11544"/>
    <n v="119.99999999301508"/>
    <x v="21"/>
    <x v="12"/>
  </r>
  <r>
    <s v="F0282"/>
    <x v="1"/>
    <x v="3"/>
    <x v="3"/>
    <d v="2023-01-12T17:00:00"/>
    <d v="2023-01-12T21:00:00"/>
    <d v="2023-01-12T17:08:00"/>
    <d v="2023-01-12T21:17:00"/>
    <n v="17"/>
    <n v="201"/>
    <n v="186"/>
    <n v="37386"/>
    <n v="239.99999999650754"/>
    <x v="10"/>
    <x v="13"/>
  </r>
  <r>
    <s v="F0283"/>
    <x v="1"/>
    <x v="4"/>
    <x v="2"/>
    <d v="2023-01-12T18:00:00"/>
    <d v="2023-01-12T23:00:00"/>
    <d v="2023-01-12T18:03:00"/>
    <d v="2023-01-12T23:07:00"/>
    <n v="7"/>
    <n v="166"/>
    <n v="182"/>
    <n v="30212"/>
    <n v="300.00000000349246"/>
    <x v="13"/>
    <x v="22"/>
  </r>
  <r>
    <s v="F0285"/>
    <x v="1"/>
    <x v="4"/>
    <x v="1"/>
    <d v="2023-01-12T20:00:00"/>
    <d v="2023-01-13T00:00:00"/>
    <d v="2023-01-12T20:03:00"/>
    <d v="2023-01-13T00:23:00"/>
    <n v="23"/>
    <n v="133"/>
    <n v="190"/>
    <n v="25270"/>
    <n v="239.99999999650754"/>
    <x v="12"/>
    <x v="7"/>
  </r>
  <r>
    <s v="F0288"/>
    <x v="1"/>
    <x v="2"/>
    <x v="4"/>
    <d v="2023-01-12T23:00:00"/>
    <d v="2023-01-13T00:00:00"/>
    <d v="2023-01-12T23:01:00"/>
    <d v="2023-01-13T00:13:00"/>
    <n v="13"/>
    <n v="469"/>
    <n v="174"/>
    <n v="81606"/>
    <n v="59.99999999650754"/>
    <x v="12"/>
    <x v="9"/>
  </r>
  <r>
    <s v="F0292"/>
    <x v="1"/>
    <x v="1"/>
    <x v="0"/>
    <d v="2023-01-13T03:00:00"/>
    <d v="2023-01-13T05:00:00"/>
    <d v="2023-01-13T03:23:00"/>
    <d v="2023-01-13T05:22:00"/>
    <n v="22"/>
    <n v="459"/>
    <n v="106"/>
    <n v="48654"/>
    <n v="120.00000000349246"/>
    <x v="8"/>
    <x v="18"/>
  </r>
  <r>
    <s v="F0293"/>
    <x v="1"/>
    <x v="4"/>
    <x v="2"/>
    <d v="2023-01-13T04:00:00"/>
    <d v="2023-01-13T05:00:00"/>
    <d v="2023-01-13T04:22:00"/>
    <d v="2023-01-13T05:17:00"/>
    <n v="17"/>
    <n v="265"/>
    <n v="187"/>
    <n v="49555"/>
    <n v="60.000000006984919"/>
    <x v="8"/>
    <x v="10"/>
  </r>
  <r>
    <s v="F0294"/>
    <x v="1"/>
    <x v="4"/>
    <x v="0"/>
    <d v="2023-01-13T05:00:00"/>
    <d v="2023-01-13T09:00:00"/>
    <d v="2023-01-13T05:05:00"/>
    <d v="2023-01-13T09:25:00"/>
    <n v="25"/>
    <n v="238"/>
    <n v="182"/>
    <n v="43316"/>
    <n v="239.99999999650754"/>
    <x v="2"/>
    <x v="19"/>
  </r>
  <r>
    <s v="F0296"/>
    <x v="1"/>
    <x v="1"/>
    <x v="3"/>
    <d v="2023-01-13T07:00:00"/>
    <d v="2023-01-13T11:00:00"/>
    <d v="2023-01-13T07:25:00"/>
    <d v="2023-01-13T11:05:00"/>
    <n v="5"/>
    <n v="421"/>
    <n v="154"/>
    <n v="64834"/>
    <n v="240.00000000698492"/>
    <x v="1"/>
    <x v="23"/>
  </r>
  <r>
    <s v="F0297"/>
    <x v="1"/>
    <x v="4"/>
    <x v="2"/>
    <d v="2023-01-13T08:00:00"/>
    <d v="2023-01-13T09:00:00"/>
    <d v="2023-01-13T08:27:00"/>
    <d v="2023-01-13T09:12:00"/>
    <n v="12"/>
    <n v="420"/>
    <n v="76"/>
    <n v="31920"/>
    <n v="59.99999999650754"/>
    <x v="2"/>
    <x v="3"/>
  </r>
  <r>
    <s v="F0298"/>
    <x v="1"/>
    <x v="4"/>
    <x v="3"/>
    <d v="2023-01-13T09:00:00"/>
    <d v="2023-01-13T12:00:00"/>
    <d v="2023-01-13T09:14:00"/>
    <d v="2023-01-13T12:17:00"/>
    <n v="17"/>
    <n v="103"/>
    <n v="59"/>
    <n v="6077"/>
    <n v="180"/>
    <x v="3"/>
    <x v="4"/>
  </r>
  <r>
    <s v="F0301"/>
    <x v="1"/>
    <x v="1"/>
    <x v="4"/>
    <d v="2023-01-13T12:00:00"/>
    <d v="2023-01-13T13:00:00"/>
    <d v="2023-01-13T12:26:00"/>
    <d v="2023-01-13T13:27:00"/>
    <n v="27"/>
    <n v="204"/>
    <n v="123"/>
    <n v="25092"/>
    <n v="59.99999999650754"/>
    <x v="19"/>
    <x v="11"/>
  </r>
  <r>
    <s v="F0303"/>
    <x v="1"/>
    <x v="3"/>
    <x v="5"/>
    <d v="2023-01-13T14:00:00"/>
    <d v="2023-01-13T16:00:00"/>
    <d v="2023-01-13T14:28:00"/>
    <d v="2023-01-13T16:03:00"/>
    <n v="3"/>
    <n v="295"/>
    <n v="118"/>
    <n v="34810"/>
    <n v="119.99999999301508"/>
    <x v="21"/>
    <x v="12"/>
  </r>
  <r>
    <s v="F0304"/>
    <x v="1"/>
    <x v="1"/>
    <x v="3"/>
    <d v="2023-01-13T15:00:00"/>
    <d v="2023-01-13T16:00:00"/>
    <d v="2023-01-13T15:28:00"/>
    <d v="2023-01-13T16:02:00"/>
    <n v="2"/>
    <n v="326"/>
    <n v="80"/>
    <n v="26080"/>
    <n v="59.99999999650754"/>
    <x v="21"/>
    <x v="6"/>
  </r>
  <r>
    <s v="F0316"/>
    <x v="1"/>
    <x v="1"/>
    <x v="4"/>
    <d v="2023-01-14T03:00:00"/>
    <d v="2023-01-14T08:00:00"/>
    <d v="2023-01-14T03:19:00"/>
    <d v="2023-01-14T08:09:00"/>
    <n v="9"/>
    <n v="352"/>
    <n v="192"/>
    <n v="67584"/>
    <n v="300.00000000349246"/>
    <x v="17"/>
    <x v="18"/>
  </r>
  <r>
    <s v="F0320"/>
    <x v="1"/>
    <x v="3"/>
    <x v="5"/>
    <d v="2023-01-14T07:00:00"/>
    <d v="2023-01-14T11:00:00"/>
    <d v="2023-01-14T07:20:00"/>
    <d v="2023-01-14T11:05:00"/>
    <n v="5"/>
    <n v="180"/>
    <n v="131"/>
    <n v="23580"/>
    <n v="240.00000000698492"/>
    <x v="1"/>
    <x v="23"/>
  </r>
  <r>
    <s v="F0322"/>
    <x v="1"/>
    <x v="2"/>
    <x v="4"/>
    <d v="2023-01-14T09:00:00"/>
    <d v="2023-01-14T12:00:00"/>
    <d v="2023-01-14T09:17:00"/>
    <d v="2023-01-14T12:29:00"/>
    <n v="29"/>
    <n v="188"/>
    <n v="97"/>
    <n v="18236"/>
    <n v="180"/>
    <x v="3"/>
    <x v="4"/>
  </r>
  <r>
    <s v="F0328"/>
    <x v="1"/>
    <x v="3"/>
    <x v="2"/>
    <d v="2023-01-14T15:00:00"/>
    <d v="2023-01-14T16:00:00"/>
    <d v="2023-01-14T15:02:00"/>
    <d v="2023-01-14T16:07:00"/>
    <n v="7"/>
    <n v="108"/>
    <n v="88"/>
    <n v="9504"/>
    <n v="59.99999999650754"/>
    <x v="21"/>
    <x v="6"/>
  </r>
  <r>
    <s v="F0340"/>
    <x v="1"/>
    <x v="3"/>
    <x v="0"/>
    <d v="2023-01-15T03:00:00"/>
    <d v="2023-01-15T06:00:00"/>
    <d v="2023-01-15T03:04:00"/>
    <d v="2023-01-15T06:02:00"/>
    <n v="2"/>
    <n v="316"/>
    <n v="174"/>
    <n v="54984"/>
    <n v="180"/>
    <x v="14"/>
    <x v="18"/>
  </r>
  <r>
    <s v="F0341"/>
    <x v="1"/>
    <x v="2"/>
    <x v="2"/>
    <d v="2023-01-15T04:00:00"/>
    <d v="2023-01-15T06:00:00"/>
    <d v="2023-01-15T04:04:00"/>
    <d v="2023-01-15T06:28:00"/>
    <n v="28"/>
    <n v="499"/>
    <n v="103"/>
    <n v="51397"/>
    <n v="120.00000000349246"/>
    <x v="14"/>
    <x v="10"/>
  </r>
  <r>
    <s v="F0342"/>
    <x v="1"/>
    <x v="0"/>
    <x v="5"/>
    <d v="2023-01-15T05:00:00"/>
    <d v="2023-01-15T10:00:00"/>
    <d v="2023-01-15T05:12:00"/>
    <d v="2023-01-15T10:02:00"/>
    <n v="2"/>
    <n v="338"/>
    <n v="86"/>
    <n v="29068"/>
    <n v="299.99999999301508"/>
    <x v="18"/>
    <x v="19"/>
  </r>
  <r>
    <s v="F0345"/>
    <x v="1"/>
    <x v="0"/>
    <x v="2"/>
    <d v="2023-01-15T08:00:00"/>
    <d v="2023-01-15T11:00:00"/>
    <d v="2023-01-15T08:15:00"/>
    <d v="2023-01-15T11:28:00"/>
    <n v="28"/>
    <n v="417"/>
    <n v="164"/>
    <n v="68388"/>
    <n v="180"/>
    <x v="1"/>
    <x v="3"/>
  </r>
  <r>
    <s v="F0348"/>
    <x v="1"/>
    <x v="0"/>
    <x v="4"/>
    <d v="2023-01-15T11:00:00"/>
    <d v="2023-01-15T14:00:00"/>
    <d v="2023-01-15T11:24:00"/>
    <d v="2023-01-15T14:13:00"/>
    <n v="13"/>
    <n v="235"/>
    <n v="158"/>
    <n v="37130"/>
    <n v="180"/>
    <x v="9"/>
    <x v="21"/>
  </r>
  <r>
    <s v="F0353"/>
    <x v="1"/>
    <x v="3"/>
    <x v="1"/>
    <d v="2023-01-15T16:00:00"/>
    <d v="2023-01-15T17:00:00"/>
    <d v="2023-01-15T16:28:00"/>
    <d v="2023-01-15T17:25:00"/>
    <n v="25"/>
    <n v="228"/>
    <n v="193"/>
    <n v="44004"/>
    <n v="60.000000006984919"/>
    <x v="5"/>
    <x v="17"/>
  </r>
  <r>
    <s v="F0354"/>
    <x v="1"/>
    <x v="3"/>
    <x v="2"/>
    <d v="2023-01-15T17:00:00"/>
    <d v="2023-01-15T20:00:00"/>
    <d v="2023-01-15T17:07:00"/>
    <d v="2023-01-15T20:29:00"/>
    <n v="29"/>
    <n v="475"/>
    <n v="159"/>
    <n v="75525"/>
    <n v="180"/>
    <x v="11"/>
    <x v="13"/>
  </r>
  <r>
    <s v="F0356"/>
    <x v="1"/>
    <x v="1"/>
    <x v="3"/>
    <d v="2023-01-15T19:00:00"/>
    <d v="2023-01-15T20:00:00"/>
    <d v="2023-01-15T19:23:00"/>
    <d v="2023-01-15T20:26:00"/>
    <n v="26"/>
    <n v="486"/>
    <n v="83"/>
    <n v="40338"/>
    <n v="60.000000006984919"/>
    <x v="11"/>
    <x v="14"/>
  </r>
  <r>
    <s v="F0359"/>
    <x v="1"/>
    <x v="5"/>
    <x v="2"/>
    <d v="2023-01-15T22:00:00"/>
    <d v="2023-01-15T23:00:00"/>
    <d v="2023-01-15T22:07:00"/>
    <d v="2023-01-15T23:27:00"/>
    <n v="27"/>
    <n v="110"/>
    <n v="96"/>
    <n v="10560"/>
    <n v="60.000000006984919"/>
    <x v="13"/>
    <x v="8"/>
  </r>
  <r>
    <s v="F0364"/>
    <x v="1"/>
    <x v="1"/>
    <x v="1"/>
    <d v="2023-01-16T03:00:00"/>
    <d v="2023-01-16T06:00:00"/>
    <d v="2023-01-16T03:25:00"/>
    <d v="2023-01-16T06:06:00"/>
    <n v="6"/>
    <n v="145"/>
    <n v="60"/>
    <n v="8700"/>
    <n v="180"/>
    <x v="14"/>
    <x v="18"/>
  </r>
  <r>
    <s v="F0365"/>
    <x v="1"/>
    <x v="5"/>
    <x v="2"/>
    <d v="2023-01-16T04:00:00"/>
    <d v="2023-01-16T05:00:00"/>
    <d v="2023-01-16T04:01:00"/>
    <d v="2023-01-16T05:18:00"/>
    <n v="18"/>
    <n v="423"/>
    <n v="72"/>
    <n v="30456"/>
    <n v="60.000000006984919"/>
    <x v="8"/>
    <x v="10"/>
  </r>
  <r>
    <s v="F0368"/>
    <x v="1"/>
    <x v="4"/>
    <x v="4"/>
    <d v="2023-01-16T07:00:00"/>
    <d v="2023-01-16T10:00:00"/>
    <d v="2023-01-16T07:01:00"/>
    <d v="2023-01-16T10:26:00"/>
    <n v="26"/>
    <n v="318"/>
    <n v="156"/>
    <n v="49608"/>
    <n v="180"/>
    <x v="18"/>
    <x v="23"/>
  </r>
  <r>
    <s v="F0375"/>
    <x v="1"/>
    <x v="5"/>
    <x v="3"/>
    <d v="2023-01-16T14:00:00"/>
    <d v="2023-01-16T19:00:00"/>
    <d v="2023-01-16T14:26:00"/>
    <d v="2023-01-16T19:03:00"/>
    <n v="3"/>
    <n v="370"/>
    <n v="198"/>
    <n v="73260"/>
    <n v="299.99999999301508"/>
    <x v="20"/>
    <x v="12"/>
  </r>
  <r>
    <s v="F0377"/>
    <x v="1"/>
    <x v="2"/>
    <x v="1"/>
    <d v="2023-01-16T16:00:00"/>
    <d v="2023-01-16T21:00:00"/>
    <d v="2023-01-16T16:25:00"/>
    <d v="2023-01-16T21:05:00"/>
    <n v="5"/>
    <n v="423"/>
    <n v="104"/>
    <n v="43992"/>
    <n v="300.00000000349246"/>
    <x v="10"/>
    <x v="17"/>
  </r>
  <r>
    <s v="F0379"/>
    <x v="1"/>
    <x v="1"/>
    <x v="5"/>
    <d v="2023-01-16T18:00:00"/>
    <d v="2023-01-16T21:00:00"/>
    <d v="2023-01-16T18:10:00"/>
    <d v="2023-01-16T21:01:00"/>
    <n v="1"/>
    <n v="429"/>
    <n v="147"/>
    <n v="63063"/>
    <n v="180"/>
    <x v="10"/>
    <x v="22"/>
  </r>
  <r>
    <s v="F0380"/>
    <x v="1"/>
    <x v="4"/>
    <x v="3"/>
    <d v="2023-01-16T19:00:00"/>
    <d v="2023-01-17T00:00:00"/>
    <d v="2023-01-16T19:16:00"/>
    <d v="2023-01-17T00:18:00"/>
    <n v="18"/>
    <n v="426"/>
    <n v="98"/>
    <n v="41748"/>
    <n v="300.00000000349246"/>
    <x v="12"/>
    <x v="14"/>
  </r>
  <r>
    <s v="F0384"/>
    <x v="1"/>
    <x v="4"/>
    <x v="4"/>
    <d v="2023-01-16T23:00:00"/>
    <d v="2023-01-17T02:00:00"/>
    <d v="2023-01-16T23:17:00"/>
    <d v="2023-01-17T02:02:00"/>
    <n v="2"/>
    <n v="324"/>
    <n v="113"/>
    <n v="36612"/>
    <n v="180"/>
    <x v="23"/>
    <x v="9"/>
  </r>
  <r>
    <s v="F0390"/>
    <x v="1"/>
    <x v="5"/>
    <x v="4"/>
    <d v="2023-01-17T05:00:00"/>
    <d v="2023-01-17T10:00:00"/>
    <d v="2023-01-17T05:06:00"/>
    <d v="2023-01-17T10:08:00"/>
    <n v="8"/>
    <n v="245"/>
    <n v="58"/>
    <n v="14210"/>
    <n v="299.99999999301508"/>
    <x v="18"/>
    <x v="19"/>
  </r>
  <r>
    <s v="F0393"/>
    <x v="1"/>
    <x v="2"/>
    <x v="5"/>
    <d v="2023-01-17T08:00:00"/>
    <d v="2023-01-17T09:00:00"/>
    <d v="2023-01-17T08:15:00"/>
    <d v="2023-01-17T09:28:00"/>
    <n v="28"/>
    <n v="429"/>
    <n v="151"/>
    <n v="64779"/>
    <n v="59.99999999650754"/>
    <x v="2"/>
    <x v="3"/>
  </r>
  <r>
    <s v="F0395"/>
    <x v="1"/>
    <x v="2"/>
    <x v="3"/>
    <d v="2023-01-17T10:00:00"/>
    <d v="2023-01-17T14:00:00"/>
    <d v="2023-01-17T10:01:00"/>
    <d v="2023-01-17T14:09:00"/>
    <n v="9"/>
    <n v="468"/>
    <n v="67"/>
    <n v="31356"/>
    <n v="240.00000000698492"/>
    <x v="9"/>
    <x v="5"/>
  </r>
  <r>
    <s v="F0401"/>
    <x v="1"/>
    <x v="5"/>
    <x v="3"/>
    <d v="2023-01-17T16:00:00"/>
    <d v="2023-01-17T21:00:00"/>
    <d v="2023-01-17T16:11:00"/>
    <d v="2023-01-17T21:13:00"/>
    <n v="13"/>
    <n v="203"/>
    <n v="199"/>
    <n v="40397"/>
    <n v="300.00000000349246"/>
    <x v="10"/>
    <x v="17"/>
  </r>
  <r>
    <s v="F0406"/>
    <x v="1"/>
    <x v="4"/>
    <x v="4"/>
    <d v="2023-01-17T21:00:00"/>
    <d v="2023-01-18T00:00:00"/>
    <d v="2023-01-17T21:26:00"/>
    <d v="2023-01-18T00:06:00"/>
    <n v="6"/>
    <n v="421"/>
    <n v="191"/>
    <n v="80411"/>
    <n v="180"/>
    <x v="12"/>
    <x v="15"/>
  </r>
  <r>
    <s v="F0409"/>
    <x v="1"/>
    <x v="1"/>
    <x v="4"/>
    <d v="2023-01-18T00:00:00"/>
    <d v="2023-01-18T01:00:00"/>
    <d v="2023-01-18T00:25:00"/>
    <d v="2023-01-18T01:03:00"/>
    <n v="3"/>
    <n v="458"/>
    <n v="134"/>
    <n v="61372"/>
    <n v="59.99999999650754"/>
    <x v="6"/>
    <x v="0"/>
  </r>
  <r>
    <s v="F0411"/>
    <x v="1"/>
    <x v="0"/>
    <x v="5"/>
    <d v="2023-01-18T02:00:00"/>
    <d v="2023-01-18T06:00:00"/>
    <d v="2023-01-18T02:09:00"/>
    <d v="2023-01-18T06:22:00"/>
    <n v="22"/>
    <n v="170"/>
    <n v="50"/>
    <n v="8500"/>
    <n v="239.99999999650754"/>
    <x v="14"/>
    <x v="1"/>
  </r>
  <r>
    <s v="F0412"/>
    <x v="1"/>
    <x v="4"/>
    <x v="3"/>
    <d v="2023-01-18T03:00:00"/>
    <d v="2023-01-18T04:00:00"/>
    <d v="2023-01-18T03:10:00"/>
    <d v="2023-01-18T04:26:00"/>
    <n v="26"/>
    <n v="440"/>
    <n v="69"/>
    <n v="30360"/>
    <n v="59.99999999650754"/>
    <x v="7"/>
    <x v="18"/>
  </r>
  <r>
    <s v="F0413"/>
    <x v="1"/>
    <x v="1"/>
    <x v="0"/>
    <d v="2023-01-18T04:00:00"/>
    <d v="2023-01-18T06:00:00"/>
    <d v="2023-01-18T04:09:00"/>
    <d v="2023-01-18T06:14:00"/>
    <n v="14"/>
    <n v="304"/>
    <n v="136"/>
    <n v="41344"/>
    <n v="120.00000000349246"/>
    <x v="14"/>
    <x v="10"/>
  </r>
  <r>
    <s v="F0414"/>
    <x v="1"/>
    <x v="5"/>
    <x v="4"/>
    <d v="2023-01-18T05:00:00"/>
    <d v="2023-01-18T08:00:00"/>
    <d v="2023-01-18T05:09:00"/>
    <d v="2023-01-18T08:18:00"/>
    <n v="18"/>
    <n v="442"/>
    <n v="69"/>
    <n v="30498"/>
    <n v="180"/>
    <x v="17"/>
    <x v="19"/>
  </r>
  <r>
    <s v="F0415"/>
    <x v="1"/>
    <x v="1"/>
    <x v="5"/>
    <d v="2023-01-18T06:00:00"/>
    <d v="2023-01-18T10:00:00"/>
    <d v="2023-01-18T06:07:00"/>
    <d v="2023-01-18T10:24:00"/>
    <n v="24"/>
    <n v="120"/>
    <n v="173"/>
    <n v="20760"/>
    <n v="239.99999999650754"/>
    <x v="18"/>
    <x v="2"/>
  </r>
  <r>
    <s v="F0416"/>
    <x v="1"/>
    <x v="0"/>
    <x v="4"/>
    <d v="2023-01-18T07:00:00"/>
    <d v="2023-01-18T12:00:00"/>
    <d v="2023-01-18T07:26:00"/>
    <d v="2023-01-18T12:24:00"/>
    <n v="24"/>
    <n v="209"/>
    <n v="179"/>
    <n v="37411"/>
    <n v="300.00000000349246"/>
    <x v="3"/>
    <x v="23"/>
  </r>
  <r>
    <s v="F0419"/>
    <x v="1"/>
    <x v="3"/>
    <x v="4"/>
    <d v="2023-01-18T10:00:00"/>
    <d v="2023-01-18T12:00:00"/>
    <d v="2023-01-18T10:10:00"/>
    <d v="2023-01-18T12:18:00"/>
    <n v="18"/>
    <n v="200"/>
    <n v="75"/>
    <n v="15000"/>
    <n v="120.00000000349246"/>
    <x v="3"/>
    <x v="5"/>
  </r>
  <r>
    <s v="F0420"/>
    <x v="1"/>
    <x v="2"/>
    <x v="3"/>
    <d v="2023-01-18T11:00:00"/>
    <d v="2023-01-18T13:00:00"/>
    <d v="2023-01-18T11:11:00"/>
    <d v="2023-01-18T13:09:00"/>
    <n v="9"/>
    <n v="231"/>
    <n v="99"/>
    <n v="22869"/>
    <n v="119.99999999301508"/>
    <x v="19"/>
    <x v="21"/>
  </r>
  <r>
    <s v="F0421"/>
    <x v="1"/>
    <x v="2"/>
    <x v="2"/>
    <d v="2023-01-18T12:00:00"/>
    <d v="2023-01-18T15:00:00"/>
    <d v="2023-01-18T12:07:00"/>
    <d v="2023-01-18T15:19:00"/>
    <n v="19"/>
    <n v="333"/>
    <n v="67"/>
    <n v="22311"/>
    <n v="180"/>
    <x v="4"/>
    <x v="11"/>
  </r>
  <r>
    <s v="F0426"/>
    <x v="1"/>
    <x v="2"/>
    <x v="3"/>
    <d v="2023-01-18T17:00:00"/>
    <d v="2023-01-18T20:00:00"/>
    <d v="2023-01-18T17:29:00"/>
    <d v="2023-01-18T20:29:00"/>
    <n v="29"/>
    <n v="343"/>
    <n v="107"/>
    <n v="36701"/>
    <n v="180"/>
    <x v="11"/>
    <x v="13"/>
  </r>
  <r>
    <s v="F0428"/>
    <x v="1"/>
    <x v="0"/>
    <x v="3"/>
    <d v="2023-01-18T19:00:00"/>
    <d v="2023-01-18T22:00:00"/>
    <d v="2023-01-18T19:02:00"/>
    <d v="2023-01-18T22:21:00"/>
    <n v="21"/>
    <n v="427"/>
    <n v="60"/>
    <n v="25620"/>
    <n v="180"/>
    <x v="15"/>
    <x v="14"/>
  </r>
  <r>
    <s v="F0432"/>
    <x v="1"/>
    <x v="0"/>
    <x v="5"/>
    <d v="2023-01-18T23:00:00"/>
    <d v="2023-01-19T02:00:00"/>
    <d v="2023-01-18T23:15:00"/>
    <d v="2023-01-19T02:25:00"/>
    <n v="25"/>
    <n v="486"/>
    <n v="106"/>
    <n v="51516"/>
    <n v="180"/>
    <x v="23"/>
    <x v="9"/>
  </r>
  <r>
    <s v="F0439"/>
    <x v="1"/>
    <x v="2"/>
    <x v="0"/>
    <d v="2023-01-19T06:00:00"/>
    <d v="2023-01-19T09:00:00"/>
    <d v="2023-01-19T06:01:00"/>
    <d v="2023-01-19T09:11:00"/>
    <n v="11"/>
    <n v="287"/>
    <n v="63"/>
    <n v="18081"/>
    <n v="180"/>
    <x v="2"/>
    <x v="2"/>
  </r>
  <r>
    <s v="F0444"/>
    <x v="1"/>
    <x v="5"/>
    <x v="2"/>
    <d v="2023-01-19T11:00:00"/>
    <d v="2023-01-19T15:00:00"/>
    <d v="2023-01-19T11:18:00"/>
    <d v="2023-01-19T15:06:00"/>
    <n v="6"/>
    <n v="482"/>
    <n v="157"/>
    <n v="75674"/>
    <n v="239.99999999650754"/>
    <x v="4"/>
    <x v="21"/>
  </r>
  <r>
    <s v="F0448"/>
    <x v="1"/>
    <x v="1"/>
    <x v="1"/>
    <d v="2023-01-19T15:00:00"/>
    <d v="2023-01-19T18:00:00"/>
    <d v="2023-01-19T15:29:00"/>
    <d v="2023-01-19T18:11:00"/>
    <n v="11"/>
    <n v="418"/>
    <n v="59"/>
    <n v="24662"/>
    <n v="180"/>
    <x v="22"/>
    <x v="6"/>
  </r>
  <r>
    <s v="F0451"/>
    <x v="1"/>
    <x v="5"/>
    <x v="4"/>
    <d v="2023-01-19T18:00:00"/>
    <d v="2023-01-19T20:00:00"/>
    <d v="2023-01-19T18:23:00"/>
    <d v="2023-01-19T20:12:00"/>
    <n v="12"/>
    <n v="495"/>
    <n v="85"/>
    <n v="42075"/>
    <n v="120.00000000349246"/>
    <x v="11"/>
    <x v="22"/>
  </r>
  <r>
    <s v="F0455"/>
    <x v="1"/>
    <x v="4"/>
    <x v="4"/>
    <d v="2023-01-19T22:00:00"/>
    <d v="2023-01-20T02:00:00"/>
    <d v="2023-01-19T22:18:00"/>
    <d v="2023-01-20T02:09:00"/>
    <n v="9"/>
    <n v="175"/>
    <n v="99"/>
    <n v="17325"/>
    <n v="240.00000000698492"/>
    <x v="23"/>
    <x v="8"/>
  </r>
  <r>
    <s v="F0456"/>
    <x v="1"/>
    <x v="5"/>
    <x v="5"/>
    <d v="2023-01-19T23:00:00"/>
    <d v="2023-01-20T01:00:00"/>
    <d v="2023-01-19T23:13:00"/>
    <d v="2023-01-20T01:08:00"/>
    <n v="8"/>
    <n v="229"/>
    <n v="82"/>
    <n v="18778"/>
    <n v="119.99999999301508"/>
    <x v="6"/>
    <x v="9"/>
  </r>
  <r>
    <s v="F0461"/>
    <x v="1"/>
    <x v="5"/>
    <x v="1"/>
    <d v="2023-01-20T04:00:00"/>
    <d v="2023-01-20T07:00:00"/>
    <d v="2023-01-20T04:06:00"/>
    <d v="2023-01-20T07:00:00"/>
    <n v="0"/>
    <n v="376"/>
    <n v="173"/>
    <n v="65048"/>
    <n v="180"/>
    <x v="16"/>
    <x v="10"/>
  </r>
  <r>
    <s v="F0464"/>
    <x v="1"/>
    <x v="1"/>
    <x v="0"/>
    <d v="2023-01-20T07:00:00"/>
    <d v="2023-01-20T10:00:00"/>
    <d v="2023-01-20T07:20:00"/>
    <d v="2023-01-20T10:20:00"/>
    <n v="20"/>
    <n v="420"/>
    <n v="139"/>
    <n v="58380"/>
    <n v="180"/>
    <x v="18"/>
    <x v="23"/>
  </r>
  <r>
    <s v="F0467"/>
    <x v="1"/>
    <x v="3"/>
    <x v="3"/>
    <d v="2023-01-20T10:00:00"/>
    <d v="2023-01-20T12:00:00"/>
    <d v="2023-01-20T10:02:00"/>
    <d v="2023-01-20T12:21:00"/>
    <n v="21"/>
    <n v="265"/>
    <n v="94"/>
    <n v="24910"/>
    <n v="120.00000000349246"/>
    <x v="3"/>
    <x v="5"/>
  </r>
  <r>
    <s v="F0473"/>
    <x v="1"/>
    <x v="2"/>
    <x v="1"/>
    <d v="2023-01-20T16:00:00"/>
    <d v="2023-01-20T17:00:00"/>
    <d v="2023-01-20T16:00:00"/>
    <d v="2023-01-20T17:17:00"/>
    <n v="17"/>
    <n v="120"/>
    <n v="62"/>
    <n v="7440"/>
    <n v="60.000000006984919"/>
    <x v="5"/>
    <x v="17"/>
  </r>
  <r>
    <s v="F0474"/>
    <x v="1"/>
    <x v="0"/>
    <x v="4"/>
    <d v="2023-01-20T17:00:00"/>
    <d v="2023-01-20T21:00:00"/>
    <d v="2023-01-20T17:06:00"/>
    <d v="2023-01-20T21:23:00"/>
    <n v="23"/>
    <n v="491"/>
    <n v="131"/>
    <n v="64321"/>
    <n v="239.99999999650754"/>
    <x v="10"/>
    <x v="13"/>
  </r>
  <r>
    <s v="F0475"/>
    <x v="1"/>
    <x v="5"/>
    <x v="0"/>
    <d v="2023-01-20T18:00:00"/>
    <d v="2023-01-20T21:00:00"/>
    <d v="2023-01-20T18:13:00"/>
    <d v="2023-01-20T21:09:00"/>
    <n v="9"/>
    <n v="293"/>
    <n v="143"/>
    <n v="41899"/>
    <n v="180"/>
    <x v="10"/>
    <x v="22"/>
  </r>
  <r>
    <s v="F0476"/>
    <x v="1"/>
    <x v="3"/>
    <x v="3"/>
    <d v="2023-01-20T19:00:00"/>
    <d v="2023-01-20T20:00:00"/>
    <d v="2023-01-20T19:06:00"/>
    <d v="2023-01-20T20:13:00"/>
    <n v="13"/>
    <n v="220"/>
    <n v="123"/>
    <n v="27060"/>
    <n v="60.000000006984919"/>
    <x v="11"/>
    <x v="14"/>
  </r>
  <r>
    <s v="F0477"/>
    <x v="1"/>
    <x v="3"/>
    <x v="3"/>
    <d v="2023-01-20T20:00:00"/>
    <d v="2023-01-20T21:00:00"/>
    <d v="2023-01-20T20:25:00"/>
    <d v="2023-01-20T21:02:00"/>
    <n v="2"/>
    <n v="130"/>
    <n v="149"/>
    <n v="19370"/>
    <n v="59.99999999650754"/>
    <x v="10"/>
    <x v="7"/>
  </r>
  <r>
    <s v="F0478"/>
    <x v="1"/>
    <x v="1"/>
    <x v="4"/>
    <d v="2023-01-20T21:00:00"/>
    <d v="2023-01-21T02:00:00"/>
    <d v="2023-01-20T21:27:00"/>
    <d v="2023-01-21T02:00:00"/>
    <n v="0"/>
    <n v="240"/>
    <n v="69"/>
    <n v="16560"/>
    <n v="300.00000000349246"/>
    <x v="23"/>
    <x v="15"/>
  </r>
  <r>
    <s v="F0483"/>
    <x v="1"/>
    <x v="4"/>
    <x v="1"/>
    <d v="2023-01-21T02:00:00"/>
    <d v="2023-01-21T05:00:00"/>
    <d v="2023-01-21T02:09:00"/>
    <d v="2023-01-21T05:03:00"/>
    <n v="3"/>
    <n v="143"/>
    <n v="196"/>
    <n v="28028"/>
    <n v="180"/>
    <x v="8"/>
    <x v="1"/>
  </r>
  <r>
    <s v="F0488"/>
    <x v="1"/>
    <x v="4"/>
    <x v="2"/>
    <d v="2023-01-21T07:00:00"/>
    <d v="2023-01-21T12:00:00"/>
    <d v="2023-01-21T07:13:00"/>
    <d v="2023-01-21T12:05:00"/>
    <n v="5"/>
    <n v="395"/>
    <n v="156"/>
    <n v="61620"/>
    <n v="300.00000000349246"/>
    <x v="3"/>
    <x v="23"/>
  </r>
  <r>
    <s v="F0490"/>
    <x v="1"/>
    <x v="5"/>
    <x v="1"/>
    <d v="2023-01-21T09:00:00"/>
    <d v="2023-01-21T11:00:00"/>
    <d v="2023-01-21T09:13:00"/>
    <d v="2023-01-21T11:01:00"/>
    <n v="1"/>
    <n v="394"/>
    <n v="77"/>
    <n v="30338"/>
    <n v="120.00000000349246"/>
    <x v="1"/>
    <x v="4"/>
  </r>
  <r>
    <s v="F0491"/>
    <x v="1"/>
    <x v="0"/>
    <x v="4"/>
    <d v="2023-01-21T10:00:00"/>
    <d v="2023-01-21T15:00:00"/>
    <d v="2023-01-21T10:02:00"/>
    <d v="2023-01-21T15:03:00"/>
    <n v="3"/>
    <n v="276"/>
    <n v="73"/>
    <n v="20148"/>
    <n v="300.00000000349246"/>
    <x v="4"/>
    <x v="5"/>
  </r>
  <r>
    <s v="F0492"/>
    <x v="1"/>
    <x v="5"/>
    <x v="3"/>
    <d v="2023-01-21T11:00:00"/>
    <d v="2023-01-21T12:00:00"/>
    <d v="2023-01-21T11:24:00"/>
    <d v="2023-01-21T12:22:00"/>
    <n v="22"/>
    <n v="484"/>
    <n v="51"/>
    <n v="24684"/>
    <n v="59.99999999650754"/>
    <x v="3"/>
    <x v="21"/>
  </r>
  <r>
    <s v="F0499"/>
    <x v="1"/>
    <x v="1"/>
    <x v="4"/>
    <d v="2023-01-21T18:00:00"/>
    <d v="2023-01-21T20:00:00"/>
    <d v="2023-01-21T18:25:00"/>
    <d v="2023-01-21T20:02:00"/>
    <n v="2"/>
    <n v="488"/>
    <n v="130"/>
    <n v="63440"/>
    <n v="120.00000000349246"/>
    <x v="11"/>
    <x v="22"/>
  </r>
  <r>
    <s v="F0507"/>
    <x v="1"/>
    <x v="1"/>
    <x v="3"/>
    <d v="2023-01-22T02:00:00"/>
    <d v="2023-01-22T06:00:00"/>
    <d v="2023-01-22T02:17:00"/>
    <d v="2023-01-22T06:25:00"/>
    <n v="25"/>
    <n v="338"/>
    <n v="84"/>
    <n v="28392"/>
    <n v="239.99999999650754"/>
    <x v="14"/>
    <x v="1"/>
  </r>
  <r>
    <s v="F0509"/>
    <x v="1"/>
    <x v="1"/>
    <x v="5"/>
    <d v="2023-01-22T04:00:00"/>
    <d v="2023-01-22T07:00:00"/>
    <d v="2023-01-22T04:16:00"/>
    <d v="2023-01-22T07:28:00"/>
    <n v="28"/>
    <n v="245"/>
    <n v="150"/>
    <n v="36750"/>
    <n v="180"/>
    <x v="16"/>
    <x v="10"/>
  </r>
  <r>
    <s v="F0511"/>
    <x v="1"/>
    <x v="5"/>
    <x v="5"/>
    <d v="2023-01-22T06:00:00"/>
    <d v="2023-01-22T08:00:00"/>
    <d v="2023-01-22T06:25:00"/>
    <d v="2023-01-22T08:09:00"/>
    <n v="9"/>
    <n v="165"/>
    <n v="50"/>
    <n v="8250"/>
    <n v="120.00000000349246"/>
    <x v="17"/>
    <x v="2"/>
  </r>
  <r>
    <s v="F0512"/>
    <x v="1"/>
    <x v="4"/>
    <x v="4"/>
    <d v="2023-01-22T07:00:00"/>
    <d v="2023-01-22T09:00:00"/>
    <d v="2023-01-22T07:16:00"/>
    <d v="2023-01-22T09:28:00"/>
    <n v="28"/>
    <n v="189"/>
    <n v="116"/>
    <n v="21924"/>
    <n v="120.00000000349246"/>
    <x v="2"/>
    <x v="23"/>
  </r>
  <r>
    <s v="F0514"/>
    <x v="1"/>
    <x v="2"/>
    <x v="0"/>
    <d v="2023-01-22T09:00:00"/>
    <d v="2023-01-22T13:00:00"/>
    <d v="2023-01-22T09:08:00"/>
    <d v="2023-01-22T13:21:00"/>
    <n v="21"/>
    <n v="442"/>
    <n v="95"/>
    <n v="41990"/>
    <n v="239.99999999650754"/>
    <x v="19"/>
    <x v="4"/>
  </r>
  <r>
    <s v="F0515"/>
    <x v="1"/>
    <x v="2"/>
    <x v="3"/>
    <d v="2023-01-22T10:00:00"/>
    <d v="2023-01-22T13:00:00"/>
    <d v="2023-01-22T10:22:00"/>
    <d v="2023-01-22T13:04:00"/>
    <n v="4"/>
    <n v="142"/>
    <n v="62"/>
    <n v="8804"/>
    <n v="180"/>
    <x v="19"/>
    <x v="5"/>
  </r>
  <r>
    <s v="F0516"/>
    <x v="1"/>
    <x v="0"/>
    <x v="3"/>
    <d v="2023-01-22T11:00:00"/>
    <d v="2023-01-22T14:00:00"/>
    <d v="2023-01-22T11:02:00"/>
    <d v="2023-01-22T14:11:00"/>
    <n v="11"/>
    <n v="250"/>
    <n v="153"/>
    <n v="38250"/>
    <n v="180"/>
    <x v="9"/>
    <x v="21"/>
  </r>
  <r>
    <s v="F0519"/>
    <x v="1"/>
    <x v="1"/>
    <x v="3"/>
    <d v="2023-01-22T14:00:00"/>
    <d v="2023-01-22T15:00:00"/>
    <d v="2023-01-22T14:06:00"/>
    <d v="2023-01-22T15:25:00"/>
    <n v="25"/>
    <n v="402"/>
    <n v="136"/>
    <n v="54672"/>
    <n v="59.99999999650754"/>
    <x v="4"/>
    <x v="12"/>
  </r>
  <r>
    <s v="F0520"/>
    <x v="1"/>
    <x v="0"/>
    <x v="2"/>
    <d v="2023-01-22T15:00:00"/>
    <d v="2023-01-22T20:00:00"/>
    <d v="2023-01-22T15:21:00"/>
    <d v="2023-01-22T20:12:00"/>
    <n v="12"/>
    <n v="385"/>
    <n v="110"/>
    <n v="42350"/>
    <n v="300.00000000349246"/>
    <x v="11"/>
    <x v="6"/>
  </r>
  <r>
    <s v="F0522"/>
    <x v="1"/>
    <x v="2"/>
    <x v="3"/>
    <d v="2023-01-22T17:00:00"/>
    <d v="2023-01-22T22:00:00"/>
    <d v="2023-01-22T17:22:00"/>
    <d v="2023-01-22T22:00:00"/>
    <n v="0"/>
    <n v="424"/>
    <n v="101"/>
    <n v="42824"/>
    <n v="299.99999999301508"/>
    <x v="15"/>
    <x v="13"/>
  </r>
  <r>
    <s v="F0525"/>
    <x v="1"/>
    <x v="2"/>
    <x v="5"/>
    <d v="2023-01-22T20:00:00"/>
    <d v="2023-01-22T22:00:00"/>
    <d v="2023-01-22T20:17:00"/>
    <d v="2023-01-22T22:24:00"/>
    <n v="24"/>
    <n v="360"/>
    <n v="174"/>
    <n v="62640"/>
    <n v="119.99999999301508"/>
    <x v="15"/>
    <x v="7"/>
  </r>
  <r>
    <s v="F0527"/>
    <x v="1"/>
    <x v="2"/>
    <x v="4"/>
    <d v="2023-01-22T22:00:00"/>
    <d v="2023-01-23T03:00:00"/>
    <d v="2023-01-22T22:04:00"/>
    <d v="2023-01-23T03:03:00"/>
    <n v="3"/>
    <n v="420"/>
    <n v="86"/>
    <n v="36120"/>
    <n v="300.00000000349246"/>
    <x v="0"/>
    <x v="8"/>
  </r>
  <r>
    <s v="F0529"/>
    <x v="1"/>
    <x v="3"/>
    <x v="0"/>
    <d v="2023-01-23T00:00:00"/>
    <d v="2023-01-23T05:00:00"/>
    <d v="2023-01-23T00:25:00"/>
    <d v="2023-01-23T05:29:00"/>
    <n v="29"/>
    <n v="245"/>
    <n v="68"/>
    <n v="16660"/>
    <n v="300.00000000349246"/>
    <x v="8"/>
    <x v="0"/>
  </r>
  <r>
    <s v="F0531"/>
    <x v="1"/>
    <x v="3"/>
    <x v="5"/>
    <d v="2023-01-23T02:00:00"/>
    <d v="2023-01-23T05:00:00"/>
    <d v="2023-01-23T02:10:00"/>
    <d v="2023-01-23T05:09:00"/>
    <n v="9"/>
    <n v="374"/>
    <n v="144"/>
    <n v="53856"/>
    <n v="180"/>
    <x v="8"/>
    <x v="1"/>
  </r>
  <r>
    <s v="F0542"/>
    <x v="1"/>
    <x v="1"/>
    <x v="4"/>
    <d v="2023-01-23T13:00:00"/>
    <d v="2023-01-23T18:00:00"/>
    <d v="2023-01-23T13:10:00"/>
    <d v="2023-01-23T18:03:00"/>
    <n v="3"/>
    <n v="498"/>
    <n v="69"/>
    <n v="34362"/>
    <n v="300.00000000349246"/>
    <x v="22"/>
    <x v="20"/>
  </r>
  <r>
    <s v="F0548"/>
    <x v="1"/>
    <x v="4"/>
    <x v="3"/>
    <d v="2023-01-23T19:00:00"/>
    <d v="2023-01-23T21:00:00"/>
    <d v="2023-01-23T19:26:00"/>
    <d v="2023-01-23T21:25:00"/>
    <n v="25"/>
    <n v="321"/>
    <n v="152"/>
    <n v="48792"/>
    <n v="120.00000000349246"/>
    <x v="10"/>
    <x v="14"/>
  </r>
  <r>
    <s v="F0551"/>
    <x v="1"/>
    <x v="2"/>
    <x v="0"/>
    <d v="2023-01-23T22:00:00"/>
    <d v="2023-01-24T01:00:00"/>
    <d v="2023-01-23T22:00:00"/>
    <d v="2023-01-24T01:00:00"/>
    <n v="0"/>
    <n v="372"/>
    <n v="128"/>
    <n v="47616"/>
    <n v="180"/>
    <x v="6"/>
    <x v="8"/>
  </r>
  <r>
    <s v="F0552"/>
    <x v="1"/>
    <x v="5"/>
    <x v="5"/>
    <d v="2023-01-23T23:00:00"/>
    <d v="2023-01-24T03:00:00"/>
    <d v="2023-01-23T23:04:00"/>
    <d v="2023-01-24T03:03:00"/>
    <n v="3"/>
    <n v="294"/>
    <n v="90"/>
    <n v="26460"/>
    <n v="239.99999999650754"/>
    <x v="0"/>
    <x v="9"/>
  </r>
  <r>
    <s v="F0554"/>
    <x v="1"/>
    <x v="3"/>
    <x v="5"/>
    <d v="2023-01-24T01:00:00"/>
    <d v="2023-01-24T04:00:00"/>
    <d v="2023-01-24T01:05:00"/>
    <d v="2023-01-24T04:08:00"/>
    <n v="8"/>
    <n v="462"/>
    <n v="105"/>
    <n v="48510"/>
    <n v="180"/>
    <x v="7"/>
    <x v="16"/>
  </r>
  <r>
    <s v="F0556"/>
    <x v="1"/>
    <x v="1"/>
    <x v="1"/>
    <d v="2023-01-24T03:00:00"/>
    <d v="2023-01-24T06:00:00"/>
    <d v="2023-01-24T03:13:00"/>
    <d v="2023-01-24T06:00:00"/>
    <n v="0"/>
    <n v="124"/>
    <n v="81"/>
    <n v="10044"/>
    <n v="180"/>
    <x v="14"/>
    <x v="18"/>
  </r>
  <r>
    <s v="F0559"/>
    <x v="1"/>
    <x v="0"/>
    <x v="2"/>
    <d v="2023-01-24T06:00:00"/>
    <d v="2023-01-24T09:00:00"/>
    <d v="2023-01-24T06:15:00"/>
    <d v="2023-01-24T09:21:00"/>
    <n v="21"/>
    <n v="108"/>
    <n v="151"/>
    <n v="16308"/>
    <n v="180"/>
    <x v="2"/>
    <x v="2"/>
  </r>
  <r>
    <s v="F0560"/>
    <x v="1"/>
    <x v="2"/>
    <x v="0"/>
    <d v="2023-01-24T07:00:00"/>
    <d v="2023-01-24T08:00:00"/>
    <d v="2023-01-24T07:25:00"/>
    <d v="2023-01-24T08:08:00"/>
    <n v="8"/>
    <n v="300"/>
    <n v="73"/>
    <n v="21900"/>
    <n v="60.000000006984919"/>
    <x v="17"/>
    <x v="23"/>
  </r>
  <r>
    <s v="F0565"/>
    <x v="1"/>
    <x v="5"/>
    <x v="3"/>
    <d v="2023-01-24T12:00:00"/>
    <d v="2023-01-24T15:00:00"/>
    <d v="2023-01-24T12:00:00"/>
    <d v="2023-01-24T15:23:00"/>
    <n v="23"/>
    <n v="399"/>
    <n v="141"/>
    <n v="56259"/>
    <n v="180"/>
    <x v="4"/>
    <x v="11"/>
  </r>
  <r>
    <s v="F0568"/>
    <x v="1"/>
    <x v="0"/>
    <x v="3"/>
    <d v="2023-01-24T15:00:00"/>
    <d v="2023-01-24T17:00:00"/>
    <d v="2023-01-24T15:03:00"/>
    <d v="2023-01-24T17:07:00"/>
    <n v="7"/>
    <n v="498"/>
    <n v="179"/>
    <n v="89142"/>
    <n v="120.00000000349246"/>
    <x v="5"/>
    <x v="6"/>
  </r>
  <r>
    <s v="F0572"/>
    <x v="1"/>
    <x v="5"/>
    <x v="4"/>
    <d v="2023-01-24T19:00:00"/>
    <d v="2023-01-24T21:00:00"/>
    <d v="2023-01-24T19:18:00"/>
    <d v="2023-01-24T21:27:00"/>
    <n v="27"/>
    <n v="129"/>
    <n v="85"/>
    <n v="10965"/>
    <n v="120.00000000349246"/>
    <x v="10"/>
    <x v="14"/>
  </r>
  <r>
    <s v="F0574"/>
    <x v="1"/>
    <x v="5"/>
    <x v="0"/>
    <d v="2023-01-24T21:00:00"/>
    <d v="2023-01-25T01:00:00"/>
    <d v="2023-01-24T21:11:00"/>
    <d v="2023-01-25T01:00:00"/>
    <n v="0"/>
    <n v="220"/>
    <n v="82"/>
    <n v="18040"/>
    <n v="239.99999999650754"/>
    <x v="6"/>
    <x v="15"/>
  </r>
  <r>
    <s v="F0577"/>
    <x v="1"/>
    <x v="4"/>
    <x v="3"/>
    <d v="2023-01-25T00:00:00"/>
    <d v="2023-01-25T02:00:00"/>
    <d v="2023-01-25T00:06:00"/>
    <d v="2023-01-25T02:11:00"/>
    <n v="11"/>
    <n v="231"/>
    <n v="128"/>
    <n v="29568"/>
    <n v="120.00000000349246"/>
    <x v="23"/>
    <x v="0"/>
  </r>
  <r>
    <s v="F0581"/>
    <x v="1"/>
    <x v="5"/>
    <x v="5"/>
    <d v="2023-01-25T04:00:00"/>
    <d v="2023-01-25T08:00:00"/>
    <d v="2023-01-25T04:12:00"/>
    <d v="2023-01-25T08:01:00"/>
    <n v="1"/>
    <n v="256"/>
    <n v="173"/>
    <n v="44288"/>
    <n v="240.00000000698492"/>
    <x v="17"/>
    <x v="10"/>
  </r>
  <r>
    <s v="F0587"/>
    <x v="1"/>
    <x v="1"/>
    <x v="5"/>
    <d v="2023-01-25T10:00:00"/>
    <d v="2023-01-25T14:00:00"/>
    <d v="2023-01-25T10:07:00"/>
    <d v="2023-01-25T14:10:00"/>
    <n v="10"/>
    <n v="327"/>
    <n v="64"/>
    <n v="20928"/>
    <n v="240.00000000698492"/>
    <x v="9"/>
    <x v="5"/>
  </r>
  <r>
    <s v="F0589"/>
    <x v="1"/>
    <x v="3"/>
    <x v="5"/>
    <d v="2023-01-25T12:00:00"/>
    <d v="2023-01-25T15:00:00"/>
    <d v="2023-01-25T12:05:00"/>
    <d v="2023-01-25T15:09:00"/>
    <n v="9"/>
    <n v="497"/>
    <n v="119"/>
    <n v="59143"/>
    <n v="180"/>
    <x v="4"/>
    <x v="11"/>
  </r>
  <r>
    <s v="F0594"/>
    <x v="1"/>
    <x v="0"/>
    <x v="1"/>
    <d v="2023-01-25T17:00:00"/>
    <d v="2023-01-25T19:00:00"/>
    <d v="2023-01-25T17:04:00"/>
    <d v="2023-01-25T19:10:00"/>
    <n v="10"/>
    <n v="439"/>
    <n v="102"/>
    <n v="44778"/>
    <n v="119.99999999301508"/>
    <x v="20"/>
    <x v="13"/>
  </r>
  <r>
    <s v="F0605"/>
    <x v="1"/>
    <x v="0"/>
    <x v="3"/>
    <d v="2023-01-26T04:00:00"/>
    <d v="2023-01-26T05:00:00"/>
    <d v="2023-01-26T04:28:00"/>
    <d v="2023-01-26T05:29:00"/>
    <n v="29"/>
    <n v="277"/>
    <n v="181"/>
    <n v="50137"/>
    <n v="60.000000006984919"/>
    <x v="8"/>
    <x v="10"/>
  </r>
  <r>
    <s v="F0606"/>
    <x v="1"/>
    <x v="5"/>
    <x v="0"/>
    <d v="2023-01-26T05:00:00"/>
    <d v="2023-01-26T09:00:00"/>
    <d v="2023-01-26T05:04:00"/>
    <d v="2023-01-26T09:22:00"/>
    <n v="22"/>
    <n v="111"/>
    <n v="172"/>
    <n v="19092"/>
    <n v="239.99999999650754"/>
    <x v="2"/>
    <x v="19"/>
  </r>
  <r>
    <s v="F0607"/>
    <x v="1"/>
    <x v="4"/>
    <x v="2"/>
    <d v="2023-01-26T06:00:00"/>
    <d v="2023-01-26T10:00:00"/>
    <d v="2023-01-26T06:00:00"/>
    <d v="2023-01-26T10:23:00"/>
    <n v="23"/>
    <n v="204"/>
    <n v="111"/>
    <n v="22644"/>
    <n v="239.99999999650754"/>
    <x v="18"/>
    <x v="2"/>
  </r>
  <r>
    <s v="F0608"/>
    <x v="1"/>
    <x v="2"/>
    <x v="5"/>
    <d v="2023-01-26T07:00:00"/>
    <d v="2023-01-26T12:00:00"/>
    <d v="2023-01-26T07:17:00"/>
    <d v="2023-01-26T12:17:00"/>
    <n v="17"/>
    <n v="422"/>
    <n v="179"/>
    <n v="75538"/>
    <n v="300.00000000349246"/>
    <x v="3"/>
    <x v="23"/>
  </r>
  <r>
    <s v="F0611"/>
    <x v="1"/>
    <x v="4"/>
    <x v="0"/>
    <d v="2023-01-26T10:00:00"/>
    <d v="2023-01-26T11:00:00"/>
    <d v="2023-01-26T10:21:00"/>
    <d v="2023-01-26T11:24:00"/>
    <n v="24"/>
    <n v="296"/>
    <n v="195"/>
    <n v="57720"/>
    <n v="60.000000006984919"/>
    <x v="1"/>
    <x v="5"/>
  </r>
  <r>
    <s v="F0612"/>
    <x v="1"/>
    <x v="3"/>
    <x v="4"/>
    <d v="2023-01-26T11:00:00"/>
    <d v="2023-01-26T15:00:00"/>
    <d v="2023-01-26T11:18:00"/>
    <d v="2023-01-26T15:11:00"/>
    <n v="11"/>
    <n v="397"/>
    <n v="102"/>
    <n v="40494"/>
    <n v="239.99999999650754"/>
    <x v="4"/>
    <x v="21"/>
  </r>
  <r>
    <s v="F0613"/>
    <x v="1"/>
    <x v="1"/>
    <x v="0"/>
    <d v="2023-01-26T12:00:00"/>
    <d v="2023-01-26T16:00:00"/>
    <d v="2023-01-26T12:24:00"/>
    <d v="2023-01-26T16:02:00"/>
    <n v="2"/>
    <n v="398"/>
    <n v="172"/>
    <n v="68456"/>
    <n v="239.99999999650754"/>
    <x v="21"/>
    <x v="11"/>
  </r>
  <r>
    <s v="F0614"/>
    <x v="1"/>
    <x v="4"/>
    <x v="5"/>
    <d v="2023-01-26T13:00:00"/>
    <d v="2023-01-26T17:00:00"/>
    <d v="2023-01-26T13:16:00"/>
    <d v="2023-01-26T17:21:00"/>
    <n v="21"/>
    <n v="499"/>
    <n v="162"/>
    <n v="80838"/>
    <n v="240.00000000698492"/>
    <x v="5"/>
    <x v="20"/>
  </r>
  <r>
    <s v="F0618"/>
    <x v="1"/>
    <x v="2"/>
    <x v="1"/>
    <d v="2023-01-26T17:00:00"/>
    <d v="2023-01-26T21:00:00"/>
    <d v="2023-01-26T17:08:00"/>
    <d v="2023-01-26T21:27:00"/>
    <n v="27"/>
    <n v="459"/>
    <n v="80"/>
    <n v="36720"/>
    <n v="239.99999999650754"/>
    <x v="10"/>
    <x v="13"/>
  </r>
  <r>
    <s v="F0619"/>
    <x v="1"/>
    <x v="4"/>
    <x v="0"/>
    <d v="2023-01-26T18:00:00"/>
    <d v="2023-01-26T22:00:00"/>
    <d v="2023-01-26T18:27:00"/>
    <d v="2023-01-26T22:12:00"/>
    <n v="12"/>
    <n v="305"/>
    <n v="118"/>
    <n v="35990"/>
    <n v="239.99999999650754"/>
    <x v="15"/>
    <x v="22"/>
  </r>
  <r>
    <s v="F0620"/>
    <x v="1"/>
    <x v="3"/>
    <x v="1"/>
    <d v="2023-01-26T19:00:00"/>
    <d v="2023-01-26T20:00:00"/>
    <d v="2023-01-26T19:05:00"/>
    <d v="2023-01-26T20:21:00"/>
    <n v="21"/>
    <n v="195"/>
    <n v="145"/>
    <n v="28275"/>
    <n v="60.000000006984919"/>
    <x v="11"/>
    <x v="14"/>
  </r>
  <r>
    <s v="F0621"/>
    <x v="1"/>
    <x v="1"/>
    <x v="3"/>
    <d v="2023-01-26T20:00:00"/>
    <d v="2023-01-26T21:00:00"/>
    <d v="2023-01-26T20:06:00"/>
    <d v="2023-01-26T21:25:00"/>
    <n v="25"/>
    <n v="455"/>
    <n v="181"/>
    <n v="82355"/>
    <n v="59.99999999650754"/>
    <x v="10"/>
    <x v="7"/>
  </r>
  <r>
    <s v="F0624"/>
    <x v="1"/>
    <x v="5"/>
    <x v="3"/>
    <d v="2023-01-26T23:00:00"/>
    <d v="2023-01-27T04:00:00"/>
    <d v="2023-01-26T23:27:00"/>
    <d v="2023-01-27T04:03:00"/>
    <n v="3"/>
    <n v="103"/>
    <n v="144"/>
    <n v="14832"/>
    <n v="299.99999999301508"/>
    <x v="7"/>
    <x v="9"/>
  </r>
  <r>
    <s v="F0626"/>
    <x v="1"/>
    <x v="1"/>
    <x v="1"/>
    <d v="2023-01-27T01:00:00"/>
    <d v="2023-01-27T04:00:00"/>
    <d v="2023-01-27T01:13:00"/>
    <d v="2023-01-27T04:29:00"/>
    <n v="29"/>
    <n v="407"/>
    <n v="186"/>
    <n v="75702"/>
    <n v="180"/>
    <x v="7"/>
    <x v="16"/>
  </r>
  <r>
    <s v="F0627"/>
    <x v="1"/>
    <x v="4"/>
    <x v="1"/>
    <d v="2023-01-27T02:00:00"/>
    <d v="2023-01-27T07:00:00"/>
    <d v="2023-01-27T02:25:00"/>
    <d v="2023-01-27T07:13:00"/>
    <n v="13"/>
    <n v="438"/>
    <n v="177"/>
    <n v="77526"/>
    <n v="299.99999999301508"/>
    <x v="16"/>
    <x v="1"/>
  </r>
  <r>
    <s v="F0628"/>
    <x v="1"/>
    <x v="1"/>
    <x v="0"/>
    <d v="2023-01-27T03:00:00"/>
    <d v="2023-01-27T04:00:00"/>
    <d v="2023-01-27T03:20:00"/>
    <d v="2023-01-27T04:05:00"/>
    <n v="5"/>
    <n v="208"/>
    <n v="74"/>
    <n v="15392"/>
    <n v="59.99999999650754"/>
    <x v="7"/>
    <x v="18"/>
  </r>
  <r>
    <s v="F0637"/>
    <x v="1"/>
    <x v="0"/>
    <x v="4"/>
    <d v="2023-01-27T12:00:00"/>
    <d v="2023-01-27T16:00:00"/>
    <d v="2023-01-27T12:07:00"/>
    <d v="2023-01-27T16:06:00"/>
    <n v="6"/>
    <n v="240"/>
    <n v="50"/>
    <n v="12000"/>
    <n v="239.99999999650754"/>
    <x v="21"/>
    <x v="11"/>
  </r>
  <r>
    <s v="F0638"/>
    <x v="1"/>
    <x v="3"/>
    <x v="4"/>
    <d v="2023-01-27T13:00:00"/>
    <d v="2023-01-27T17:00:00"/>
    <d v="2023-01-27T13:11:00"/>
    <d v="2023-01-27T17:26:00"/>
    <n v="26"/>
    <n v="108"/>
    <n v="108"/>
    <n v="11664"/>
    <n v="240.00000000698492"/>
    <x v="5"/>
    <x v="20"/>
  </r>
  <r>
    <s v="F0642"/>
    <x v="1"/>
    <x v="1"/>
    <x v="1"/>
    <d v="2023-01-27T17:00:00"/>
    <d v="2023-01-27T22:00:00"/>
    <d v="2023-01-27T17:12:00"/>
    <d v="2023-01-27T22:17:00"/>
    <n v="17"/>
    <n v="408"/>
    <n v="176"/>
    <n v="71808"/>
    <n v="299.99999999301508"/>
    <x v="15"/>
    <x v="13"/>
  </r>
  <r>
    <s v="F0643"/>
    <x v="1"/>
    <x v="3"/>
    <x v="0"/>
    <d v="2023-01-27T18:00:00"/>
    <d v="2023-01-27T23:00:00"/>
    <d v="2023-01-27T18:16:00"/>
    <d v="2023-01-27T23:06:00"/>
    <n v="6"/>
    <n v="475"/>
    <n v="57"/>
    <n v="27075"/>
    <n v="300.00000000349246"/>
    <x v="13"/>
    <x v="22"/>
  </r>
  <r>
    <s v="F0644"/>
    <x v="1"/>
    <x v="0"/>
    <x v="3"/>
    <d v="2023-01-27T19:00:00"/>
    <d v="2023-01-27T21:00:00"/>
    <d v="2023-01-27T19:25:00"/>
    <d v="2023-01-27T21:05:00"/>
    <n v="5"/>
    <n v="399"/>
    <n v="193"/>
    <n v="77007"/>
    <n v="120.00000000349246"/>
    <x v="10"/>
    <x v="14"/>
  </r>
  <r>
    <s v="F0647"/>
    <x v="1"/>
    <x v="4"/>
    <x v="3"/>
    <d v="2023-01-27T22:00:00"/>
    <d v="2023-01-28T00:00:00"/>
    <d v="2023-01-27T22:27:00"/>
    <d v="2023-01-28T00:02:00"/>
    <n v="2"/>
    <n v="427"/>
    <n v="53"/>
    <n v="22631"/>
    <n v="120.00000000349246"/>
    <x v="12"/>
    <x v="8"/>
  </r>
  <r>
    <s v="F0650"/>
    <x v="1"/>
    <x v="3"/>
    <x v="2"/>
    <d v="2023-01-28T01:00:00"/>
    <d v="2023-01-28T02:00:00"/>
    <d v="2023-01-28T01:22:00"/>
    <d v="2023-01-28T02:17:00"/>
    <n v="17"/>
    <n v="438"/>
    <n v="92"/>
    <n v="40296"/>
    <n v="60.000000006984919"/>
    <x v="23"/>
    <x v="16"/>
  </r>
  <r>
    <s v="F0651"/>
    <x v="1"/>
    <x v="0"/>
    <x v="5"/>
    <d v="2023-01-28T02:00:00"/>
    <d v="2023-01-28T03:00:00"/>
    <d v="2023-01-28T02:00:00"/>
    <d v="2023-01-28T03:24:00"/>
    <n v="24"/>
    <n v="417"/>
    <n v="116"/>
    <n v="48372"/>
    <n v="59.99999999650754"/>
    <x v="0"/>
    <x v="1"/>
  </r>
  <r>
    <s v="F0654"/>
    <x v="1"/>
    <x v="5"/>
    <x v="3"/>
    <d v="2023-01-28T05:00:00"/>
    <d v="2023-01-28T08:00:00"/>
    <d v="2023-01-28T05:10:00"/>
    <d v="2023-01-28T08:28:00"/>
    <n v="28"/>
    <n v="421"/>
    <n v="168"/>
    <n v="70728"/>
    <n v="180"/>
    <x v="17"/>
    <x v="19"/>
  </r>
  <r>
    <s v="F0658"/>
    <x v="1"/>
    <x v="0"/>
    <x v="0"/>
    <d v="2023-01-28T09:00:00"/>
    <d v="2023-01-28T13:00:00"/>
    <d v="2023-01-28T09:02:00"/>
    <d v="2023-01-28T13:18:00"/>
    <n v="18"/>
    <n v="118"/>
    <n v="87"/>
    <n v="10266"/>
    <n v="239.99999999650754"/>
    <x v="19"/>
    <x v="4"/>
  </r>
  <r>
    <s v="F0660"/>
    <x v="1"/>
    <x v="2"/>
    <x v="3"/>
    <d v="2023-01-28T11:00:00"/>
    <d v="2023-01-28T16:00:00"/>
    <d v="2023-01-28T11:05:00"/>
    <d v="2023-01-28T16:28:00"/>
    <n v="28"/>
    <n v="276"/>
    <n v="155"/>
    <n v="42780"/>
    <n v="299.99999999301508"/>
    <x v="21"/>
    <x v="21"/>
  </r>
  <r>
    <s v="F0662"/>
    <x v="1"/>
    <x v="4"/>
    <x v="1"/>
    <d v="2023-01-28T13:00:00"/>
    <d v="2023-01-28T16:00:00"/>
    <d v="2023-01-28T13:20:00"/>
    <d v="2023-01-28T16:08:00"/>
    <n v="8"/>
    <n v="127"/>
    <n v="145"/>
    <n v="18415"/>
    <n v="180"/>
    <x v="21"/>
    <x v="20"/>
  </r>
  <r>
    <s v="F0664"/>
    <x v="1"/>
    <x v="4"/>
    <x v="4"/>
    <d v="2023-01-28T15:00:00"/>
    <d v="2023-01-28T18:00:00"/>
    <d v="2023-01-28T15:07:00"/>
    <d v="2023-01-28T18:22:00"/>
    <n v="22"/>
    <n v="266"/>
    <n v="75"/>
    <n v="19950"/>
    <n v="180"/>
    <x v="22"/>
    <x v="6"/>
  </r>
  <r>
    <s v="F0665"/>
    <x v="1"/>
    <x v="5"/>
    <x v="3"/>
    <d v="2023-01-28T16:00:00"/>
    <d v="2023-01-28T17:00:00"/>
    <d v="2023-01-28T16:25:00"/>
    <d v="2023-01-28T17:10:00"/>
    <n v="10"/>
    <n v="341"/>
    <n v="79"/>
    <n v="26939"/>
    <n v="60.000000006984919"/>
    <x v="5"/>
    <x v="17"/>
  </r>
  <r>
    <s v="F0669"/>
    <x v="1"/>
    <x v="0"/>
    <x v="4"/>
    <d v="2023-01-28T20:00:00"/>
    <d v="2023-01-28T22:00:00"/>
    <d v="2023-01-28T20:02:00"/>
    <d v="2023-01-28T22:21:00"/>
    <n v="21"/>
    <n v="425"/>
    <n v="117"/>
    <n v="49725"/>
    <n v="119.99999999301508"/>
    <x v="15"/>
    <x v="7"/>
  </r>
  <r>
    <s v="F0670"/>
    <x v="1"/>
    <x v="0"/>
    <x v="2"/>
    <d v="2023-01-28T21:00:00"/>
    <d v="2023-01-28T23:00:00"/>
    <d v="2023-01-28T21:28:00"/>
    <d v="2023-01-28T23:23:00"/>
    <n v="23"/>
    <n v="225"/>
    <n v="54"/>
    <n v="12150"/>
    <n v="120.00000000349246"/>
    <x v="13"/>
    <x v="15"/>
  </r>
  <r>
    <s v="F0671"/>
    <x v="1"/>
    <x v="1"/>
    <x v="2"/>
    <d v="2023-01-28T22:00:00"/>
    <d v="2023-01-29T00:00:00"/>
    <d v="2023-01-28T22:02:00"/>
    <d v="2023-01-29T00:01:00"/>
    <n v="1"/>
    <n v="426"/>
    <n v="51"/>
    <n v="21726"/>
    <n v="120.00000000349246"/>
    <x v="12"/>
    <x v="8"/>
  </r>
  <r>
    <s v="F0679"/>
    <x v="1"/>
    <x v="3"/>
    <x v="4"/>
    <d v="2023-01-29T06:00:00"/>
    <d v="2023-01-29T08:00:00"/>
    <d v="2023-01-29T06:27:00"/>
    <d v="2023-01-29T08:25:00"/>
    <n v="25"/>
    <n v="479"/>
    <n v="143"/>
    <n v="68497"/>
    <n v="120.00000000349246"/>
    <x v="17"/>
    <x v="2"/>
  </r>
  <r>
    <s v="F0683"/>
    <x v="1"/>
    <x v="3"/>
    <x v="3"/>
    <d v="2023-01-29T10:00:00"/>
    <d v="2023-01-29T12:00:00"/>
    <d v="2023-01-29T10:22:00"/>
    <d v="2023-01-29T12:19:00"/>
    <n v="19"/>
    <n v="204"/>
    <n v="90"/>
    <n v="18360"/>
    <n v="120.00000000349246"/>
    <x v="3"/>
    <x v="5"/>
  </r>
  <r>
    <s v="F0688"/>
    <x v="1"/>
    <x v="3"/>
    <x v="4"/>
    <d v="2023-01-29T15:00:00"/>
    <d v="2023-01-29T18:00:00"/>
    <d v="2023-01-29T15:28:00"/>
    <d v="2023-01-29T18:26:00"/>
    <n v="26"/>
    <n v="305"/>
    <n v="148"/>
    <n v="45140"/>
    <n v="180"/>
    <x v="22"/>
    <x v="6"/>
  </r>
  <r>
    <s v="F0693"/>
    <x v="1"/>
    <x v="2"/>
    <x v="0"/>
    <d v="2023-01-29T20:00:00"/>
    <d v="2023-01-29T23:00:00"/>
    <d v="2023-01-29T20:09:00"/>
    <d v="2023-01-29T23:11:00"/>
    <n v="11"/>
    <n v="317"/>
    <n v="78"/>
    <n v="24726"/>
    <n v="180"/>
    <x v="13"/>
    <x v="7"/>
  </r>
  <r>
    <s v="F0695"/>
    <x v="1"/>
    <x v="3"/>
    <x v="3"/>
    <d v="2023-01-29T22:00:00"/>
    <d v="2023-01-30T01:00:00"/>
    <d v="2023-01-29T22:07:00"/>
    <d v="2023-01-30T01:14:00"/>
    <n v="14"/>
    <n v="109"/>
    <n v="177"/>
    <n v="19293"/>
    <n v="180"/>
    <x v="6"/>
    <x v="8"/>
  </r>
  <r>
    <s v="F0697"/>
    <x v="1"/>
    <x v="0"/>
    <x v="0"/>
    <d v="2023-01-30T00:00:00"/>
    <d v="2023-01-30T02:00:00"/>
    <d v="2023-01-30T00:19:00"/>
    <d v="2023-01-30T02:11:00"/>
    <n v="11"/>
    <n v="184"/>
    <n v="158"/>
    <n v="29072"/>
    <n v="120.00000000349246"/>
    <x v="23"/>
    <x v="0"/>
  </r>
  <r>
    <s v="F0699"/>
    <x v="1"/>
    <x v="4"/>
    <x v="2"/>
    <d v="2023-01-30T02:00:00"/>
    <d v="2023-01-30T07:00:00"/>
    <d v="2023-01-30T02:29:00"/>
    <d v="2023-01-30T07:02:00"/>
    <n v="2"/>
    <n v="139"/>
    <n v="58"/>
    <n v="8062"/>
    <n v="299.99999999301508"/>
    <x v="16"/>
    <x v="1"/>
  </r>
  <r>
    <s v="F0701"/>
    <x v="1"/>
    <x v="0"/>
    <x v="5"/>
    <d v="2023-01-30T04:00:00"/>
    <d v="2023-01-30T09:00:00"/>
    <d v="2023-01-30T04:26:00"/>
    <d v="2023-01-30T09:21:00"/>
    <n v="21"/>
    <n v="338"/>
    <n v="55"/>
    <n v="18590"/>
    <n v="300.00000000349246"/>
    <x v="2"/>
    <x v="10"/>
  </r>
  <r>
    <s v="F0703"/>
    <x v="1"/>
    <x v="4"/>
    <x v="5"/>
    <d v="2023-01-30T06:00:00"/>
    <d v="2023-01-30T10:00:00"/>
    <d v="2023-01-30T06:14:00"/>
    <d v="2023-01-30T10:27:00"/>
    <n v="27"/>
    <n v="315"/>
    <n v="101"/>
    <n v="31815"/>
    <n v="239.99999999650754"/>
    <x v="18"/>
    <x v="2"/>
  </r>
  <r>
    <s v="F0707"/>
    <x v="1"/>
    <x v="4"/>
    <x v="3"/>
    <d v="2023-01-30T10:00:00"/>
    <d v="2023-01-30T11:00:00"/>
    <d v="2023-01-30T10:19:00"/>
    <d v="2023-01-30T11:06:00"/>
    <n v="6"/>
    <n v="223"/>
    <n v="133"/>
    <n v="29659"/>
    <n v="60.000000006984919"/>
    <x v="1"/>
    <x v="5"/>
  </r>
  <r>
    <s v="F0718"/>
    <x v="1"/>
    <x v="5"/>
    <x v="4"/>
    <d v="2023-01-30T21:00:00"/>
    <d v="2023-01-31T00:00:00"/>
    <d v="2023-01-30T21:08:00"/>
    <d v="2023-01-31T00:16:00"/>
    <n v="16"/>
    <n v="325"/>
    <n v="172"/>
    <n v="55900"/>
    <n v="180"/>
    <x v="12"/>
    <x v="15"/>
  </r>
  <r>
    <s v="F0722"/>
    <x v="1"/>
    <x v="5"/>
    <x v="3"/>
    <d v="2023-01-31T01:00:00"/>
    <d v="2023-01-31T02:00:00"/>
    <d v="2023-01-31T01:25:00"/>
    <d v="2023-01-31T02:02:00"/>
    <n v="2"/>
    <n v="152"/>
    <n v="173"/>
    <n v="26296"/>
    <n v="60.000000006984919"/>
    <x v="23"/>
    <x v="16"/>
  </r>
  <r>
    <s v="F0723"/>
    <x v="1"/>
    <x v="4"/>
    <x v="0"/>
    <d v="2023-01-31T02:00:00"/>
    <d v="2023-01-31T04:00:00"/>
    <d v="2023-01-31T02:12:00"/>
    <d v="2023-01-31T04:10:00"/>
    <n v="10"/>
    <n v="445"/>
    <n v="167"/>
    <n v="74315"/>
    <n v="119.99999999301508"/>
    <x v="7"/>
    <x v="1"/>
  </r>
  <r>
    <s v="F0725"/>
    <x v="1"/>
    <x v="2"/>
    <x v="0"/>
    <d v="2023-01-31T04:00:00"/>
    <d v="2023-01-31T06:00:00"/>
    <d v="2023-01-31T04:14:00"/>
    <d v="2023-01-31T06:10:00"/>
    <n v="10"/>
    <n v="448"/>
    <n v="133"/>
    <n v="59584"/>
    <n v="120.00000000349246"/>
    <x v="14"/>
    <x v="10"/>
  </r>
  <r>
    <s v="F0729"/>
    <x v="1"/>
    <x v="2"/>
    <x v="5"/>
    <d v="2023-01-31T08:00:00"/>
    <d v="2023-01-31T12:00:00"/>
    <d v="2023-01-31T08:06:00"/>
    <d v="2023-01-31T12:10:00"/>
    <n v="10"/>
    <n v="415"/>
    <n v="178"/>
    <n v="73870"/>
    <n v="239.99999999650754"/>
    <x v="3"/>
    <x v="3"/>
  </r>
  <r>
    <s v="F0733"/>
    <x v="1"/>
    <x v="0"/>
    <x v="1"/>
    <d v="2023-01-31T12:00:00"/>
    <d v="2023-01-31T15:00:00"/>
    <d v="2023-01-31T12:06:00"/>
    <d v="2023-01-31T15:04:00"/>
    <n v="4"/>
    <n v="378"/>
    <n v="67"/>
    <n v="25326"/>
    <n v="180"/>
    <x v="4"/>
    <x v="11"/>
  </r>
  <r>
    <s v="F0734"/>
    <x v="1"/>
    <x v="3"/>
    <x v="4"/>
    <d v="2023-01-31T13:00:00"/>
    <d v="2023-01-31T15:00:00"/>
    <d v="2023-01-31T13:19:00"/>
    <d v="2023-01-31T15:04:00"/>
    <n v="4"/>
    <n v="344"/>
    <n v="57"/>
    <n v="19608"/>
    <n v="120.00000000349246"/>
    <x v="4"/>
    <x v="20"/>
  </r>
  <r>
    <s v="F0737"/>
    <x v="1"/>
    <x v="5"/>
    <x v="1"/>
    <d v="2023-01-31T16:00:00"/>
    <d v="2023-01-31T17:00:00"/>
    <d v="2023-01-31T16:28:00"/>
    <d v="2023-01-31T17:17:00"/>
    <n v="17"/>
    <n v="231"/>
    <n v="177"/>
    <n v="40887"/>
    <n v="60.000000006984919"/>
    <x v="5"/>
    <x v="17"/>
  </r>
  <r>
    <s v="F0739"/>
    <x v="1"/>
    <x v="5"/>
    <x v="5"/>
    <d v="2023-01-31T18:00:00"/>
    <d v="2023-01-31T20:00:00"/>
    <d v="2023-01-31T18:08:00"/>
    <d v="2023-01-31T20:27:00"/>
    <n v="27"/>
    <n v="132"/>
    <n v="80"/>
    <n v="10560"/>
    <n v="120.00000000349246"/>
    <x v="11"/>
    <x v="22"/>
  </r>
  <r>
    <s v="F0748"/>
    <x v="1"/>
    <x v="1"/>
    <x v="4"/>
    <d v="2023-02-01T03:00:00"/>
    <d v="2023-02-01T08:00:00"/>
    <d v="2023-02-01T03:05:00"/>
    <d v="2023-02-01T08:11:00"/>
    <n v="11"/>
    <n v="461"/>
    <n v="168"/>
    <n v="77448"/>
    <n v="300.00000000349246"/>
    <x v="17"/>
    <x v="18"/>
  </r>
  <r>
    <s v="F0755"/>
    <x v="1"/>
    <x v="0"/>
    <x v="0"/>
    <d v="2023-02-01T10:00:00"/>
    <d v="2023-02-01T14:00:00"/>
    <d v="2023-02-01T10:24:00"/>
    <d v="2023-02-01T14:08:00"/>
    <n v="8"/>
    <n v="140"/>
    <n v="108"/>
    <n v="15120"/>
    <n v="240.00000000698492"/>
    <x v="9"/>
    <x v="5"/>
  </r>
  <r>
    <s v="F0760"/>
    <x v="1"/>
    <x v="3"/>
    <x v="5"/>
    <d v="2023-02-01T15:00:00"/>
    <d v="2023-02-01T19:00:00"/>
    <d v="2023-02-01T15:12:00"/>
    <d v="2023-02-01T19:08:00"/>
    <n v="8"/>
    <n v="450"/>
    <n v="126"/>
    <n v="56700"/>
    <n v="239.99999999650754"/>
    <x v="20"/>
    <x v="6"/>
  </r>
  <r>
    <s v="F0770"/>
    <x v="1"/>
    <x v="4"/>
    <x v="0"/>
    <d v="2023-02-02T01:00:00"/>
    <d v="2023-02-02T05:00:00"/>
    <d v="2023-02-02T01:16:00"/>
    <d v="2023-02-02T05:28:00"/>
    <n v="28"/>
    <n v="449"/>
    <n v="114"/>
    <n v="51186"/>
    <n v="240.00000000698492"/>
    <x v="8"/>
    <x v="16"/>
  </r>
  <r>
    <s v="F0771"/>
    <x v="1"/>
    <x v="1"/>
    <x v="2"/>
    <d v="2023-02-02T02:00:00"/>
    <d v="2023-02-02T04:00:00"/>
    <d v="2023-02-02T02:04:00"/>
    <d v="2023-02-02T04:28:00"/>
    <n v="28"/>
    <n v="287"/>
    <n v="65"/>
    <n v="18655"/>
    <n v="119.99999999301508"/>
    <x v="7"/>
    <x v="1"/>
  </r>
  <r>
    <s v="F0773"/>
    <x v="1"/>
    <x v="3"/>
    <x v="3"/>
    <d v="2023-02-02T04:00:00"/>
    <d v="2023-02-02T05:00:00"/>
    <d v="2023-02-02T04:03:00"/>
    <d v="2023-02-02T05:28:00"/>
    <n v="28"/>
    <n v="208"/>
    <n v="153"/>
    <n v="31824"/>
    <n v="60.000000006984919"/>
    <x v="8"/>
    <x v="10"/>
  </r>
  <r>
    <s v="F0776"/>
    <x v="1"/>
    <x v="4"/>
    <x v="4"/>
    <d v="2023-02-02T07:00:00"/>
    <d v="2023-02-02T09:00:00"/>
    <d v="2023-02-02T07:18:00"/>
    <d v="2023-02-02T09:19:00"/>
    <n v="19"/>
    <n v="253"/>
    <n v="127"/>
    <n v="32131"/>
    <n v="120.00000000349246"/>
    <x v="2"/>
    <x v="23"/>
  </r>
  <r>
    <s v="F0778"/>
    <x v="1"/>
    <x v="5"/>
    <x v="0"/>
    <d v="2023-02-02T09:00:00"/>
    <d v="2023-02-02T12:00:00"/>
    <d v="2023-02-02T09:20:00"/>
    <d v="2023-02-02T12:00:00"/>
    <n v="0"/>
    <n v="329"/>
    <n v="147"/>
    <n v="48363"/>
    <n v="180"/>
    <x v="3"/>
    <x v="4"/>
  </r>
  <r>
    <s v="F0780"/>
    <x v="1"/>
    <x v="5"/>
    <x v="5"/>
    <d v="2023-02-02T11:00:00"/>
    <d v="2023-02-02T13:00:00"/>
    <d v="2023-02-02T11:13:00"/>
    <d v="2023-02-02T13:11:00"/>
    <n v="11"/>
    <n v="406"/>
    <n v="166"/>
    <n v="67396"/>
    <n v="119.99999999301508"/>
    <x v="19"/>
    <x v="21"/>
  </r>
  <r>
    <s v="F0783"/>
    <x v="1"/>
    <x v="3"/>
    <x v="0"/>
    <d v="2023-02-02T14:00:00"/>
    <d v="2023-02-02T15:00:00"/>
    <d v="2023-02-02T14:09:00"/>
    <d v="2023-02-02T15:18:00"/>
    <n v="18"/>
    <n v="230"/>
    <n v="197"/>
    <n v="45310"/>
    <n v="59.99999999650754"/>
    <x v="4"/>
    <x v="12"/>
  </r>
  <r>
    <s v="F0788"/>
    <x v="1"/>
    <x v="5"/>
    <x v="5"/>
    <d v="2023-02-02T19:00:00"/>
    <d v="2023-02-02T23:00:00"/>
    <d v="2023-02-02T19:27:00"/>
    <d v="2023-02-02T23:25:00"/>
    <n v="25"/>
    <n v="439"/>
    <n v="78"/>
    <n v="34242"/>
    <n v="240.00000000698492"/>
    <x v="13"/>
    <x v="14"/>
  </r>
  <r>
    <s v="F0794"/>
    <x v="1"/>
    <x v="5"/>
    <x v="5"/>
    <d v="2023-02-03T01:00:00"/>
    <d v="2023-02-03T06:00:00"/>
    <d v="2023-02-03T01:11:00"/>
    <d v="2023-02-03T06:09:00"/>
    <n v="9"/>
    <n v="464"/>
    <n v="52"/>
    <n v="24128"/>
    <n v="300.00000000349246"/>
    <x v="14"/>
    <x v="16"/>
  </r>
  <r>
    <s v="F0795"/>
    <x v="1"/>
    <x v="0"/>
    <x v="3"/>
    <d v="2023-02-03T02:00:00"/>
    <d v="2023-02-03T04:00:00"/>
    <d v="2023-02-03T02:27:00"/>
    <d v="2023-02-03T04:07:00"/>
    <n v="7"/>
    <n v="440"/>
    <n v="123"/>
    <n v="54120"/>
    <n v="119.99999999301508"/>
    <x v="7"/>
    <x v="1"/>
  </r>
  <r>
    <s v="F0797"/>
    <x v="1"/>
    <x v="1"/>
    <x v="5"/>
    <d v="2023-02-03T04:00:00"/>
    <d v="2023-02-03T06:00:00"/>
    <d v="2023-02-03T04:24:00"/>
    <d v="2023-02-03T06:28:00"/>
    <n v="28"/>
    <n v="130"/>
    <n v="161"/>
    <n v="20930"/>
    <n v="120.00000000349246"/>
    <x v="14"/>
    <x v="10"/>
  </r>
  <r>
    <s v="F0799"/>
    <x v="1"/>
    <x v="2"/>
    <x v="3"/>
    <d v="2023-02-03T06:00:00"/>
    <d v="2023-02-03T11:00:00"/>
    <d v="2023-02-03T06:07:00"/>
    <d v="2023-02-03T11:17:00"/>
    <n v="17"/>
    <n v="408"/>
    <n v="84"/>
    <n v="34272"/>
    <n v="300.00000000349246"/>
    <x v="1"/>
    <x v="2"/>
  </r>
  <r>
    <s v="F0800"/>
    <x v="1"/>
    <x v="3"/>
    <x v="3"/>
    <d v="2023-02-03T07:00:00"/>
    <d v="2023-02-03T10:00:00"/>
    <d v="2023-02-03T07:24:00"/>
    <d v="2023-02-03T10:06:00"/>
    <n v="6"/>
    <n v="347"/>
    <n v="183"/>
    <n v="63501"/>
    <n v="180"/>
    <x v="18"/>
    <x v="23"/>
  </r>
  <r>
    <s v="F0804"/>
    <x v="1"/>
    <x v="3"/>
    <x v="0"/>
    <d v="2023-02-03T11:00:00"/>
    <d v="2023-02-03T16:00:00"/>
    <d v="2023-02-03T11:14:00"/>
    <d v="2023-02-03T16:14:00"/>
    <n v="14"/>
    <n v="342"/>
    <n v="62"/>
    <n v="21204"/>
    <n v="299.99999999301508"/>
    <x v="21"/>
    <x v="21"/>
  </r>
  <r>
    <s v="F0807"/>
    <x v="1"/>
    <x v="4"/>
    <x v="3"/>
    <d v="2023-02-03T14:00:00"/>
    <d v="2023-02-03T16:00:00"/>
    <d v="2023-02-03T14:01:00"/>
    <d v="2023-02-03T16:28:00"/>
    <n v="28"/>
    <n v="272"/>
    <n v="143"/>
    <n v="38896"/>
    <n v="119.99999999301508"/>
    <x v="21"/>
    <x v="12"/>
  </r>
  <r>
    <s v="F0808"/>
    <x v="1"/>
    <x v="4"/>
    <x v="1"/>
    <d v="2023-02-03T15:00:00"/>
    <d v="2023-02-03T20:00:00"/>
    <d v="2023-02-03T15:10:00"/>
    <d v="2023-02-03T20:07:00"/>
    <n v="7"/>
    <n v="441"/>
    <n v="124"/>
    <n v="54684"/>
    <n v="300.00000000349246"/>
    <x v="11"/>
    <x v="6"/>
  </r>
  <r>
    <s v="F0812"/>
    <x v="1"/>
    <x v="5"/>
    <x v="2"/>
    <d v="2023-02-03T19:00:00"/>
    <d v="2023-02-03T22:00:00"/>
    <d v="2023-02-03T19:09:00"/>
    <d v="2023-02-03T22:28:00"/>
    <n v="28"/>
    <n v="348"/>
    <n v="108"/>
    <n v="37584"/>
    <n v="180"/>
    <x v="15"/>
    <x v="14"/>
  </r>
  <r>
    <s v="F0813"/>
    <x v="1"/>
    <x v="4"/>
    <x v="4"/>
    <d v="2023-02-03T20:00:00"/>
    <d v="2023-02-03T23:00:00"/>
    <d v="2023-02-03T20:13:00"/>
    <d v="2023-02-03T23:02:00"/>
    <n v="2"/>
    <n v="222"/>
    <n v="71"/>
    <n v="15762"/>
    <n v="180"/>
    <x v="13"/>
    <x v="7"/>
  </r>
  <r>
    <s v="F0820"/>
    <x v="1"/>
    <x v="1"/>
    <x v="0"/>
    <d v="2023-02-04T03:00:00"/>
    <d v="2023-02-04T08:00:00"/>
    <d v="2023-02-04T03:06:00"/>
    <d v="2023-02-04T08:03:00"/>
    <n v="3"/>
    <n v="440"/>
    <n v="154"/>
    <n v="67760"/>
    <n v="300.00000000349246"/>
    <x v="17"/>
    <x v="18"/>
  </r>
  <r>
    <s v="F0821"/>
    <x v="1"/>
    <x v="3"/>
    <x v="2"/>
    <d v="2023-02-04T04:00:00"/>
    <d v="2023-02-04T06:00:00"/>
    <d v="2023-02-04T04:14:00"/>
    <d v="2023-02-04T06:21:00"/>
    <n v="21"/>
    <n v="437"/>
    <n v="131"/>
    <n v="57247"/>
    <n v="120.00000000349246"/>
    <x v="14"/>
    <x v="10"/>
  </r>
  <r>
    <s v="F0822"/>
    <x v="1"/>
    <x v="4"/>
    <x v="0"/>
    <d v="2023-02-04T05:00:00"/>
    <d v="2023-02-04T10:00:00"/>
    <d v="2023-02-04T05:06:00"/>
    <d v="2023-02-04T10:00:00"/>
    <n v="0"/>
    <n v="226"/>
    <n v="118"/>
    <n v="26668"/>
    <n v="299.99999999301508"/>
    <x v="18"/>
    <x v="19"/>
  </r>
  <r>
    <s v="F0823"/>
    <x v="1"/>
    <x v="3"/>
    <x v="0"/>
    <d v="2023-02-04T06:00:00"/>
    <d v="2023-02-04T08:00:00"/>
    <d v="2023-02-04T06:01:00"/>
    <d v="2023-02-04T08:26:00"/>
    <n v="26"/>
    <n v="245"/>
    <n v="90"/>
    <n v="22050"/>
    <n v="120.00000000349246"/>
    <x v="17"/>
    <x v="2"/>
  </r>
  <r>
    <s v="F0831"/>
    <x v="1"/>
    <x v="1"/>
    <x v="0"/>
    <d v="2023-02-04T14:00:00"/>
    <d v="2023-02-04T18:00:00"/>
    <d v="2023-02-04T14:27:00"/>
    <d v="2023-02-04T18:05:00"/>
    <n v="5"/>
    <n v="471"/>
    <n v="96"/>
    <n v="45216"/>
    <n v="239.99999999650754"/>
    <x v="22"/>
    <x v="12"/>
  </r>
  <r>
    <s v="F0833"/>
    <x v="1"/>
    <x v="5"/>
    <x v="2"/>
    <d v="2023-02-04T16:00:00"/>
    <d v="2023-02-04T19:00:00"/>
    <d v="2023-02-04T16:07:00"/>
    <d v="2023-02-04T19:28:00"/>
    <n v="28"/>
    <n v="255"/>
    <n v="103"/>
    <n v="26265"/>
    <n v="180"/>
    <x v="20"/>
    <x v="17"/>
  </r>
  <r>
    <s v="F0836"/>
    <x v="1"/>
    <x v="3"/>
    <x v="2"/>
    <d v="2023-02-04T19:00:00"/>
    <d v="2023-02-05T00:00:00"/>
    <d v="2023-02-04T19:01:00"/>
    <d v="2023-02-05T00:29:00"/>
    <n v="29"/>
    <n v="264"/>
    <n v="119"/>
    <n v="31416"/>
    <n v="300.00000000349246"/>
    <x v="12"/>
    <x v="14"/>
  </r>
  <r>
    <s v="F0839"/>
    <x v="1"/>
    <x v="2"/>
    <x v="3"/>
    <d v="2023-02-04T22:00:00"/>
    <d v="2023-02-05T01:00:00"/>
    <d v="2023-02-04T22:27:00"/>
    <d v="2023-02-05T01:26:00"/>
    <n v="26"/>
    <n v="495"/>
    <n v="57"/>
    <n v="28215"/>
    <n v="180"/>
    <x v="6"/>
    <x v="8"/>
  </r>
  <r>
    <s v="F0843"/>
    <x v="1"/>
    <x v="0"/>
    <x v="0"/>
    <d v="2023-02-05T02:00:00"/>
    <d v="2023-02-05T07:00:00"/>
    <d v="2023-02-05T02:12:00"/>
    <d v="2023-02-05T07:24:00"/>
    <n v="24"/>
    <n v="449"/>
    <n v="149"/>
    <n v="66901"/>
    <n v="299.99999999301508"/>
    <x v="16"/>
    <x v="1"/>
  </r>
  <r>
    <s v="F0848"/>
    <x v="1"/>
    <x v="3"/>
    <x v="0"/>
    <d v="2023-02-05T07:00:00"/>
    <d v="2023-02-05T12:00:00"/>
    <d v="2023-02-05T07:23:00"/>
    <d v="2023-02-05T12:27:00"/>
    <n v="27"/>
    <n v="315"/>
    <n v="111"/>
    <n v="34965"/>
    <n v="300.00000000349246"/>
    <x v="3"/>
    <x v="23"/>
  </r>
  <r>
    <s v="F0852"/>
    <x v="1"/>
    <x v="3"/>
    <x v="5"/>
    <d v="2023-02-05T11:00:00"/>
    <d v="2023-02-05T16:00:00"/>
    <d v="2023-02-05T11:05:00"/>
    <d v="2023-02-05T16:02:00"/>
    <n v="2"/>
    <n v="486"/>
    <n v="120"/>
    <n v="58320"/>
    <n v="299.99999999301508"/>
    <x v="21"/>
    <x v="21"/>
  </r>
  <r>
    <s v="F0855"/>
    <x v="1"/>
    <x v="5"/>
    <x v="4"/>
    <d v="2023-02-05T14:00:00"/>
    <d v="2023-02-05T17:00:00"/>
    <d v="2023-02-05T14:22:00"/>
    <d v="2023-02-05T17:26:00"/>
    <n v="26"/>
    <n v="109"/>
    <n v="57"/>
    <n v="6213"/>
    <n v="180"/>
    <x v="5"/>
    <x v="12"/>
  </r>
  <r>
    <s v="F0858"/>
    <x v="1"/>
    <x v="0"/>
    <x v="0"/>
    <d v="2023-02-05T17:00:00"/>
    <d v="2023-02-05T22:00:00"/>
    <d v="2023-02-05T17:05:00"/>
    <d v="2023-02-05T22:11:00"/>
    <n v="11"/>
    <n v="437"/>
    <n v="196"/>
    <n v="85652"/>
    <n v="299.99999999301508"/>
    <x v="15"/>
    <x v="13"/>
  </r>
  <r>
    <s v="F0863"/>
    <x v="1"/>
    <x v="3"/>
    <x v="0"/>
    <d v="2023-02-05T22:00:00"/>
    <d v="2023-02-05T23:00:00"/>
    <d v="2023-02-05T22:02:00"/>
    <d v="2023-02-05T23:06:00"/>
    <n v="6"/>
    <n v="110"/>
    <n v="168"/>
    <n v="18480"/>
    <n v="60.000000006984919"/>
    <x v="13"/>
    <x v="8"/>
  </r>
  <r>
    <s v="F0864"/>
    <x v="1"/>
    <x v="4"/>
    <x v="5"/>
    <d v="2023-02-05T23:00:00"/>
    <d v="2023-02-06T02:00:00"/>
    <d v="2023-02-05T23:14:00"/>
    <d v="2023-02-06T02:01:00"/>
    <n v="1"/>
    <n v="349"/>
    <n v="193"/>
    <n v="67357"/>
    <n v="180"/>
    <x v="23"/>
    <x v="9"/>
  </r>
  <r>
    <s v="F0865"/>
    <x v="1"/>
    <x v="4"/>
    <x v="2"/>
    <d v="2023-02-06T00:00:00"/>
    <d v="2023-02-06T02:00:00"/>
    <d v="2023-02-06T00:01:00"/>
    <d v="2023-02-06T02:04:00"/>
    <n v="4"/>
    <n v="234"/>
    <n v="172"/>
    <n v="40248"/>
    <n v="120.00000000349246"/>
    <x v="23"/>
    <x v="0"/>
  </r>
  <r>
    <s v="F0866"/>
    <x v="1"/>
    <x v="5"/>
    <x v="2"/>
    <d v="2023-02-06T01:00:00"/>
    <d v="2023-02-06T04:00:00"/>
    <d v="2023-02-06T01:26:00"/>
    <d v="2023-02-06T04:29:00"/>
    <n v="29"/>
    <n v="105"/>
    <n v="103"/>
    <n v="10815"/>
    <n v="180"/>
    <x v="7"/>
    <x v="16"/>
  </r>
  <r>
    <s v="F0871"/>
    <x v="1"/>
    <x v="4"/>
    <x v="4"/>
    <d v="2023-02-06T06:00:00"/>
    <d v="2023-02-06T07:00:00"/>
    <d v="2023-02-06T06:09:00"/>
    <d v="2023-02-06T07:16:00"/>
    <n v="16"/>
    <n v="105"/>
    <n v="110"/>
    <n v="11550"/>
    <n v="59.99999999650754"/>
    <x v="16"/>
    <x v="2"/>
  </r>
  <r>
    <s v="F0877"/>
    <x v="1"/>
    <x v="4"/>
    <x v="4"/>
    <d v="2023-02-06T12:00:00"/>
    <d v="2023-02-06T14:00:00"/>
    <d v="2023-02-06T12:22:00"/>
    <d v="2023-02-06T14:12:00"/>
    <n v="12"/>
    <n v="309"/>
    <n v="76"/>
    <n v="23484"/>
    <n v="120.00000000349246"/>
    <x v="9"/>
    <x v="11"/>
  </r>
  <r>
    <s v="F0889"/>
    <x v="1"/>
    <x v="1"/>
    <x v="1"/>
    <d v="2023-02-07T00:00:00"/>
    <d v="2023-02-07T02:00:00"/>
    <d v="2023-02-07T00:25:00"/>
    <d v="2023-02-07T02:22:00"/>
    <n v="22"/>
    <n v="256"/>
    <n v="185"/>
    <n v="47360"/>
    <n v="120.00000000349246"/>
    <x v="23"/>
    <x v="0"/>
  </r>
  <r>
    <s v="F0890"/>
    <x v="1"/>
    <x v="2"/>
    <x v="3"/>
    <d v="2023-02-07T01:00:00"/>
    <d v="2023-02-07T05:00:00"/>
    <d v="2023-02-07T01:29:00"/>
    <d v="2023-02-07T05:29:00"/>
    <n v="29"/>
    <n v="491"/>
    <n v="99"/>
    <n v="48609"/>
    <n v="240.00000000698492"/>
    <x v="8"/>
    <x v="16"/>
  </r>
  <r>
    <s v="F0892"/>
    <x v="1"/>
    <x v="4"/>
    <x v="0"/>
    <d v="2023-02-07T03:00:00"/>
    <d v="2023-02-07T06:00:00"/>
    <d v="2023-02-07T03:03:00"/>
    <d v="2023-02-07T06:23:00"/>
    <n v="23"/>
    <n v="183"/>
    <n v="108"/>
    <n v="19764"/>
    <n v="180"/>
    <x v="14"/>
    <x v="18"/>
  </r>
  <r>
    <s v="F0894"/>
    <x v="1"/>
    <x v="4"/>
    <x v="0"/>
    <d v="2023-02-07T05:00:00"/>
    <d v="2023-02-07T09:00:00"/>
    <d v="2023-02-07T05:22:00"/>
    <d v="2023-02-07T09:04:00"/>
    <n v="4"/>
    <n v="471"/>
    <n v="59"/>
    <n v="27789"/>
    <n v="239.99999999650754"/>
    <x v="2"/>
    <x v="19"/>
  </r>
  <r>
    <s v="F0895"/>
    <x v="1"/>
    <x v="4"/>
    <x v="1"/>
    <d v="2023-02-07T06:00:00"/>
    <d v="2023-02-07T07:00:00"/>
    <d v="2023-02-07T06:15:00"/>
    <d v="2023-02-07T07:03:00"/>
    <n v="3"/>
    <n v="427"/>
    <n v="74"/>
    <n v="31598"/>
    <n v="59.99999999650754"/>
    <x v="16"/>
    <x v="2"/>
  </r>
  <r>
    <s v="F0896"/>
    <x v="1"/>
    <x v="3"/>
    <x v="2"/>
    <d v="2023-02-07T07:00:00"/>
    <d v="2023-02-07T12:00:00"/>
    <d v="2023-02-07T07:20:00"/>
    <d v="2023-02-07T12:28:00"/>
    <n v="28"/>
    <n v="279"/>
    <n v="158"/>
    <n v="44082"/>
    <n v="300.00000000349246"/>
    <x v="3"/>
    <x v="23"/>
  </r>
  <r>
    <s v="F0899"/>
    <x v="1"/>
    <x v="0"/>
    <x v="3"/>
    <d v="2023-02-07T10:00:00"/>
    <d v="2023-02-07T11:00:00"/>
    <d v="2023-02-07T10:27:00"/>
    <d v="2023-02-07T11:02:00"/>
    <n v="2"/>
    <n v="194"/>
    <n v="95"/>
    <n v="18430"/>
    <n v="60.000000006984919"/>
    <x v="1"/>
    <x v="5"/>
  </r>
  <r>
    <s v="F0900"/>
    <x v="1"/>
    <x v="1"/>
    <x v="1"/>
    <d v="2023-02-07T11:00:00"/>
    <d v="2023-02-07T14:00:00"/>
    <d v="2023-02-07T11:26:00"/>
    <d v="2023-02-07T14:17:00"/>
    <n v="17"/>
    <n v="386"/>
    <n v="115"/>
    <n v="44390"/>
    <n v="180"/>
    <x v="9"/>
    <x v="21"/>
  </r>
  <r>
    <s v="F0903"/>
    <x v="1"/>
    <x v="5"/>
    <x v="1"/>
    <d v="2023-02-07T14:00:00"/>
    <d v="2023-02-07T17:00:00"/>
    <d v="2023-02-07T14:04:00"/>
    <d v="2023-02-07T17:28:00"/>
    <n v="28"/>
    <n v="371"/>
    <n v="58"/>
    <n v="21518"/>
    <n v="180"/>
    <x v="5"/>
    <x v="12"/>
  </r>
  <r>
    <s v="F0904"/>
    <x v="1"/>
    <x v="4"/>
    <x v="2"/>
    <d v="2023-02-07T15:00:00"/>
    <d v="2023-02-07T20:00:00"/>
    <d v="2023-02-07T15:12:00"/>
    <d v="2023-02-07T20:08:00"/>
    <n v="8"/>
    <n v="147"/>
    <n v="195"/>
    <n v="28665"/>
    <n v="300.00000000349246"/>
    <x v="11"/>
    <x v="6"/>
  </r>
  <r>
    <s v="F0905"/>
    <x v="1"/>
    <x v="4"/>
    <x v="4"/>
    <d v="2023-02-07T16:00:00"/>
    <d v="2023-02-07T17:00:00"/>
    <d v="2023-02-07T16:12:00"/>
    <d v="2023-02-07T17:01:00"/>
    <n v="1"/>
    <n v="123"/>
    <n v="171"/>
    <n v="21033"/>
    <n v="60.000000006984919"/>
    <x v="5"/>
    <x v="17"/>
  </r>
  <r>
    <s v="F0906"/>
    <x v="1"/>
    <x v="2"/>
    <x v="1"/>
    <d v="2023-02-07T17:00:00"/>
    <d v="2023-02-07T18:00:00"/>
    <d v="2023-02-07T17:26:00"/>
    <d v="2023-02-07T18:15:00"/>
    <n v="15"/>
    <n v="450"/>
    <n v="89"/>
    <n v="40050"/>
    <n v="59.99999999650754"/>
    <x v="22"/>
    <x v="13"/>
  </r>
  <r>
    <s v="F0919"/>
    <x v="1"/>
    <x v="3"/>
    <x v="1"/>
    <d v="2023-02-08T06:00:00"/>
    <d v="2023-02-08T09:00:00"/>
    <d v="2023-02-08T06:16:00"/>
    <d v="2023-02-08T09:21:00"/>
    <n v="21"/>
    <n v="466"/>
    <n v="163"/>
    <n v="75958"/>
    <n v="180"/>
    <x v="2"/>
    <x v="2"/>
  </r>
  <r>
    <s v="F0921"/>
    <x v="1"/>
    <x v="3"/>
    <x v="5"/>
    <d v="2023-02-08T08:00:00"/>
    <d v="2023-02-08T13:00:00"/>
    <d v="2023-02-08T08:22:00"/>
    <d v="2023-02-08T13:08:00"/>
    <n v="8"/>
    <n v="188"/>
    <n v="199"/>
    <n v="37412"/>
    <n v="299.99999999301508"/>
    <x v="19"/>
    <x v="3"/>
  </r>
  <r>
    <s v="F0922"/>
    <x v="1"/>
    <x v="1"/>
    <x v="5"/>
    <d v="2023-02-08T09:00:00"/>
    <d v="2023-02-08T10:00:00"/>
    <d v="2023-02-08T09:20:00"/>
    <d v="2023-02-08T10:09:00"/>
    <n v="9"/>
    <n v="208"/>
    <n v="183"/>
    <n v="38064"/>
    <n v="59.99999999650754"/>
    <x v="18"/>
    <x v="4"/>
  </r>
  <r>
    <s v="F0925"/>
    <x v="1"/>
    <x v="5"/>
    <x v="3"/>
    <d v="2023-02-08T12:00:00"/>
    <d v="2023-02-08T15:00:00"/>
    <d v="2023-02-08T12:00:00"/>
    <d v="2023-02-08T15:27:00"/>
    <n v="27"/>
    <n v="353"/>
    <n v="104"/>
    <n v="36712"/>
    <n v="180"/>
    <x v="4"/>
    <x v="11"/>
  </r>
  <r>
    <s v="F0929"/>
    <x v="1"/>
    <x v="4"/>
    <x v="3"/>
    <d v="2023-02-08T16:00:00"/>
    <d v="2023-02-08T18:00:00"/>
    <d v="2023-02-08T16:28:00"/>
    <d v="2023-02-08T18:08:00"/>
    <n v="8"/>
    <n v="472"/>
    <n v="97"/>
    <n v="45784"/>
    <n v="120.00000000349246"/>
    <x v="22"/>
    <x v="17"/>
  </r>
  <r>
    <s v="F0930"/>
    <x v="1"/>
    <x v="4"/>
    <x v="0"/>
    <d v="2023-02-08T17:00:00"/>
    <d v="2023-02-08T19:00:00"/>
    <d v="2023-02-08T17:08:00"/>
    <d v="2023-02-08T19:04:00"/>
    <n v="4"/>
    <n v="296"/>
    <n v="92"/>
    <n v="27232"/>
    <n v="119.99999999301508"/>
    <x v="20"/>
    <x v="13"/>
  </r>
  <r>
    <s v="F0933"/>
    <x v="1"/>
    <x v="3"/>
    <x v="2"/>
    <d v="2023-02-08T20:00:00"/>
    <d v="2023-02-09T01:00:00"/>
    <d v="2023-02-08T20:14:00"/>
    <d v="2023-02-09T01:06:00"/>
    <n v="6"/>
    <n v="307"/>
    <n v="109"/>
    <n v="33463"/>
    <n v="299.99999999301508"/>
    <x v="6"/>
    <x v="7"/>
  </r>
  <r>
    <s v="F0937"/>
    <x v="1"/>
    <x v="3"/>
    <x v="0"/>
    <d v="2023-02-09T00:00:00"/>
    <d v="2023-02-09T02:00:00"/>
    <d v="2023-02-09T00:04:00"/>
    <d v="2023-02-09T02:24:00"/>
    <n v="24"/>
    <n v="138"/>
    <n v="71"/>
    <n v="9798"/>
    <n v="120.00000000349246"/>
    <x v="23"/>
    <x v="0"/>
  </r>
  <r>
    <s v="F0939"/>
    <x v="1"/>
    <x v="4"/>
    <x v="4"/>
    <d v="2023-02-09T02:00:00"/>
    <d v="2023-02-09T05:00:00"/>
    <d v="2023-02-09T02:13:00"/>
    <d v="2023-02-09T05:27:00"/>
    <n v="27"/>
    <n v="130"/>
    <n v="197"/>
    <n v="25610"/>
    <n v="180"/>
    <x v="8"/>
    <x v="1"/>
  </r>
  <r>
    <s v="F0942"/>
    <x v="1"/>
    <x v="5"/>
    <x v="2"/>
    <d v="2023-02-09T05:00:00"/>
    <d v="2023-02-09T06:00:00"/>
    <d v="2023-02-09T05:29:00"/>
    <d v="2023-02-09T06:17:00"/>
    <n v="17"/>
    <n v="131"/>
    <n v="74"/>
    <n v="9694"/>
    <n v="59.99999999650754"/>
    <x v="14"/>
    <x v="19"/>
  </r>
  <r>
    <s v="F0944"/>
    <x v="1"/>
    <x v="0"/>
    <x v="4"/>
    <d v="2023-02-09T07:00:00"/>
    <d v="2023-02-09T09:00:00"/>
    <d v="2023-02-09T07:05:00"/>
    <d v="2023-02-09T09:17:00"/>
    <n v="17"/>
    <n v="333"/>
    <n v="100"/>
    <n v="33300"/>
    <n v="120.00000000349246"/>
    <x v="2"/>
    <x v="23"/>
  </r>
  <r>
    <s v="F0945"/>
    <x v="1"/>
    <x v="2"/>
    <x v="5"/>
    <d v="2023-02-09T08:00:00"/>
    <d v="2023-02-09T13:00:00"/>
    <d v="2023-02-09T08:08:00"/>
    <d v="2023-02-09T13:14:00"/>
    <n v="14"/>
    <n v="431"/>
    <n v="64"/>
    <n v="27584"/>
    <n v="299.99999999301508"/>
    <x v="19"/>
    <x v="3"/>
  </r>
  <r>
    <s v="F0948"/>
    <x v="1"/>
    <x v="0"/>
    <x v="5"/>
    <d v="2023-02-09T11:00:00"/>
    <d v="2023-02-09T16:00:00"/>
    <d v="2023-02-09T11:22:00"/>
    <d v="2023-02-09T16:12:00"/>
    <n v="12"/>
    <n v="433"/>
    <n v="151"/>
    <n v="65383"/>
    <n v="299.99999999301508"/>
    <x v="21"/>
    <x v="21"/>
  </r>
  <r>
    <s v="F0949"/>
    <x v="1"/>
    <x v="1"/>
    <x v="3"/>
    <d v="2023-02-09T12:00:00"/>
    <d v="2023-02-09T17:00:00"/>
    <d v="2023-02-09T12:06:00"/>
    <d v="2023-02-09T17:04:00"/>
    <n v="4"/>
    <n v="132"/>
    <n v="79"/>
    <n v="10428"/>
    <n v="300.00000000349246"/>
    <x v="5"/>
    <x v="11"/>
  </r>
  <r>
    <s v="F0950"/>
    <x v="1"/>
    <x v="3"/>
    <x v="1"/>
    <d v="2023-02-09T13:00:00"/>
    <d v="2023-02-09T15:00:00"/>
    <d v="2023-02-09T13:27:00"/>
    <d v="2023-02-09T15:08:00"/>
    <n v="8"/>
    <n v="132"/>
    <n v="174"/>
    <n v="22968"/>
    <n v="120.00000000349246"/>
    <x v="4"/>
    <x v="20"/>
  </r>
  <r>
    <s v="F0954"/>
    <x v="1"/>
    <x v="2"/>
    <x v="4"/>
    <d v="2023-02-09T17:00:00"/>
    <d v="2023-02-09T19:00:00"/>
    <d v="2023-02-09T17:17:00"/>
    <d v="2023-02-09T19:06:00"/>
    <n v="6"/>
    <n v="174"/>
    <n v="132"/>
    <n v="22968"/>
    <n v="119.99999999301508"/>
    <x v="20"/>
    <x v="13"/>
  </r>
  <r>
    <s v="F0957"/>
    <x v="1"/>
    <x v="3"/>
    <x v="1"/>
    <d v="2023-02-09T20:00:00"/>
    <d v="2023-02-10T01:00:00"/>
    <d v="2023-02-09T20:03:00"/>
    <d v="2023-02-10T01:25:00"/>
    <n v="25"/>
    <n v="405"/>
    <n v="66"/>
    <n v="26730"/>
    <n v="299.99999999301508"/>
    <x v="6"/>
    <x v="7"/>
  </r>
  <r>
    <s v="F0958"/>
    <x v="1"/>
    <x v="2"/>
    <x v="3"/>
    <d v="2023-02-09T21:00:00"/>
    <d v="2023-02-09T22:00:00"/>
    <d v="2023-02-09T21:04:00"/>
    <d v="2023-02-09T22:12:00"/>
    <n v="12"/>
    <n v="119"/>
    <n v="135"/>
    <n v="16065"/>
    <n v="59.99999999650754"/>
    <x v="15"/>
    <x v="15"/>
  </r>
  <r>
    <s v="F0965"/>
    <x v="1"/>
    <x v="3"/>
    <x v="5"/>
    <d v="2023-02-10T04:00:00"/>
    <d v="2023-02-10T05:00:00"/>
    <d v="2023-02-10T04:15:00"/>
    <d v="2023-02-10T05:06:00"/>
    <n v="6"/>
    <n v="244"/>
    <n v="88"/>
    <n v="21472"/>
    <n v="60.000000006984919"/>
    <x v="8"/>
    <x v="10"/>
  </r>
  <r>
    <s v="F0970"/>
    <x v="1"/>
    <x v="1"/>
    <x v="0"/>
    <d v="2023-02-10T09:00:00"/>
    <d v="2023-02-10T11:00:00"/>
    <d v="2023-02-10T09:23:00"/>
    <d v="2023-02-10T11:17:00"/>
    <n v="17"/>
    <n v="178"/>
    <n v="62"/>
    <n v="11036"/>
    <n v="120.00000000349246"/>
    <x v="1"/>
    <x v="4"/>
  </r>
  <r>
    <s v="F0974"/>
    <x v="1"/>
    <x v="4"/>
    <x v="3"/>
    <d v="2023-02-10T13:00:00"/>
    <d v="2023-02-10T15:00:00"/>
    <d v="2023-02-10T13:29:00"/>
    <d v="2023-02-10T15:17:00"/>
    <n v="17"/>
    <n v="467"/>
    <n v="158"/>
    <n v="73786"/>
    <n v="120.00000000349246"/>
    <x v="4"/>
    <x v="20"/>
  </r>
  <r>
    <s v="F0975"/>
    <x v="1"/>
    <x v="1"/>
    <x v="4"/>
    <d v="2023-02-10T14:00:00"/>
    <d v="2023-02-10T18:00:00"/>
    <d v="2023-02-10T14:02:00"/>
    <d v="2023-02-10T18:09:00"/>
    <n v="9"/>
    <n v="295"/>
    <n v="65"/>
    <n v="19175"/>
    <n v="239.99999999650754"/>
    <x v="22"/>
    <x v="12"/>
  </r>
  <r>
    <s v="F0977"/>
    <x v="1"/>
    <x v="0"/>
    <x v="3"/>
    <d v="2023-02-10T16:00:00"/>
    <d v="2023-02-10T19:00:00"/>
    <d v="2023-02-10T16:06:00"/>
    <d v="2023-02-10T19:17:00"/>
    <n v="17"/>
    <n v="474"/>
    <n v="85"/>
    <n v="40290"/>
    <n v="180"/>
    <x v="20"/>
    <x v="17"/>
  </r>
  <r>
    <s v="F0978"/>
    <x v="1"/>
    <x v="3"/>
    <x v="2"/>
    <d v="2023-02-10T17:00:00"/>
    <d v="2023-02-10T18:00:00"/>
    <d v="2023-02-10T17:24:00"/>
    <d v="2023-02-10T18:04:00"/>
    <n v="4"/>
    <n v="307"/>
    <n v="145"/>
    <n v="44515"/>
    <n v="59.99999999650754"/>
    <x v="22"/>
    <x v="13"/>
  </r>
  <r>
    <s v="F0981"/>
    <x v="1"/>
    <x v="4"/>
    <x v="2"/>
    <d v="2023-02-10T20:00:00"/>
    <d v="2023-02-10T21:00:00"/>
    <d v="2023-02-10T20:02:00"/>
    <d v="2023-02-10T21:25:00"/>
    <n v="25"/>
    <n v="279"/>
    <n v="146"/>
    <n v="40734"/>
    <n v="59.99999999650754"/>
    <x v="10"/>
    <x v="7"/>
  </r>
  <r>
    <s v="F0984"/>
    <x v="1"/>
    <x v="3"/>
    <x v="3"/>
    <d v="2023-02-10T23:00:00"/>
    <d v="2023-02-11T02:00:00"/>
    <d v="2023-02-10T23:14:00"/>
    <d v="2023-02-11T02:21:00"/>
    <n v="21"/>
    <n v="447"/>
    <n v="101"/>
    <n v="45147"/>
    <n v="180"/>
    <x v="23"/>
    <x v="9"/>
  </r>
  <r>
    <s v="F0986"/>
    <x v="1"/>
    <x v="4"/>
    <x v="1"/>
    <d v="2023-02-11T01:00:00"/>
    <d v="2023-02-11T02:00:00"/>
    <d v="2023-02-11T01:17:00"/>
    <d v="2023-02-11T02:05:00"/>
    <n v="5"/>
    <n v="333"/>
    <n v="118"/>
    <n v="39294"/>
    <n v="60.000000006984919"/>
    <x v="23"/>
    <x v="16"/>
  </r>
  <r>
    <s v="F0990"/>
    <x v="1"/>
    <x v="4"/>
    <x v="5"/>
    <d v="2023-02-11T05:00:00"/>
    <d v="2023-02-11T08:00:00"/>
    <d v="2023-02-11T05:26:00"/>
    <d v="2023-02-11T08:29:00"/>
    <n v="29"/>
    <n v="448"/>
    <n v="54"/>
    <n v="24192"/>
    <n v="180"/>
    <x v="17"/>
    <x v="19"/>
  </r>
  <r>
    <s v="F0991"/>
    <x v="1"/>
    <x v="4"/>
    <x v="5"/>
    <d v="2023-02-11T06:00:00"/>
    <d v="2023-02-11T10:00:00"/>
    <d v="2023-02-11T06:20:00"/>
    <d v="2023-02-11T10:05:00"/>
    <n v="5"/>
    <n v="417"/>
    <n v="111"/>
    <n v="46287"/>
    <n v="239.99999999650754"/>
    <x v="18"/>
    <x v="2"/>
  </r>
  <r>
    <s v="F0993"/>
    <x v="1"/>
    <x v="1"/>
    <x v="0"/>
    <d v="2023-02-11T08:00:00"/>
    <d v="2023-02-11T13:00:00"/>
    <d v="2023-02-11T08:04:00"/>
    <d v="2023-02-11T13:18:00"/>
    <n v="18"/>
    <n v="499"/>
    <n v="100"/>
    <n v="49900"/>
    <n v="299.99999999301508"/>
    <x v="19"/>
    <x v="3"/>
  </r>
  <r>
    <s v="F0997"/>
    <x v="1"/>
    <x v="0"/>
    <x v="5"/>
    <d v="2023-02-11T12:00:00"/>
    <d v="2023-02-11T17:00:00"/>
    <d v="2023-02-11T12:07:00"/>
    <d v="2023-02-11T17:10:00"/>
    <n v="10"/>
    <n v="273"/>
    <n v="64"/>
    <n v="17472"/>
    <n v="300.00000000349246"/>
    <x v="5"/>
    <x v="11"/>
  </r>
  <r>
    <s v="F0006"/>
    <x v="2"/>
    <x v="1"/>
    <x v="5"/>
    <d v="2023-01-01T05:00:00"/>
    <d v="2023-01-01T07:00:00"/>
    <d v="2023-01-01T05:14:00"/>
    <d v="2023-01-01T07:10:00"/>
    <n v="10"/>
    <n v="427"/>
    <n v="191"/>
    <n v="81557"/>
    <n v="119.99999999301508"/>
    <x v="16"/>
    <x v="19"/>
  </r>
  <r>
    <s v="F0008"/>
    <x v="2"/>
    <x v="2"/>
    <x v="0"/>
    <d v="2023-01-01T07:00:00"/>
    <d v="2023-01-01T12:00:00"/>
    <d v="2023-01-01T07:11:00"/>
    <d v="2023-01-01T12:08:00"/>
    <n v="8"/>
    <n v="373"/>
    <n v="163"/>
    <n v="60799"/>
    <n v="300.00000000349246"/>
    <x v="3"/>
    <x v="23"/>
  </r>
  <r>
    <s v="F0012"/>
    <x v="2"/>
    <x v="0"/>
    <x v="0"/>
    <d v="2023-01-01T11:00:00"/>
    <d v="2023-01-01T15:00:00"/>
    <d v="2023-01-01T11:06:00"/>
    <d v="2023-01-01T15:06:00"/>
    <n v="6"/>
    <n v="458"/>
    <n v="171"/>
    <n v="78318"/>
    <n v="239.99999999650754"/>
    <x v="4"/>
    <x v="21"/>
  </r>
  <r>
    <s v="F0014"/>
    <x v="2"/>
    <x v="5"/>
    <x v="5"/>
    <d v="2023-01-01T13:00:00"/>
    <d v="2023-01-01T17:00:00"/>
    <d v="2023-01-01T13:22:00"/>
    <d v="2023-01-01T17:02:00"/>
    <n v="2"/>
    <n v="202"/>
    <n v="112"/>
    <n v="22624"/>
    <n v="240.00000000698492"/>
    <x v="5"/>
    <x v="20"/>
  </r>
  <r>
    <s v="F0015"/>
    <x v="2"/>
    <x v="4"/>
    <x v="2"/>
    <d v="2023-01-01T14:00:00"/>
    <d v="2023-01-01T19:00:00"/>
    <d v="2023-01-01T14:00:00"/>
    <d v="2023-01-01T19:11:00"/>
    <n v="11"/>
    <n v="158"/>
    <n v="60"/>
    <n v="9480"/>
    <n v="299.99999999301508"/>
    <x v="20"/>
    <x v="12"/>
  </r>
  <r>
    <s v="F0026"/>
    <x v="2"/>
    <x v="4"/>
    <x v="4"/>
    <d v="2023-01-02T01:00:00"/>
    <d v="2023-01-02T06:00:00"/>
    <d v="2023-01-02T01:07:00"/>
    <d v="2023-01-02T06:12:00"/>
    <n v="12"/>
    <n v="435"/>
    <n v="194"/>
    <n v="84390"/>
    <n v="300.00000000349246"/>
    <x v="14"/>
    <x v="16"/>
  </r>
  <r>
    <s v="F0028"/>
    <x v="2"/>
    <x v="3"/>
    <x v="1"/>
    <d v="2023-01-02T03:00:00"/>
    <d v="2023-01-02T04:00:00"/>
    <d v="2023-01-02T03:25:00"/>
    <d v="2023-01-02T04:21:00"/>
    <n v="21"/>
    <n v="282"/>
    <n v="119"/>
    <n v="33558"/>
    <n v="59.99999999650754"/>
    <x v="7"/>
    <x v="18"/>
  </r>
  <r>
    <s v="F0032"/>
    <x v="2"/>
    <x v="0"/>
    <x v="4"/>
    <d v="2023-01-02T07:00:00"/>
    <d v="2023-01-02T11:00:00"/>
    <d v="2023-01-02T07:29:00"/>
    <d v="2023-01-02T11:28:00"/>
    <n v="28"/>
    <n v="416"/>
    <n v="142"/>
    <n v="59072"/>
    <n v="240.00000000698492"/>
    <x v="1"/>
    <x v="23"/>
  </r>
  <r>
    <s v="F0038"/>
    <x v="2"/>
    <x v="1"/>
    <x v="4"/>
    <d v="2023-01-02T13:00:00"/>
    <d v="2023-01-02T15:00:00"/>
    <d v="2023-01-02T13:11:00"/>
    <d v="2023-01-02T15:28:00"/>
    <n v="28"/>
    <n v="187"/>
    <n v="131"/>
    <n v="24497"/>
    <n v="120.00000000349246"/>
    <x v="4"/>
    <x v="20"/>
  </r>
  <r>
    <s v="F0040"/>
    <x v="2"/>
    <x v="4"/>
    <x v="4"/>
    <d v="2023-01-02T15:00:00"/>
    <d v="2023-01-02T19:00:00"/>
    <d v="2023-01-02T15:23:00"/>
    <d v="2023-01-02T19:17:00"/>
    <n v="17"/>
    <n v="192"/>
    <n v="193"/>
    <n v="37056"/>
    <n v="239.99999999650754"/>
    <x v="20"/>
    <x v="6"/>
  </r>
  <r>
    <s v="F0041"/>
    <x v="2"/>
    <x v="4"/>
    <x v="5"/>
    <d v="2023-01-02T16:00:00"/>
    <d v="2023-01-02T20:00:00"/>
    <d v="2023-01-02T16:10:00"/>
    <d v="2023-01-02T20:25:00"/>
    <n v="25"/>
    <n v="118"/>
    <n v="124"/>
    <n v="14632"/>
    <n v="240.00000000698492"/>
    <x v="11"/>
    <x v="17"/>
  </r>
  <r>
    <s v="F0043"/>
    <x v="2"/>
    <x v="3"/>
    <x v="0"/>
    <d v="2023-01-02T18:00:00"/>
    <d v="2023-01-02T22:00:00"/>
    <d v="2023-01-02T18:04:00"/>
    <d v="2023-01-02T22:25:00"/>
    <n v="25"/>
    <n v="331"/>
    <n v="77"/>
    <n v="25487"/>
    <n v="239.99999999650754"/>
    <x v="15"/>
    <x v="22"/>
  </r>
  <r>
    <s v="F0049"/>
    <x v="2"/>
    <x v="1"/>
    <x v="2"/>
    <d v="2023-01-03T00:00:00"/>
    <d v="2023-01-03T03:00:00"/>
    <d v="2023-01-03T00:23:00"/>
    <d v="2023-01-03T03:14:00"/>
    <n v="14"/>
    <n v="113"/>
    <n v="181"/>
    <n v="20453"/>
    <n v="180"/>
    <x v="0"/>
    <x v="0"/>
  </r>
  <r>
    <s v="F0055"/>
    <x v="2"/>
    <x v="0"/>
    <x v="0"/>
    <d v="2023-01-03T06:00:00"/>
    <d v="2023-01-03T11:00:00"/>
    <d v="2023-01-03T06:16:00"/>
    <d v="2023-01-03T11:26:00"/>
    <n v="26"/>
    <n v="388"/>
    <n v="79"/>
    <n v="30652"/>
    <n v="300.00000000349246"/>
    <x v="1"/>
    <x v="2"/>
  </r>
  <r>
    <s v="F0056"/>
    <x v="2"/>
    <x v="2"/>
    <x v="5"/>
    <d v="2023-01-03T07:00:00"/>
    <d v="2023-01-03T08:00:00"/>
    <d v="2023-01-03T07:16:00"/>
    <d v="2023-01-03T08:03:00"/>
    <n v="3"/>
    <n v="130"/>
    <n v="72"/>
    <n v="9360"/>
    <n v="60.000000006984919"/>
    <x v="17"/>
    <x v="23"/>
  </r>
  <r>
    <s v="F0062"/>
    <x v="2"/>
    <x v="4"/>
    <x v="5"/>
    <d v="2023-01-03T13:00:00"/>
    <d v="2023-01-03T15:00:00"/>
    <d v="2023-01-03T13:20:00"/>
    <d v="2023-01-03T15:08:00"/>
    <n v="8"/>
    <n v="422"/>
    <n v="129"/>
    <n v="54438"/>
    <n v="120.00000000349246"/>
    <x v="4"/>
    <x v="20"/>
  </r>
  <r>
    <s v="F0063"/>
    <x v="2"/>
    <x v="5"/>
    <x v="1"/>
    <d v="2023-01-03T14:00:00"/>
    <d v="2023-01-03T19:00:00"/>
    <d v="2023-01-03T14:00:00"/>
    <d v="2023-01-03T19:25:00"/>
    <n v="25"/>
    <n v="376"/>
    <n v="192"/>
    <n v="72192"/>
    <n v="299.99999999301508"/>
    <x v="20"/>
    <x v="12"/>
  </r>
  <r>
    <s v="F0064"/>
    <x v="2"/>
    <x v="2"/>
    <x v="0"/>
    <d v="2023-01-03T15:00:00"/>
    <d v="2023-01-03T18:00:00"/>
    <d v="2023-01-03T15:08:00"/>
    <d v="2023-01-03T18:26:00"/>
    <n v="26"/>
    <n v="442"/>
    <n v="119"/>
    <n v="52598"/>
    <n v="180"/>
    <x v="22"/>
    <x v="6"/>
  </r>
  <r>
    <s v="F0066"/>
    <x v="2"/>
    <x v="4"/>
    <x v="4"/>
    <d v="2023-01-03T17:00:00"/>
    <d v="2023-01-03T22:00:00"/>
    <d v="2023-01-03T17:06:00"/>
    <d v="2023-01-03T22:26:00"/>
    <n v="26"/>
    <n v="491"/>
    <n v="155"/>
    <n v="76105"/>
    <n v="299.99999999301508"/>
    <x v="15"/>
    <x v="13"/>
  </r>
  <r>
    <s v="F0070"/>
    <x v="2"/>
    <x v="2"/>
    <x v="5"/>
    <d v="2023-01-03T21:00:00"/>
    <d v="2023-01-03T23:00:00"/>
    <d v="2023-01-03T21:05:00"/>
    <d v="2023-01-03T23:23:00"/>
    <n v="23"/>
    <n v="275"/>
    <n v="163"/>
    <n v="44825"/>
    <n v="120.00000000349246"/>
    <x v="13"/>
    <x v="15"/>
  </r>
  <r>
    <s v="F0073"/>
    <x v="2"/>
    <x v="5"/>
    <x v="3"/>
    <d v="2023-01-04T00:00:00"/>
    <d v="2023-01-04T01:00:00"/>
    <d v="2023-01-04T00:25:00"/>
    <d v="2023-01-04T01:19:00"/>
    <n v="19"/>
    <n v="270"/>
    <n v="58"/>
    <n v="15660"/>
    <n v="59.99999999650754"/>
    <x v="6"/>
    <x v="0"/>
  </r>
  <r>
    <s v="F0080"/>
    <x v="2"/>
    <x v="4"/>
    <x v="3"/>
    <d v="2023-01-04T07:00:00"/>
    <d v="2023-01-04T10:00:00"/>
    <d v="2023-01-04T07:10:00"/>
    <d v="2023-01-04T10:03:00"/>
    <n v="3"/>
    <n v="385"/>
    <n v="153"/>
    <n v="58905"/>
    <n v="180"/>
    <x v="18"/>
    <x v="23"/>
  </r>
  <r>
    <s v="F0082"/>
    <x v="2"/>
    <x v="4"/>
    <x v="3"/>
    <d v="2023-01-04T09:00:00"/>
    <d v="2023-01-04T12:00:00"/>
    <d v="2023-01-04T09:12:00"/>
    <d v="2023-01-04T12:17:00"/>
    <n v="17"/>
    <n v="166"/>
    <n v="91"/>
    <n v="15106"/>
    <n v="180"/>
    <x v="3"/>
    <x v="4"/>
  </r>
  <r>
    <s v="F0092"/>
    <x v="2"/>
    <x v="0"/>
    <x v="0"/>
    <d v="2023-01-04T19:00:00"/>
    <d v="2023-01-05T00:00:00"/>
    <d v="2023-01-04T19:24:00"/>
    <d v="2023-01-05T00:09:00"/>
    <n v="9"/>
    <n v="414"/>
    <n v="100"/>
    <n v="41400"/>
    <n v="300.00000000349246"/>
    <x v="12"/>
    <x v="14"/>
  </r>
  <r>
    <s v="F0095"/>
    <x v="2"/>
    <x v="1"/>
    <x v="2"/>
    <d v="2023-01-04T22:00:00"/>
    <d v="2023-01-05T02:00:00"/>
    <d v="2023-01-04T22:23:00"/>
    <d v="2023-01-05T02:27:00"/>
    <n v="27"/>
    <n v="380"/>
    <n v="92"/>
    <n v="34960"/>
    <n v="240.00000000698492"/>
    <x v="23"/>
    <x v="8"/>
  </r>
  <r>
    <s v="F0097"/>
    <x v="2"/>
    <x v="0"/>
    <x v="5"/>
    <d v="2023-01-05T00:00:00"/>
    <d v="2023-01-05T03:00:00"/>
    <d v="2023-01-05T00:28:00"/>
    <d v="2023-01-05T03:29:00"/>
    <n v="29"/>
    <n v="254"/>
    <n v="155"/>
    <n v="39370"/>
    <n v="180"/>
    <x v="0"/>
    <x v="0"/>
  </r>
  <r>
    <s v="F0100"/>
    <x v="2"/>
    <x v="5"/>
    <x v="1"/>
    <d v="2023-01-05T03:00:00"/>
    <d v="2023-01-05T06:00:00"/>
    <d v="2023-01-05T03:20:00"/>
    <d v="2023-01-05T06:25:00"/>
    <n v="25"/>
    <n v="461"/>
    <n v="57"/>
    <n v="26277"/>
    <n v="180"/>
    <x v="14"/>
    <x v="18"/>
  </r>
  <r>
    <s v="F0101"/>
    <x v="2"/>
    <x v="0"/>
    <x v="3"/>
    <d v="2023-01-05T04:00:00"/>
    <d v="2023-01-05T09:00:00"/>
    <d v="2023-01-05T04:14:00"/>
    <d v="2023-01-05T09:20:00"/>
    <n v="20"/>
    <n v="344"/>
    <n v="195"/>
    <n v="67080"/>
    <n v="300.00000000349246"/>
    <x v="2"/>
    <x v="10"/>
  </r>
  <r>
    <s v="F0107"/>
    <x v="2"/>
    <x v="3"/>
    <x v="3"/>
    <d v="2023-01-05T10:00:00"/>
    <d v="2023-01-05T11:00:00"/>
    <d v="2023-01-05T10:15:00"/>
    <d v="2023-01-05T11:07:00"/>
    <n v="7"/>
    <n v="448"/>
    <n v="104"/>
    <n v="46592"/>
    <n v="60.000000006984919"/>
    <x v="1"/>
    <x v="5"/>
  </r>
  <r>
    <s v="F0108"/>
    <x v="2"/>
    <x v="4"/>
    <x v="2"/>
    <d v="2023-01-05T11:00:00"/>
    <d v="2023-01-05T13:00:00"/>
    <d v="2023-01-05T11:08:00"/>
    <d v="2023-01-05T13:18:00"/>
    <n v="18"/>
    <n v="465"/>
    <n v="160"/>
    <n v="74400"/>
    <n v="119.99999999301508"/>
    <x v="19"/>
    <x v="21"/>
  </r>
  <r>
    <s v="F0109"/>
    <x v="2"/>
    <x v="3"/>
    <x v="4"/>
    <d v="2023-01-05T12:00:00"/>
    <d v="2023-01-05T15:00:00"/>
    <d v="2023-01-05T12:03:00"/>
    <d v="2023-01-05T15:21:00"/>
    <n v="21"/>
    <n v="358"/>
    <n v="62"/>
    <n v="22196"/>
    <n v="180"/>
    <x v="4"/>
    <x v="11"/>
  </r>
  <r>
    <s v="F0110"/>
    <x v="2"/>
    <x v="5"/>
    <x v="5"/>
    <d v="2023-01-05T13:00:00"/>
    <d v="2023-01-05T18:00:00"/>
    <d v="2023-01-05T13:04:00"/>
    <d v="2023-01-05T18:15:00"/>
    <n v="15"/>
    <n v="267"/>
    <n v="114"/>
    <n v="30438"/>
    <n v="300.00000000349246"/>
    <x v="22"/>
    <x v="20"/>
  </r>
  <r>
    <s v="F0112"/>
    <x v="2"/>
    <x v="5"/>
    <x v="3"/>
    <d v="2023-01-05T15:00:00"/>
    <d v="2023-01-05T16:00:00"/>
    <d v="2023-01-05T15:14:00"/>
    <d v="2023-01-05T16:11:00"/>
    <n v="11"/>
    <n v="350"/>
    <n v="126"/>
    <n v="44100"/>
    <n v="59.99999999650754"/>
    <x v="21"/>
    <x v="6"/>
  </r>
  <r>
    <s v="F0113"/>
    <x v="2"/>
    <x v="1"/>
    <x v="1"/>
    <d v="2023-01-05T16:00:00"/>
    <d v="2023-01-05T20:00:00"/>
    <d v="2023-01-05T16:28:00"/>
    <d v="2023-01-05T20:26:00"/>
    <n v="26"/>
    <n v="240"/>
    <n v="195"/>
    <n v="46800"/>
    <n v="240.00000000698492"/>
    <x v="11"/>
    <x v="17"/>
  </r>
  <r>
    <s v="F0114"/>
    <x v="2"/>
    <x v="4"/>
    <x v="4"/>
    <d v="2023-01-05T17:00:00"/>
    <d v="2023-01-05T22:00:00"/>
    <d v="2023-01-05T17:04:00"/>
    <d v="2023-01-05T22:11:00"/>
    <n v="11"/>
    <n v="420"/>
    <n v="78"/>
    <n v="32760"/>
    <n v="299.99999999301508"/>
    <x v="15"/>
    <x v="13"/>
  </r>
  <r>
    <s v="F0115"/>
    <x v="2"/>
    <x v="4"/>
    <x v="5"/>
    <d v="2023-01-05T18:00:00"/>
    <d v="2023-01-05T21:00:00"/>
    <d v="2023-01-05T18:27:00"/>
    <d v="2023-01-05T21:26:00"/>
    <n v="26"/>
    <n v="355"/>
    <n v="61"/>
    <n v="21655"/>
    <n v="180"/>
    <x v="10"/>
    <x v="22"/>
  </r>
  <r>
    <s v="F0116"/>
    <x v="2"/>
    <x v="0"/>
    <x v="0"/>
    <d v="2023-01-05T19:00:00"/>
    <d v="2023-01-06T00:00:00"/>
    <d v="2023-01-05T19:17:00"/>
    <d v="2023-01-06T00:12:00"/>
    <n v="12"/>
    <n v="251"/>
    <n v="143"/>
    <n v="35893"/>
    <n v="300.00000000349246"/>
    <x v="12"/>
    <x v="14"/>
  </r>
  <r>
    <s v="F0119"/>
    <x v="2"/>
    <x v="3"/>
    <x v="1"/>
    <d v="2023-01-05T22:00:00"/>
    <d v="2023-01-06T02:00:00"/>
    <d v="2023-01-05T22:24:00"/>
    <d v="2023-01-06T02:05:00"/>
    <n v="5"/>
    <n v="292"/>
    <n v="178"/>
    <n v="51976"/>
    <n v="240.00000000698492"/>
    <x v="23"/>
    <x v="8"/>
  </r>
  <r>
    <s v="F0120"/>
    <x v="2"/>
    <x v="2"/>
    <x v="1"/>
    <d v="2023-01-05T23:00:00"/>
    <d v="2023-01-06T03:00:00"/>
    <d v="2023-01-05T23:24:00"/>
    <d v="2023-01-06T03:25:00"/>
    <n v="25"/>
    <n v="391"/>
    <n v="158"/>
    <n v="61778"/>
    <n v="239.99999999650754"/>
    <x v="0"/>
    <x v="9"/>
  </r>
  <r>
    <s v="F0122"/>
    <x v="2"/>
    <x v="5"/>
    <x v="2"/>
    <d v="2023-01-06T01:00:00"/>
    <d v="2023-01-06T05:00:00"/>
    <d v="2023-01-06T01:18:00"/>
    <d v="2023-01-06T05:13:00"/>
    <n v="13"/>
    <n v="110"/>
    <n v="157"/>
    <n v="17270"/>
    <n v="240.00000000698492"/>
    <x v="8"/>
    <x v="16"/>
  </r>
  <r>
    <s v="F0125"/>
    <x v="2"/>
    <x v="5"/>
    <x v="3"/>
    <d v="2023-01-06T04:00:00"/>
    <d v="2023-01-06T05:00:00"/>
    <d v="2023-01-06T04:20:00"/>
    <d v="2023-01-06T05:27:00"/>
    <n v="27"/>
    <n v="404"/>
    <n v="127"/>
    <n v="51308"/>
    <n v="60.000000006984919"/>
    <x v="8"/>
    <x v="10"/>
  </r>
  <r>
    <s v="F0126"/>
    <x v="2"/>
    <x v="5"/>
    <x v="5"/>
    <d v="2023-01-06T05:00:00"/>
    <d v="2023-01-06T08:00:00"/>
    <d v="2023-01-06T05:07:00"/>
    <d v="2023-01-06T08:24:00"/>
    <n v="24"/>
    <n v="310"/>
    <n v="75"/>
    <n v="23250"/>
    <n v="180"/>
    <x v="17"/>
    <x v="19"/>
  </r>
  <r>
    <s v="F0128"/>
    <x v="2"/>
    <x v="3"/>
    <x v="0"/>
    <d v="2023-01-06T07:00:00"/>
    <d v="2023-01-06T10:00:00"/>
    <d v="2023-01-06T07:12:00"/>
    <d v="2023-01-06T10:26:00"/>
    <n v="26"/>
    <n v="216"/>
    <n v="197"/>
    <n v="42552"/>
    <n v="180"/>
    <x v="18"/>
    <x v="23"/>
  </r>
  <r>
    <s v="F0131"/>
    <x v="2"/>
    <x v="4"/>
    <x v="1"/>
    <d v="2023-01-06T10:00:00"/>
    <d v="2023-01-06T15:00:00"/>
    <d v="2023-01-06T10:00:00"/>
    <d v="2023-01-06T15:12:00"/>
    <n v="12"/>
    <n v="247"/>
    <n v="118"/>
    <n v="29146"/>
    <n v="300.00000000349246"/>
    <x v="4"/>
    <x v="5"/>
  </r>
  <r>
    <s v="F0133"/>
    <x v="2"/>
    <x v="3"/>
    <x v="0"/>
    <d v="2023-01-06T12:00:00"/>
    <d v="2023-01-06T16:00:00"/>
    <d v="2023-01-06T12:13:00"/>
    <d v="2023-01-06T16:28:00"/>
    <n v="28"/>
    <n v="177"/>
    <n v="71"/>
    <n v="12567"/>
    <n v="239.99999999650754"/>
    <x v="21"/>
    <x v="11"/>
  </r>
  <r>
    <s v="F0134"/>
    <x v="2"/>
    <x v="0"/>
    <x v="3"/>
    <d v="2023-01-06T13:00:00"/>
    <d v="2023-01-06T16:00:00"/>
    <d v="2023-01-06T13:01:00"/>
    <d v="2023-01-06T16:03:00"/>
    <n v="3"/>
    <n v="285"/>
    <n v="69"/>
    <n v="19665"/>
    <n v="180"/>
    <x v="21"/>
    <x v="20"/>
  </r>
  <r>
    <s v="F0135"/>
    <x v="2"/>
    <x v="2"/>
    <x v="5"/>
    <d v="2023-01-06T14:00:00"/>
    <d v="2023-01-06T18:00:00"/>
    <d v="2023-01-06T14:03:00"/>
    <d v="2023-01-06T18:23:00"/>
    <n v="23"/>
    <n v="136"/>
    <n v="188"/>
    <n v="25568"/>
    <n v="239.99999999650754"/>
    <x v="22"/>
    <x v="12"/>
  </r>
  <r>
    <s v="F0140"/>
    <x v="2"/>
    <x v="5"/>
    <x v="3"/>
    <d v="2023-01-06T19:00:00"/>
    <d v="2023-01-06T22:00:00"/>
    <d v="2023-01-06T19:27:00"/>
    <d v="2023-01-06T22:01:00"/>
    <n v="1"/>
    <n v="448"/>
    <n v="193"/>
    <n v="86464"/>
    <n v="180"/>
    <x v="15"/>
    <x v="14"/>
  </r>
  <r>
    <s v="F0143"/>
    <x v="2"/>
    <x v="3"/>
    <x v="1"/>
    <d v="2023-01-06T22:00:00"/>
    <d v="2023-01-07T00:00:00"/>
    <d v="2023-01-06T22:13:00"/>
    <d v="2023-01-07T00:20:00"/>
    <n v="20"/>
    <n v="480"/>
    <n v="150"/>
    <n v="72000"/>
    <n v="120.00000000349246"/>
    <x v="12"/>
    <x v="8"/>
  </r>
  <r>
    <s v="F0144"/>
    <x v="2"/>
    <x v="2"/>
    <x v="2"/>
    <d v="2023-01-06T23:00:00"/>
    <d v="2023-01-07T03:00:00"/>
    <d v="2023-01-06T23:06:00"/>
    <d v="2023-01-07T03:25:00"/>
    <n v="25"/>
    <n v="297"/>
    <n v="146"/>
    <n v="43362"/>
    <n v="239.99999999650754"/>
    <x v="0"/>
    <x v="9"/>
  </r>
  <r>
    <s v="F0145"/>
    <x v="2"/>
    <x v="2"/>
    <x v="0"/>
    <d v="2023-01-07T00:00:00"/>
    <d v="2023-01-07T02:00:00"/>
    <d v="2023-01-07T00:15:00"/>
    <d v="2023-01-07T02:29:00"/>
    <n v="29"/>
    <n v="321"/>
    <n v="153"/>
    <n v="49113"/>
    <n v="120.00000000349246"/>
    <x v="23"/>
    <x v="0"/>
  </r>
  <r>
    <s v="F0151"/>
    <x v="2"/>
    <x v="4"/>
    <x v="3"/>
    <d v="2023-01-07T06:00:00"/>
    <d v="2023-01-07T08:00:00"/>
    <d v="2023-01-07T06:25:00"/>
    <d v="2023-01-07T08:27:00"/>
    <n v="27"/>
    <n v="455"/>
    <n v="64"/>
    <n v="29120"/>
    <n v="120.00000000349246"/>
    <x v="17"/>
    <x v="2"/>
  </r>
  <r>
    <s v="F0152"/>
    <x v="2"/>
    <x v="1"/>
    <x v="4"/>
    <d v="2023-01-07T07:00:00"/>
    <d v="2023-01-07T08:00:00"/>
    <d v="2023-01-07T07:00:00"/>
    <d v="2023-01-07T08:26:00"/>
    <n v="26"/>
    <n v="180"/>
    <n v="87"/>
    <n v="15660"/>
    <n v="60.000000006984919"/>
    <x v="17"/>
    <x v="23"/>
  </r>
  <r>
    <s v="F0157"/>
    <x v="2"/>
    <x v="0"/>
    <x v="0"/>
    <d v="2023-01-07T12:00:00"/>
    <d v="2023-01-07T13:00:00"/>
    <d v="2023-01-07T12:29:00"/>
    <d v="2023-01-07T13:19:00"/>
    <n v="19"/>
    <n v="182"/>
    <n v="147"/>
    <n v="26754"/>
    <n v="59.99999999650754"/>
    <x v="19"/>
    <x v="11"/>
  </r>
  <r>
    <s v="F0162"/>
    <x v="2"/>
    <x v="0"/>
    <x v="1"/>
    <d v="2023-01-07T17:00:00"/>
    <d v="2023-01-07T19:00:00"/>
    <d v="2023-01-07T17:08:00"/>
    <d v="2023-01-07T19:08:00"/>
    <n v="8"/>
    <n v="300"/>
    <n v="115"/>
    <n v="34500"/>
    <n v="119.99999999301508"/>
    <x v="20"/>
    <x v="13"/>
  </r>
  <r>
    <s v="F0171"/>
    <x v="2"/>
    <x v="3"/>
    <x v="3"/>
    <d v="2023-01-08T02:00:00"/>
    <d v="2023-01-08T03:00:00"/>
    <d v="2023-01-08T02:28:00"/>
    <d v="2023-01-08T03:20:00"/>
    <n v="20"/>
    <n v="311"/>
    <n v="101"/>
    <n v="31411"/>
    <n v="59.99999999650754"/>
    <x v="0"/>
    <x v="1"/>
  </r>
  <r>
    <s v="F0176"/>
    <x v="2"/>
    <x v="5"/>
    <x v="2"/>
    <d v="2023-01-08T07:00:00"/>
    <d v="2023-01-08T10:00:00"/>
    <d v="2023-01-08T07:27:00"/>
    <d v="2023-01-08T10:05:00"/>
    <n v="5"/>
    <n v="441"/>
    <n v="127"/>
    <n v="56007"/>
    <n v="180"/>
    <x v="18"/>
    <x v="23"/>
  </r>
  <r>
    <s v="F0184"/>
    <x v="2"/>
    <x v="5"/>
    <x v="0"/>
    <d v="2023-01-08T15:00:00"/>
    <d v="2023-01-08T19:00:00"/>
    <d v="2023-01-08T15:15:00"/>
    <d v="2023-01-08T19:26:00"/>
    <n v="26"/>
    <n v="311"/>
    <n v="168"/>
    <n v="52248"/>
    <n v="239.99999999650754"/>
    <x v="20"/>
    <x v="6"/>
  </r>
  <r>
    <s v="F0190"/>
    <x v="2"/>
    <x v="1"/>
    <x v="0"/>
    <d v="2023-01-08T21:00:00"/>
    <d v="2023-01-09T01:00:00"/>
    <d v="2023-01-08T21:25:00"/>
    <d v="2023-01-09T01:11:00"/>
    <n v="11"/>
    <n v="481"/>
    <n v="108"/>
    <n v="51948"/>
    <n v="239.99999999650754"/>
    <x v="6"/>
    <x v="15"/>
  </r>
  <r>
    <s v="F0192"/>
    <x v="2"/>
    <x v="4"/>
    <x v="4"/>
    <d v="2023-01-08T23:00:00"/>
    <d v="2023-01-09T03:00:00"/>
    <d v="2023-01-08T23:29:00"/>
    <d v="2023-01-09T03:22:00"/>
    <n v="22"/>
    <n v="171"/>
    <n v="126"/>
    <n v="21546"/>
    <n v="239.99999999650754"/>
    <x v="0"/>
    <x v="9"/>
  </r>
  <r>
    <s v="F0193"/>
    <x v="2"/>
    <x v="3"/>
    <x v="0"/>
    <d v="2023-01-09T00:00:00"/>
    <d v="2023-01-09T05:00:00"/>
    <d v="2023-01-09T00:02:00"/>
    <d v="2023-01-09T05:07:00"/>
    <n v="7"/>
    <n v="226"/>
    <n v="66"/>
    <n v="14916"/>
    <n v="300.00000000349246"/>
    <x v="8"/>
    <x v="0"/>
  </r>
  <r>
    <s v="F0197"/>
    <x v="2"/>
    <x v="2"/>
    <x v="2"/>
    <d v="2023-01-09T04:00:00"/>
    <d v="2023-01-09T07:00:00"/>
    <d v="2023-01-09T04:08:00"/>
    <d v="2023-01-09T07:05:00"/>
    <n v="5"/>
    <n v="161"/>
    <n v="60"/>
    <n v="9660"/>
    <n v="180"/>
    <x v="16"/>
    <x v="10"/>
  </r>
  <r>
    <s v="F0202"/>
    <x v="2"/>
    <x v="5"/>
    <x v="4"/>
    <d v="2023-01-09T09:00:00"/>
    <d v="2023-01-09T10:00:00"/>
    <d v="2023-01-09T09:21:00"/>
    <d v="2023-01-09T10:18:00"/>
    <n v="18"/>
    <n v="496"/>
    <n v="119"/>
    <n v="59024"/>
    <n v="59.99999999650754"/>
    <x v="18"/>
    <x v="4"/>
  </r>
  <r>
    <s v="F0203"/>
    <x v="2"/>
    <x v="4"/>
    <x v="3"/>
    <d v="2023-01-09T10:00:00"/>
    <d v="2023-01-09T12:00:00"/>
    <d v="2023-01-09T10:15:00"/>
    <d v="2023-01-09T12:21:00"/>
    <n v="21"/>
    <n v="344"/>
    <n v="77"/>
    <n v="26488"/>
    <n v="120.00000000349246"/>
    <x v="3"/>
    <x v="5"/>
  </r>
  <r>
    <s v="F0205"/>
    <x v="2"/>
    <x v="3"/>
    <x v="1"/>
    <d v="2023-01-09T12:00:00"/>
    <d v="2023-01-09T15:00:00"/>
    <d v="2023-01-09T12:17:00"/>
    <d v="2023-01-09T15:26:00"/>
    <n v="26"/>
    <n v="481"/>
    <n v="52"/>
    <n v="25012"/>
    <n v="180"/>
    <x v="4"/>
    <x v="11"/>
  </r>
  <r>
    <s v="F0206"/>
    <x v="2"/>
    <x v="5"/>
    <x v="1"/>
    <d v="2023-01-09T13:00:00"/>
    <d v="2023-01-09T16:00:00"/>
    <d v="2023-01-09T13:19:00"/>
    <d v="2023-01-09T16:14:00"/>
    <n v="14"/>
    <n v="489"/>
    <n v="89"/>
    <n v="43521"/>
    <n v="180"/>
    <x v="21"/>
    <x v="20"/>
  </r>
  <r>
    <s v="F0207"/>
    <x v="2"/>
    <x v="0"/>
    <x v="1"/>
    <d v="2023-01-09T14:00:00"/>
    <d v="2023-01-09T19:00:00"/>
    <d v="2023-01-09T14:25:00"/>
    <d v="2023-01-09T19:20:00"/>
    <n v="20"/>
    <n v="263"/>
    <n v="84"/>
    <n v="22092"/>
    <n v="299.99999999301508"/>
    <x v="20"/>
    <x v="12"/>
  </r>
  <r>
    <s v="F0213"/>
    <x v="2"/>
    <x v="4"/>
    <x v="0"/>
    <d v="2023-01-09T20:00:00"/>
    <d v="2023-01-09T21:00:00"/>
    <d v="2023-01-09T20:05:00"/>
    <d v="2023-01-09T21:11:00"/>
    <n v="11"/>
    <n v="284"/>
    <n v="122"/>
    <n v="34648"/>
    <n v="59.99999999650754"/>
    <x v="10"/>
    <x v="7"/>
  </r>
  <r>
    <s v="F0214"/>
    <x v="2"/>
    <x v="5"/>
    <x v="4"/>
    <d v="2023-01-09T21:00:00"/>
    <d v="2023-01-10T02:00:00"/>
    <d v="2023-01-09T21:26:00"/>
    <d v="2023-01-10T02:17:00"/>
    <n v="17"/>
    <n v="257"/>
    <n v="186"/>
    <n v="47802"/>
    <n v="300.00000000349246"/>
    <x v="23"/>
    <x v="15"/>
  </r>
  <r>
    <s v="F0219"/>
    <x v="2"/>
    <x v="2"/>
    <x v="2"/>
    <d v="2023-01-10T02:00:00"/>
    <d v="2023-01-10T07:00:00"/>
    <d v="2023-01-10T02:21:00"/>
    <d v="2023-01-10T07:24:00"/>
    <n v="24"/>
    <n v="389"/>
    <n v="199"/>
    <n v="77411"/>
    <n v="299.99999999301508"/>
    <x v="16"/>
    <x v="1"/>
  </r>
  <r>
    <s v="F0222"/>
    <x v="2"/>
    <x v="1"/>
    <x v="1"/>
    <d v="2023-01-10T05:00:00"/>
    <d v="2023-01-10T07:00:00"/>
    <d v="2023-01-10T05:01:00"/>
    <d v="2023-01-10T07:21:00"/>
    <n v="21"/>
    <n v="122"/>
    <n v="106"/>
    <n v="12932"/>
    <n v="119.99999999301508"/>
    <x v="16"/>
    <x v="19"/>
  </r>
  <r>
    <s v="F0229"/>
    <x v="2"/>
    <x v="1"/>
    <x v="1"/>
    <d v="2023-01-10T12:00:00"/>
    <d v="2023-01-10T16:00:00"/>
    <d v="2023-01-10T12:00:00"/>
    <d v="2023-01-10T16:14:00"/>
    <n v="14"/>
    <n v="479"/>
    <n v="98"/>
    <n v="46942"/>
    <n v="239.99999999650754"/>
    <x v="21"/>
    <x v="11"/>
  </r>
  <r>
    <s v="F0230"/>
    <x v="2"/>
    <x v="2"/>
    <x v="2"/>
    <d v="2023-01-10T13:00:00"/>
    <d v="2023-01-10T15:00:00"/>
    <d v="2023-01-10T13:04:00"/>
    <d v="2023-01-10T15:11:00"/>
    <n v="11"/>
    <n v="107"/>
    <n v="156"/>
    <n v="16692"/>
    <n v="120.00000000349246"/>
    <x v="4"/>
    <x v="20"/>
  </r>
  <r>
    <s v="F0231"/>
    <x v="2"/>
    <x v="3"/>
    <x v="4"/>
    <d v="2023-01-10T14:00:00"/>
    <d v="2023-01-10T19:00:00"/>
    <d v="2023-01-10T14:28:00"/>
    <d v="2023-01-10T19:01:00"/>
    <n v="1"/>
    <n v="292"/>
    <n v="71"/>
    <n v="20732"/>
    <n v="299.99999999301508"/>
    <x v="20"/>
    <x v="12"/>
  </r>
  <r>
    <s v="F0234"/>
    <x v="2"/>
    <x v="2"/>
    <x v="5"/>
    <d v="2023-01-10T17:00:00"/>
    <d v="2023-01-10T21:00:00"/>
    <d v="2023-01-10T17:20:00"/>
    <d v="2023-01-10T21:13:00"/>
    <n v="13"/>
    <n v="427"/>
    <n v="158"/>
    <n v="67466"/>
    <n v="239.99999999650754"/>
    <x v="10"/>
    <x v="13"/>
  </r>
  <r>
    <s v="F0240"/>
    <x v="2"/>
    <x v="5"/>
    <x v="4"/>
    <d v="2023-01-10T23:00:00"/>
    <d v="2023-01-11T01:00:00"/>
    <d v="2023-01-10T23:15:00"/>
    <d v="2023-01-11T01:13:00"/>
    <n v="13"/>
    <n v="406"/>
    <n v="85"/>
    <n v="34510"/>
    <n v="119.99999999301508"/>
    <x v="6"/>
    <x v="9"/>
  </r>
  <r>
    <s v="F0241"/>
    <x v="2"/>
    <x v="2"/>
    <x v="4"/>
    <d v="2023-01-11T00:00:00"/>
    <d v="2023-01-11T04:00:00"/>
    <d v="2023-01-11T00:19:00"/>
    <d v="2023-01-11T04:19:00"/>
    <n v="19"/>
    <n v="254"/>
    <n v="99"/>
    <n v="25146"/>
    <n v="239.99999999650754"/>
    <x v="7"/>
    <x v="0"/>
  </r>
  <r>
    <s v="F0248"/>
    <x v="2"/>
    <x v="1"/>
    <x v="1"/>
    <d v="2023-01-11T07:00:00"/>
    <d v="2023-01-11T08:00:00"/>
    <d v="2023-01-11T07:20:00"/>
    <d v="2023-01-11T08:00:00"/>
    <n v="0"/>
    <n v="224"/>
    <n v="172"/>
    <n v="38528"/>
    <n v="60.000000006984919"/>
    <x v="17"/>
    <x v="23"/>
  </r>
  <r>
    <s v="F0250"/>
    <x v="2"/>
    <x v="1"/>
    <x v="4"/>
    <d v="2023-01-11T09:00:00"/>
    <d v="2023-01-11T11:00:00"/>
    <d v="2023-01-11T09:05:00"/>
    <d v="2023-01-11T11:03:00"/>
    <n v="3"/>
    <n v="348"/>
    <n v="195"/>
    <n v="67860"/>
    <n v="120.00000000349246"/>
    <x v="1"/>
    <x v="4"/>
  </r>
  <r>
    <s v="F0252"/>
    <x v="2"/>
    <x v="1"/>
    <x v="5"/>
    <d v="2023-01-11T11:00:00"/>
    <d v="2023-01-11T12:00:00"/>
    <d v="2023-01-11T11:24:00"/>
    <d v="2023-01-11T12:23:00"/>
    <n v="23"/>
    <n v="436"/>
    <n v="84"/>
    <n v="36624"/>
    <n v="59.99999999650754"/>
    <x v="3"/>
    <x v="21"/>
  </r>
  <r>
    <s v="F0254"/>
    <x v="2"/>
    <x v="2"/>
    <x v="0"/>
    <d v="2023-01-11T13:00:00"/>
    <d v="2023-01-11T14:00:00"/>
    <d v="2023-01-11T13:21:00"/>
    <d v="2023-01-11T14:01:00"/>
    <n v="1"/>
    <n v="236"/>
    <n v="165"/>
    <n v="38940"/>
    <n v="60.000000006984919"/>
    <x v="9"/>
    <x v="20"/>
  </r>
  <r>
    <s v="F0267"/>
    <x v="2"/>
    <x v="5"/>
    <x v="1"/>
    <d v="2023-01-12T02:00:00"/>
    <d v="2023-01-12T06:00:00"/>
    <d v="2023-01-12T02:22:00"/>
    <d v="2023-01-12T06:02:00"/>
    <n v="2"/>
    <n v="282"/>
    <n v="161"/>
    <n v="45402"/>
    <n v="239.99999999650754"/>
    <x v="14"/>
    <x v="1"/>
  </r>
  <r>
    <s v="F0268"/>
    <x v="2"/>
    <x v="5"/>
    <x v="1"/>
    <d v="2023-01-12T03:00:00"/>
    <d v="2023-01-12T07:00:00"/>
    <d v="2023-01-12T03:24:00"/>
    <d v="2023-01-12T07:23:00"/>
    <n v="23"/>
    <n v="420"/>
    <n v="50"/>
    <n v="21000"/>
    <n v="239.99999999650754"/>
    <x v="16"/>
    <x v="18"/>
  </r>
  <r>
    <s v="F0272"/>
    <x v="2"/>
    <x v="3"/>
    <x v="2"/>
    <d v="2023-01-12T07:00:00"/>
    <d v="2023-01-12T12:00:00"/>
    <d v="2023-01-12T07:26:00"/>
    <d v="2023-01-12T12:00:00"/>
    <n v="0"/>
    <n v="274"/>
    <n v="167"/>
    <n v="45758"/>
    <n v="300.00000000349246"/>
    <x v="3"/>
    <x v="23"/>
  </r>
  <r>
    <s v="F0277"/>
    <x v="2"/>
    <x v="2"/>
    <x v="1"/>
    <d v="2023-01-12T12:00:00"/>
    <d v="2023-01-12T14:00:00"/>
    <d v="2023-01-12T12:05:00"/>
    <d v="2023-01-12T14:14:00"/>
    <n v="14"/>
    <n v="151"/>
    <n v="104"/>
    <n v="15704"/>
    <n v="120.00000000349246"/>
    <x v="9"/>
    <x v="11"/>
  </r>
  <r>
    <s v="F0284"/>
    <x v="2"/>
    <x v="2"/>
    <x v="3"/>
    <d v="2023-01-12T19:00:00"/>
    <d v="2023-01-12T20:00:00"/>
    <d v="2023-01-12T19:05:00"/>
    <d v="2023-01-12T20:14:00"/>
    <n v="14"/>
    <n v="471"/>
    <n v="116"/>
    <n v="54636"/>
    <n v="60.000000006984919"/>
    <x v="11"/>
    <x v="14"/>
  </r>
  <r>
    <s v="F0286"/>
    <x v="2"/>
    <x v="1"/>
    <x v="1"/>
    <d v="2023-01-12T21:00:00"/>
    <d v="2023-01-12T23:00:00"/>
    <d v="2023-01-12T21:20:00"/>
    <d v="2023-01-12T23:24:00"/>
    <n v="24"/>
    <n v="465"/>
    <n v="113"/>
    <n v="52545"/>
    <n v="120.00000000349246"/>
    <x v="13"/>
    <x v="15"/>
  </r>
  <r>
    <s v="F0287"/>
    <x v="2"/>
    <x v="4"/>
    <x v="5"/>
    <d v="2023-01-12T22:00:00"/>
    <d v="2023-01-13T02:00:00"/>
    <d v="2023-01-12T22:06:00"/>
    <d v="2023-01-13T02:11:00"/>
    <n v="11"/>
    <n v="398"/>
    <n v="139"/>
    <n v="55322"/>
    <n v="240.00000000698492"/>
    <x v="23"/>
    <x v="8"/>
  </r>
  <r>
    <s v="F0289"/>
    <x v="2"/>
    <x v="5"/>
    <x v="2"/>
    <d v="2023-01-13T00:00:00"/>
    <d v="2023-01-13T04:00:00"/>
    <d v="2023-01-13T00:25:00"/>
    <d v="2023-01-13T04:00:00"/>
    <n v="0"/>
    <n v="106"/>
    <n v="74"/>
    <n v="7844"/>
    <n v="239.99999999650754"/>
    <x v="7"/>
    <x v="0"/>
  </r>
  <r>
    <s v="F0290"/>
    <x v="2"/>
    <x v="0"/>
    <x v="0"/>
    <d v="2023-01-13T01:00:00"/>
    <d v="2023-01-13T05:00:00"/>
    <d v="2023-01-13T01:09:00"/>
    <d v="2023-01-13T05:00:00"/>
    <n v="0"/>
    <n v="193"/>
    <n v="83"/>
    <n v="16019"/>
    <n v="240.00000000698492"/>
    <x v="8"/>
    <x v="16"/>
  </r>
  <r>
    <s v="F0295"/>
    <x v="2"/>
    <x v="0"/>
    <x v="4"/>
    <d v="2023-01-13T06:00:00"/>
    <d v="2023-01-13T09:00:00"/>
    <d v="2023-01-13T06:02:00"/>
    <d v="2023-01-13T09:09:00"/>
    <n v="9"/>
    <n v="493"/>
    <n v="125"/>
    <n v="61625"/>
    <n v="180"/>
    <x v="2"/>
    <x v="2"/>
  </r>
  <r>
    <s v="F0299"/>
    <x v="2"/>
    <x v="2"/>
    <x v="3"/>
    <d v="2023-01-13T10:00:00"/>
    <d v="2023-01-13T14:00:00"/>
    <d v="2023-01-13T10:19:00"/>
    <d v="2023-01-13T14:23:00"/>
    <n v="23"/>
    <n v="253"/>
    <n v="139"/>
    <n v="35167"/>
    <n v="240.00000000698492"/>
    <x v="9"/>
    <x v="5"/>
  </r>
  <r>
    <s v="F0305"/>
    <x v="2"/>
    <x v="0"/>
    <x v="5"/>
    <d v="2023-01-13T16:00:00"/>
    <d v="2023-01-13T19:00:00"/>
    <d v="2023-01-13T16:03:00"/>
    <d v="2023-01-13T19:20:00"/>
    <n v="20"/>
    <n v="319"/>
    <n v="97"/>
    <n v="30943"/>
    <n v="180"/>
    <x v="20"/>
    <x v="17"/>
  </r>
  <r>
    <s v="F0307"/>
    <x v="2"/>
    <x v="1"/>
    <x v="0"/>
    <d v="2023-01-13T18:00:00"/>
    <d v="2023-01-13T19:00:00"/>
    <d v="2023-01-13T18:01:00"/>
    <d v="2023-01-13T19:20:00"/>
    <n v="20"/>
    <n v="101"/>
    <n v="143"/>
    <n v="14443"/>
    <n v="59.99999999650754"/>
    <x v="20"/>
    <x v="22"/>
  </r>
  <r>
    <s v="F0309"/>
    <x v="2"/>
    <x v="5"/>
    <x v="1"/>
    <d v="2023-01-13T20:00:00"/>
    <d v="2023-01-13T23:00:00"/>
    <d v="2023-01-13T20:22:00"/>
    <d v="2023-01-13T23:08:00"/>
    <n v="8"/>
    <n v="202"/>
    <n v="130"/>
    <n v="26260"/>
    <n v="180"/>
    <x v="13"/>
    <x v="7"/>
  </r>
  <r>
    <s v="F0311"/>
    <x v="2"/>
    <x v="5"/>
    <x v="2"/>
    <d v="2023-01-13T22:00:00"/>
    <d v="2023-01-14T02:00:00"/>
    <d v="2023-01-13T22:07:00"/>
    <d v="2023-01-14T02:29:00"/>
    <n v="29"/>
    <n v="463"/>
    <n v="115"/>
    <n v="53245"/>
    <n v="240.00000000698492"/>
    <x v="23"/>
    <x v="8"/>
  </r>
  <r>
    <s v="F0317"/>
    <x v="2"/>
    <x v="0"/>
    <x v="0"/>
    <d v="2023-01-14T04:00:00"/>
    <d v="2023-01-14T08:00:00"/>
    <d v="2023-01-14T04:29:00"/>
    <d v="2023-01-14T08:26:00"/>
    <n v="26"/>
    <n v="465"/>
    <n v="187"/>
    <n v="86955"/>
    <n v="240.00000000698492"/>
    <x v="17"/>
    <x v="10"/>
  </r>
  <r>
    <s v="F0321"/>
    <x v="2"/>
    <x v="4"/>
    <x v="4"/>
    <d v="2023-01-14T08:00:00"/>
    <d v="2023-01-14T10:00:00"/>
    <d v="2023-01-14T08:01:00"/>
    <d v="2023-01-14T10:04:00"/>
    <n v="4"/>
    <n v="327"/>
    <n v="188"/>
    <n v="61476"/>
    <n v="119.99999999301508"/>
    <x v="18"/>
    <x v="3"/>
  </r>
  <r>
    <s v="F0330"/>
    <x v="2"/>
    <x v="2"/>
    <x v="0"/>
    <d v="2023-01-14T17:00:00"/>
    <d v="2023-01-14T18:00:00"/>
    <d v="2023-01-14T17:24:00"/>
    <d v="2023-01-14T18:29:00"/>
    <n v="29"/>
    <n v="246"/>
    <n v="64"/>
    <n v="15744"/>
    <n v="59.99999999650754"/>
    <x v="22"/>
    <x v="13"/>
  </r>
  <r>
    <s v="F0331"/>
    <x v="2"/>
    <x v="0"/>
    <x v="0"/>
    <d v="2023-01-14T18:00:00"/>
    <d v="2023-01-14T22:00:00"/>
    <d v="2023-01-14T18:21:00"/>
    <d v="2023-01-14T22:20:00"/>
    <n v="20"/>
    <n v="287"/>
    <n v="87"/>
    <n v="24969"/>
    <n v="239.99999999650754"/>
    <x v="15"/>
    <x v="22"/>
  </r>
  <r>
    <s v="F0332"/>
    <x v="2"/>
    <x v="5"/>
    <x v="3"/>
    <d v="2023-01-14T19:00:00"/>
    <d v="2023-01-15T00:00:00"/>
    <d v="2023-01-14T19:05:00"/>
    <d v="2023-01-15T00:08:00"/>
    <n v="8"/>
    <n v="139"/>
    <n v="81"/>
    <n v="11259"/>
    <n v="300.00000000349246"/>
    <x v="12"/>
    <x v="14"/>
  </r>
  <r>
    <s v="F0335"/>
    <x v="2"/>
    <x v="3"/>
    <x v="0"/>
    <d v="2023-01-14T22:00:00"/>
    <d v="2023-01-14T23:00:00"/>
    <d v="2023-01-14T22:17:00"/>
    <d v="2023-01-14T23:22:00"/>
    <n v="22"/>
    <n v="109"/>
    <n v="137"/>
    <n v="14933"/>
    <n v="60.000000006984919"/>
    <x v="13"/>
    <x v="8"/>
  </r>
  <r>
    <s v="F0337"/>
    <x v="2"/>
    <x v="5"/>
    <x v="4"/>
    <d v="2023-01-15T00:00:00"/>
    <d v="2023-01-15T05:00:00"/>
    <d v="2023-01-15T00:14:00"/>
    <d v="2023-01-15T05:14:00"/>
    <n v="14"/>
    <n v="355"/>
    <n v="117"/>
    <n v="41535"/>
    <n v="300.00000000349246"/>
    <x v="8"/>
    <x v="0"/>
  </r>
  <r>
    <s v="F0338"/>
    <x v="2"/>
    <x v="2"/>
    <x v="1"/>
    <d v="2023-01-15T01:00:00"/>
    <d v="2023-01-15T02:00:00"/>
    <d v="2023-01-15T01:20:00"/>
    <d v="2023-01-15T02:07:00"/>
    <n v="7"/>
    <n v="453"/>
    <n v="157"/>
    <n v="71121"/>
    <n v="60.000000006984919"/>
    <x v="23"/>
    <x v="16"/>
  </r>
  <r>
    <s v="F0349"/>
    <x v="2"/>
    <x v="3"/>
    <x v="1"/>
    <d v="2023-01-15T12:00:00"/>
    <d v="2023-01-15T14:00:00"/>
    <d v="2023-01-15T12:13:00"/>
    <d v="2023-01-15T14:01:00"/>
    <n v="1"/>
    <n v="376"/>
    <n v="50"/>
    <n v="18800"/>
    <n v="120.00000000349246"/>
    <x v="9"/>
    <x v="11"/>
  </r>
  <r>
    <s v="F0350"/>
    <x v="2"/>
    <x v="1"/>
    <x v="1"/>
    <d v="2023-01-15T13:00:00"/>
    <d v="2023-01-15T18:00:00"/>
    <d v="2023-01-15T13:20:00"/>
    <d v="2023-01-15T18:26:00"/>
    <n v="26"/>
    <n v="268"/>
    <n v="82"/>
    <n v="21976"/>
    <n v="300.00000000349246"/>
    <x v="22"/>
    <x v="20"/>
  </r>
  <r>
    <s v="F0352"/>
    <x v="2"/>
    <x v="2"/>
    <x v="3"/>
    <d v="2023-01-15T15:00:00"/>
    <d v="2023-01-15T18:00:00"/>
    <d v="2023-01-15T15:26:00"/>
    <d v="2023-01-15T18:13:00"/>
    <n v="13"/>
    <n v="472"/>
    <n v="57"/>
    <n v="26904"/>
    <n v="180"/>
    <x v="22"/>
    <x v="6"/>
  </r>
  <r>
    <s v="F0355"/>
    <x v="2"/>
    <x v="3"/>
    <x v="1"/>
    <d v="2023-01-15T18:00:00"/>
    <d v="2023-01-15T19:00:00"/>
    <d v="2023-01-15T18:14:00"/>
    <d v="2023-01-15T19:10:00"/>
    <n v="10"/>
    <n v="141"/>
    <n v="125"/>
    <n v="17625"/>
    <n v="59.99999999650754"/>
    <x v="20"/>
    <x v="22"/>
  </r>
  <r>
    <s v="F0357"/>
    <x v="2"/>
    <x v="0"/>
    <x v="0"/>
    <d v="2023-01-15T20:00:00"/>
    <d v="2023-01-16T01:00:00"/>
    <d v="2023-01-15T20:20:00"/>
    <d v="2023-01-16T01:23:00"/>
    <n v="23"/>
    <n v="132"/>
    <n v="82"/>
    <n v="10824"/>
    <n v="299.99999999301508"/>
    <x v="6"/>
    <x v="7"/>
  </r>
  <r>
    <s v="F0358"/>
    <x v="2"/>
    <x v="4"/>
    <x v="0"/>
    <d v="2023-01-15T21:00:00"/>
    <d v="2023-01-16T02:00:00"/>
    <d v="2023-01-15T21:05:00"/>
    <d v="2023-01-16T02:21:00"/>
    <n v="21"/>
    <n v="480"/>
    <n v="112"/>
    <n v="53760"/>
    <n v="300.00000000349246"/>
    <x v="23"/>
    <x v="15"/>
  </r>
  <r>
    <s v="F0360"/>
    <x v="2"/>
    <x v="4"/>
    <x v="4"/>
    <d v="2023-01-15T23:00:00"/>
    <d v="2023-01-16T02:00:00"/>
    <d v="2023-01-15T23:04:00"/>
    <d v="2023-01-16T02:13:00"/>
    <n v="13"/>
    <n v="492"/>
    <n v="116"/>
    <n v="57072"/>
    <n v="180"/>
    <x v="23"/>
    <x v="9"/>
  </r>
  <r>
    <s v="F0363"/>
    <x v="2"/>
    <x v="4"/>
    <x v="3"/>
    <d v="2023-01-16T02:00:00"/>
    <d v="2023-01-16T03:00:00"/>
    <d v="2023-01-16T02:05:00"/>
    <d v="2023-01-16T03:21:00"/>
    <n v="21"/>
    <n v="157"/>
    <n v="130"/>
    <n v="20410"/>
    <n v="59.99999999650754"/>
    <x v="0"/>
    <x v="1"/>
  </r>
  <r>
    <s v="F0366"/>
    <x v="2"/>
    <x v="3"/>
    <x v="0"/>
    <d v="2023-01-16T05:00:00"/>
    <d v="2023-01-16T09:00:00"/>
    <d v="2023-01-16T05:20:00"/>
    <d v="2023-01-16T09:27:00"/>
    <n v="27"/>
    <n v="297"/>
    <n v="192"/>
    <n v="57024"/>
    <n v="239.99999999650754"/>
    <x v="2"/>
    <x v="19"/>
  </r>
  <r>
    <s v="F0367"/>
    <x v="2"/>
    <x v="2"/>
    <x v="1"/>
    <d v="2023-01-16T06:00:00"/>
    <d v="2023-01-16T07:00:00"/>
    <d v="2023-01-16T06:00:00"/>
    <d v="2023-01-16T07:29:00"/>
    <n v="29"/>
    <n v="383"/>
    <n v="117"/>
    <n v="44811"/>
    <n v="59.99999999650754"/>
    <x v="16"/>
    <x v="2"/>
  </r>
  <r>
    <s v="F0370"/>
    <x v="2"/>
    <x v="2"/>
    <x v="5"/>
    <d v="2023-01-16T09:00:00"/>
    <d v="2023-01-16T14:00:00"/>
    <d v="2023-01-16T09:09:00"/>
    <d v="2023-01-16T14:07:00"/>
    <n v="7"/>
    <n v="420"/>
    <n v="156"/>
    <n v="65520"/>
    <n v="300.00000000349246"/>
    <x v="9"/>
    <x v="4"/>
  </r>
  <r>
    <s v="F0372"/>
    <x v="2"/>
    <x v="3"/>
    <x v="0"/>
    <d v="2023-01-16T11:00:00"/>
    <d v="2023-01-16T12:00:00"/>
    <d v="2023-01-16T11:16:00"/>
    <d v="2023-01-16T12:20:00"/>
    <n v="20"/>
    <n v="196"/>
    <n v="95"/>
    <n v="18620"/>
    <n v="59.99999999650754"/>
    <x v="3"/>
    <x v="21"/>
  </r>
  <r>
    <s v="F0374"/>
    <x v="2"/>
    <x v="3"/>
    <x v="0"/>
    <d v="2023-01-16T13:00:00"/>
    <d v="2023-01-16T17:00:00"/>
    <d v="2023-01-16T13:29:00"/>
    <d v="2023-01-16T17:10:00"/>
    <n v="10"/>
    <n v="120"/>
    <n v="147"/>
    <n v="17640"/>
    <n v="240.00000000698492"/>
    <x v="5"/>
    <x v="20"/>
  </r>
  <r>
    <s v="F0376"/>
    <x v="2"/>
    <x v="4"/>
    <x v="5"/>
    <d v="2023-01-16T15:00:00"/>
    <d v="2023-01-16T19:00:00"/>
    <d v="2023-01-16T15:18:00"/>
    <d v="2023-01-16T19:05:00"/>
    <n v="5"/>
    <n v="124"/>
    <n v="148"/>
    <n v="18352"/>
    <n v="239.99999999650754"/>
    <x v="20"/>
    <x v="6"/>
  </r>
  <r>
    <s v="F0381"/>
    <x v="2"/>
    <x v="5"/>
    <x v="4"/>
    <d v="2023-01-16T20:00:00"/>
    <d v="2023-01-17T00:00:00"/>
    <d v="2023-01-16T20:17:00"/>
    <d v="2023-01-17T00:00:00"/>
    <n v="0"/>
    <n v="167"/>
    <n v="135"/>
    <n v="22545"/>
    <n v="239.99999999650754"/>
    <x v="12"/>
    <x v="7"/>
  </r>
  <r>
    <s v="F0382"/>
    <x v="2"/>
    <x v="5"/>
    <x v="1"/>
    <d v="2023-01-16T21:00:00"/>
    <d v="2023-01-17T00:00:00"/>
    <d v="2023-01-16T21:08:00"/>
    <d v="2023-01-17T00:12:00"/>
    <n v="12"/>
    <n v="414"/>
    <n v="178"/>
    <n v="73692"/>
    <n v="180"/>
    <x v="12"/>
    <x v="15"/>
  </r>
  <r>
    <s v="F0388"/>
    <x v="2"/>
    <x v="3"/>
    <x v="3"/>
    <d v="2023-01-17T03:00:00"/>
    <d v="2023-01-17T07:00:00"/>
    <d v="2023-01-17T03:05:00"/>
    <d v="2023-01-17T07:03:00"/>
    <n v="3"/>
    <n v="297"/>
    <n v="95"/>
    <n v="28215"/>
    <n v="239.99999999650754"/>
    <x v="16"/>
    <x v="18"/>
  </r>
  <r>
    <s v="F0392"/>
    <x v="2"/>
    <x v="2"/>
    <x v="5"/>
    <d v="2023-01-17T07:00:00"/>
    <d v="2023-01-17T09:00:00"/>
    <d v="2023-01-17T07:06:00"/>
    <d v="2023-01-17T09:26:00"/>
    <n v="26"/>
    <n v="364"/>
    <n v="135"/>
    <n v="49140"/>
    <n v="120.00000000349246"/>
    <x v="2"/>
    <x v="23"/>
  </r>
  <r>
    <s v="F0396"/>
    <x v="2"/>
    <x v="2"/>
    <x v="0"/>
    <d v="2023-01-17T11:00:00"/>
    <d v="2023-01-17T16:00:00"/>
    <d v="2023-01-17T11:14:00"/>
    <d v="2023-01-17T16:12:00"/>
    <n v="12"/>
    <n v="141"/>
    <n v="76"/>
    <n v="10716"/>
    <n v="299.99999999301508"/>
    <x v="21"/>
    <x v="21"/>
  </r>
  <r>
    <s v="F0400"/>
    <x v="2"/>
    <x v="3"/>
    <x v="2"/>
    <d v="2023-01-17T15:00:00"/>
    <d v="2023-01-17T17:00:00"/>
    <d v="2023-01-17T15:06:00"/>
    <d v="2023-01-17T17:00:00"/>
    <n v="0"/>
    <n v="169"/>
    <n v="93"/>
    <n v="15717"/>
    <n v="120.00000000349246"/>
    <x v="5"/>
    <x v="6"/>
  </r>
  <r>
    <s v="F0407"/>
    <x v="2"/>
    <x v="3"/>
    <x v="4"/>
    <d v="2023-01-17T22:00:00"/>
    <d v="2023-01-18T03:00:00"/>
    <d v="2023-01-17T22:23:00"/>
    <d v="2023-01-18T03:04:00"/>
    <n v="4"/>
    <n v="268"/>
    <n v="62"/>
    <n v="16616"/>
    <n v="300.00000000349246"/>
    <x v="0"/>
    <x v="8"/>
  </r>
  <r>
    <s v="F0408"/>
    <x v="2"/>
    <x v="4"/>
    <x v="0"/>
    <d v="2023-01-17T23:00:00"/>
    <d v="2023-01-18T02:00:00"/>
    <d v="2023-01-17T23:18:00"/>
    <d v="2023-01-18T02:01:00"/>
    <n v="1"/>
    <n v="468"/>
    <n v="180"/>
    <n v="84240"/>
    <n v="180"/>
    <x v="23"/>
    <x v="9"/>
  </r>
  <r>
    <s v="F0417"/>
    <x v="2"/>
    <x v="0"/>
    <x v="1"/>
    <d v="2023-01-18T08:00:00"/>
    <d v="2023-01-18T11:00:00"/>
    <d v="2023-01-18T08:23:00"/>
    <d v="2023-01-18T11:14:00"/>
    <n v="14"/>
    <n v="365"/>
    <n v="80"/>
    <n v="29200"/>
    <n v="180"/>
    <x v="1"/>
    <x v="3"/>
  </r>
  <r>
    <s v="F0418"/>
    <x v="2"/>
    <x v="0"/>
    <x v="2"/>
    <d v="2023-01-18T09:00:00"/>
    <d v="2023-01-18T10:00:00"/>
    <d v="2023-01-18T09:22:00"/>
    <d v="2023-01-18T10:28:00"/>
    <n v="28"/>
    <n v="287"/>
    <n v="165"/>
    <n v="47355"/>
    <n v="59.99999999650754"/>
    <x v="18"/>
    <x v="4"/>
  </r>
  <r>
    <s v="F0422"/>
    <x v="2"/>
    <x v="0"/>
    <x v="0"/>
    <d v="2023-01-18T13:00:00"/>
    <d v="2023-01-18T18:00:00"/>
    <d v="2023-01-18T13:27:00"/>
    <d v="2023-01-18T18:02:00"/>
    <n v="2"/>
    <n v="163"/>
    <n v="130"/>
    <n v="21190"/>
    <n v="300.00000000349246"/>
    <x v="22"/>
    <x v="20"/>
  </r>
  <r>
    <s v="F0430"/>
    <x v="2"/>
    <x v="5"/>
    <x v="0"/>
    <d v="2023-01-18T21:00:00"/>
    <d v="2023-01-18T22:00:00"/>
    <d v="2023-01-18T21:15:00"/>
    <d v="2023-01-18T22:17:00"/>
    <n v="17"/>
    <n v="215"/>
    <n v="198"/>
    <n v="42570"/>
    <n v="59.99999999650754"/>
    <x v="15"/>
    <x v="15"/>
  </r>
  <r>
    <s v="F0431"/>
    <x v="2"/>
    <x v="4"/>
    <x v="2"/>
    <d v="2023-01-18T22:00:00"/>
    <d v="2023-01-19T01:00:00"/>
    <d v="2023-01-18T22:08:00"/>
    <d v="2023-01-19T01:23:00"/>
    <n v="23"/>
    <n v="496"/>
    <n v="139"/>
    <n v="68944"/>
    <n v="180"/>
    <x v="6"/>
    <x v="8"/>
  </r>
  <r>
    <s v="F0438"/>
    <x v="2"/>
    <x v="0"/>
    <x v="1"/>
    <d v="2023-01-19T05:00:00"/>
    <d v="2023-01-19T09:00:00"/>
    <d v="2023-01-19T05:03:00"/>
    <d v="2023-01-19T09:18:00"/>
    <n v="18"/>
    <n v="331"/>
    <n v="153"/>
    <n v="50643"/>
    <n v="239.99999999650754"/>
    <x v="2"/>
    <x v="19"/>
  </r>
  <r>
    <s v="F0441"/>
    <x v="2"/>
    <x v="2"/>
    <x v="3"/>
    <d v="2023-01-19T08:00:00"/>
    <d v="2023-01-19T12:00:00"/>
    <d v="2023-01-19T08:04:00"/>
    <d v="2023-01-19T12:24:00"/>
    <n v="24"/>
    <n v="218"/>
    <n v="90"/>
    <n v="19620"/>
    <n v="239.99999999650754"/>
    <x v="3"/>
    <x v="3"/>
  </r>
  <r>
    <s v="F0443"/>
    <x v="2"/>
    <x v="4"/>
    <x v="4"/>
    <d v="2023-01-19T10:00:00"/>
    <d v="2023-01-19T14:00:00"/>
    <d v="2023-01-19T10:24:00"/>
    <d v="2023-01-19T14:11:00"/>
    <n v="11"/>
    <n v="331"/>
    <n v="161"/>
    <n v="53291"/>
    <n v="240.00000000698492"/>
    <x v="9"/>
    <x v="5"/>
  </r>
  <r>
    <s v="F0447"/>
    <x v="2"/>
    <x v="3"/>
    <x v="2"/>
    <d v="2023-01-19T14:00:00"/>
    <d v="2023-01-19T15:00:00"/>
    <d v="2023-01-19T14:12:00"/>
    <d v="2023-01-19T15:28:00"/>
    <n v="28"/>
    <n v="109"/>
    <n v="190"/>
    <n v="20710"/>
    <n v="59.99999999650754"/>
    <x v="4"/>
    <x v="12"/>
  </r>
  <r>
    <s v="F0449"/>
    <x v="2"/>
    <x v="2"/>
    <x v="1"/>
    <d v="2023-01-19T16:00:00"/>
    <d v="2023-01-19T20:00:00"/>
    <d v="2023-01-19T16:15:00"/>
    <d v="2023-01-19T20:15:00"/>
    <n v="15"/>
    <n v="165"/>
    <n v="91"/>
    <n v="15015"/>
    <n v="240.00000000698492"/>
    <x v="11"/>
    <x v="17"/>
  </r>
  <r>
    <s v="F0450"/>
    <x v="2"/>
    <x v="5"/>
    <x v="1"/>
    <d v="2023-01-19T17:00:00"/>
    <d v="2023-01-19T18:00:00"/>
    <d v="2023-01-19T17:26:00"/>
    <d v="2023-01-19T18:12:00"/>
    <n v="12"/>
    <n v="318"/>
    <n v="66"/>
    <n v="20988"/>
    <n v="59.99999999650754"/>
    <x v="22"/>
    <x v="13"/>
  </r>
  <r>
    <s v="F0454"/>
    <x v="2"/>
    <x v="4"/>
    <x v="4"/>
    <d v="2023-01-19T21:00:00"/>
    <d v="2023-01-20T02:00:00"/>
    <d v="2023-01-19T21:16:00"/>
    <d v="2023-01-20T02:18:00"/>
    <n v="18"/>
    <n v="414"/>
    <n v="143"/>
    <n v="59202"/>
    <n v="300.00000000349246"/>
    <x v="23"/>
    <x v="15"/>
  </r>
  <r>
    <s v="F0459"/>
    <x v="2"/>
    <x v="2"/>
    <x v="0"/>
    <d v="2023-01-20T02:00:00"/>
    <d v="2023-01-20T05:00:00"/>
    <d v="2023-01-20T02:03:00"/>
    <d v="2023-01-20T05:08:00"/>
    <n v="8"/>
    <n v="336"/>
    <n v="95"/>
    <n v="31920"/>
    <n v="180"/>
    <x v="8"/>
    <x v="1"/>
  </r>
  <r>
    <s v="F0462"/>
    <x v="2"/>
    <x v="3"/>
    <x v="2"/>
    <d v="2023-01-20T05:00:00"/>
    <d v="2023-01-20T10:00:00"/>
    <d v="2023-01-20T05:07:00"/>
    <d v="2023-01-20T10:12:00"/>
    <n v="12"/>
    <n v="405"/>
    <n v="55"/>
    <n v="22275"/>
    <n v="299.99999999301508"/>
    <x v="18"/>
    <x v="19"/>
  </r>
  <r>
    <s v="F0463"/>
    <x v="2"/>
    <x v="4"/>
    <x v="5"/>
    <d v="2023-01-20T06:00:00"/>
    <d v="2023-01-20T10:00:00"/>
    <d v="2023-01-20T06:25:00"/>
    <d v="2023-01-20T10:20:00"/>
    <n v="20"/>
    <n v="492"/>
    <n v="139"/>
    <n v="68388"/>
    <n v="239.99999999650754"/>
    <x v="18"/>
    <x v="2"/>
  </r>
  <r>
    <s v="F0470"/>
    <x v="2"/>
    <x v="2"/>
    <x v="0"/>
    <d v="2023-01-20T13:00:00"/>
    <d v="2023-01-20T15:00:00"/>
    <d v="2023-01-20T13:19:00"/>
    <d v="2023-01-20T15:23:00"/>
    <n v="23"/>
    <n v="398"/>
    <n v="94"/>
    <n v="37412"/>
    <n v="120.00000000349246"/>
    <x v="4"/>
    <x v="20"/>
  </r>
  <r>
    <s v="F0479"/>
    <x v="2"/>
    <x v="1"/>
    <x v="4"/>
    <d v="2023-01-20T22:00:00"/>
    <d v="2023-01-21T01:00:00"/>
    <d v="2023-01-20T22:15:00"/>
    <d v="2023-01-21T01:09:00"/>
    <n v="9"/>
    <n v="412"/>
    <n v="198"/>
    <n v="81576"/>
    <n v="180"/>
    <x v="6"/>
    <x v="8"/>
  </r>
  <r>
    <s v="F0481"/>
    <x v="2"/>
    <x v="3"/>
    <x v="2"/>
    <d v="2023-01-21T00:00:00"/>
    <d v="2023-01-21T03:00:00"/>
    <d v="2023-01-21T00:13:00"/>
    <d v="2023-01-21T03:23:00"/>
    <n v="23"/>
    <n v="297"/>
    <n v="87"/>
    <n v="25839"/>
    <n v="180"/>
    <x v="0"/>
    <x v="0"/>
  </r>
  <r>
    <s v="F0485"/>
    <x v="2"/>
    <x v="4"/>
    <x v="5"/>
    <d v="2023-01-21T04:00:00"/>
    <d v="2023-01-21T06:00:00"/>
    <d v="2023-01-21T04:19:00"/>
    <d v="2023-01-21T06:06:00"/>
    <n v="6"/>
    <n v="123"/>
    <n v="84"/>
    <n v="10332"/>
    <n v="120.00000000349246"/>
    <x v="14"/>
    <x v="10"/>
  </r>
  <r>
    <s v="F0489"/>
    <x v="2"/>
    <x v="0"/>
    <x v="0"/>
    <d v="2023-01-21T08:00:00"/>
    <d v="2023-01-21T13:00:00"/>
    <d v="2023-01-21T08:21:00"/>
    <d v="2023-01-21T13:01:00"/>
    <n v="1"/>
    <n v="204"/>
    <n v="187"/>
    <n v="38148"/>
    <n v="299.99999999301508"/>
    <x v="19"/>
    <x v="3"/>
  </r>
  <r>
    <s v="F0495"/>
    <x v="2"/>
    <x v="3"/>
    <x v="2"/>
    <d v="2023-01-21T14:00:00"/>
    <d v="2023-01-21T16:00:00"/>
    <d v="2023-01-21T14:26:00"/>
    <d v="2023-01-21T16:18:00"/>
    <n v="18"/>
    <n v="499"/>
    <n v="56"/>
    <n v="27944"/>
    <n v="119.99999999301508"/>
    <x v="21"/>
    <x v="12"/>
  </r>
  <r>
    <s v="F0498"/>
    <x v="2"/>
    <x v="3"/>
    <x v="1"/>
    <d v="2023-01-21T17:00:00"/>
    <d v="2023-01-21T22:00:00"/>
    <d v="2023-01-21T17:00:00"/>
    <d v="2023-01-21T22:13:00"/>
    <n v="13"/>
    <n v="354"/>
    <n v="145"/>
    <n v="51330"/>
    <n v="299.99999999301508"/>
    <x v="15"/>
    <x v="13"/>
  </r>
  <r>
    <s v="F0500"/>
    <x v="2"/>
    <x v="3"/>
    <x v="2"/>
    <d v="2023-01-21T19:00:00"/>
    <d v="2023-01-21T21:00:00"/>
    <d v="2023-01-21T19:28:00"/>
    <d v="2023-01-21T21:15:00"/>
    <n v="15"/>
    <n v="256"/>
    <n v="99"/>
    <n v="25344"/>
    <n v="120.00000000349246"/>
    <x v="10"/>
    <x v="14"/>
  </r>
  <r>
    <s v="F0501"/>
    <x v="2"/>
    <x v="4"/>
    <x v="5"/>
    <d v="2023-01-21T20:00:00"/>
    <d v="2023-01-21T22:00:00"/>
    <d v="2023-01-21T20:14:00"/>
    <d v="2023-01-21T22:11:00"/>
    <n v="11"/>
    <n v="135"/>
    <n v="151"/>
    <n v="20385"/>
    <n v="119.99999999301508"/>
    <x v="15"/>
    <x v="7"/>
  </r>
  <r>
    <s v="F0503"/>
    <x v="2"/>
    <x v="1"/>
    <x v="5"/>
    <d v="2023-01-21T22:00:00"/>
    <d v="2023-01-22T00:00:00"/>
    <d v="2023-01-21T22:07:00"/>
    <d v="2023-01-22T00:09:00"/>
    <n v="9"/>
    <n v="362"/>
    <n v="153"/>
    <n v="55386"/>
    <n v="120.00000000349246"/>
    <x v="12"/>
    <x v="8"/>
  </r>
  <r>
    <s v="F0504"/>
    <x v="2"/>
    <x v="5"/>
    <x v="1"/>
    <d v="2023-01-21T23:00:00"/>
    <d v="2023-01-22T01:00:00"/>
    <d v="2023-01-21T23:16:00"/>
    <d v="2023-01-22T01:28:00"/>
    <n v="28"/>
    <n v="141"/>
    <n v="150"/>
    <n v="21150"/>
    <n v="119.99999999301508"/>
    <x v="6"/>
    <x v="9"/>
  </r>
  <r>
    <s v="F0506"/>
    <x v="2"/>
    <x v="0"/>
    <x v="5"/>
    <d v="2023-01-22T01:00:00"/>
    <d v="2023-01-22T03:00:00"/>
    <d v="2023-01-22T01:12:00"/>
    <d v="2023-01-22T03:11:00"/>
    <n v="11"/>
    <n v="436"/>
    <n v="115"/>
    <n v="50140"/>
    <n v="120.00000000349246"/>
    <x v="0"/>
    <x v="16"/>
  </r>
  <r>
    <s v="F0510"/>
    <x v="2"/>
    <x v="3"/>
    <x v="4"/>
    <d v="2023-01-22T05:00:00"/>
    <d v="2023-01-22T10:00:00"/>
    <d v="2023-01-22T05:16:00"/>
    <d v="2023-01-22T10:25:00"/>
    <n v="25"/>
    <n v="211"/>
    <n v="92"/>
    <n v="19412"/>
    <n v="299.99999999301508"/>
    <x v="18"/>
    <x v="19"/>
  </r>
  <r>
    <s v="F0517"/>
    <x v="2"/>
    <x v="1"/>
    <x v="3"/>
    <d v="2023-01-22T12:00:00"/>
    <d v="2023-01-22T17:00:00"/>
    <d v="2023-01-22T12:00:00"/>
    <d v="2023-01-22T17:03:00"/>
    <n v="3"/>
    <n v="423"/>
    <n v="137"/>
    <n v="57951"/>
    <n v="300.00000000349246"/>
    <x v="5"/>
    <x v="11"/>
  </r>
  <r>
    <s v="F0523"/>
    <x v="2"/>
    <x v="3"/>
    <x v="1"/>
    <d v="2023-01-22T18:00:00"/>
    <d v="2023-01-22T19:00:00"/>
    <d v="2023-01-22T18:27:00"/>
    <d v="2023-01-22T19:28:00"/>
    <n v="28"/>
    <n v="465"/>
    <n v="106"/>
    <n v="49290"/>
    <n v="59.99999999650754"/>
    <x v="20"/>
    <x v="22"/>
  </r>
  <r>
    <s v="F0526"/>
    <x v="2"/>
    <x v="2"/>
    <x v="3"/>
    <d v="2023-01-22T21:00:00"/>
    <d v="2023-01-22T22:00:00"/>
    <d v="2023-01-22T21:04:00"/>
    <d v="2023-01-22T22:10:00"/>
    <n v="10"/>
    <n v="152"/>
    <n v="198"/>
    <n v="30096"/>
    <n v="59.99999999650754"/>
    <x v="15"/>
    <x v="15"/>
  </r>
  <r>
    <s v="F0528"/>
    <x v="2"/>
    <x v="3"/>
    <x v="1"/>
    <d v="2023-01-22T23:00:00"/>
    <d v="2023-01-23T01:00:00"/>
    <d v="2023-01-22T23:02:00"/>
    <d v="2023-01-23T01:29:00"/>
    <n v="29"/>
    <n v="117"/>
    <n v="146"/>
    <n v="17082"/>
    <n v="119.99999999301508"/>
    <x v="6"/>
    <x v="9"/>
  </r>
  <r>
    <s v="F0530"/>
    <x v="2"/>
    <x v="1"/>
    <x v="5"/>
    <d v="2023-01-23T01:00:00"/>
    <d v="2023-01-23T06:00:00"/>
    <d v="2023-01-23T01:11:00"/>
    <d v="2023-01-23T06:11:00"/>
    <n v="11"/>
    <n v="204"/>
    <n v="75"/>
    <n v="15300"/>
    <n v="300.00000000349246"/>
    <x v="14"/>
    <x v="16"/>
  </r>
  <r>
    <s v="F0532"/>
    <x v="2"/>
    <x v="4"/>
    <x v="2"/>
    <d v="2023-01-23T03:00:00"/>
    <d v="2023-01-23T04:00:00"/>
    <d v="2023-01-23T03:02:00"/>
    <d v="2023-01-23T04:23:00"/>
    <n v="23"/>
    <n v="489"/>
    <n v="65"/>
    <n v="31785"/>
    <n v="59.99999999650754"/>
    <x v="7"/>
    <x v="18"/>
  </r>
  <r>
    <s v="F0533"/>
    <x v="2"/>
    <x v="4"/>
    <x v="5"/>
    <d v="2023-01-23T04:00:00"/>
    <d v="2023-01-23T07:00:00"/>
    <d v="2023-01-23T04:11:00"/>
    <d v="2023-01-23T07:05:00"/>
    <n v="5"/>
    <n v="454"/>
    <n v="72"/>
    <n v="32688"/>
    <n v="180"/>
    <x v="16"/>
    <x v="10"/>
  </r>
  <r>
    <s v="F0534"/>
    <x v="2"/>
    <x v="4"/>
    <x v="5"/>
    <d v="2023-01-23T05:00:00"/>
    <d v="2023-01-23T08:00:00"/>
    <d v="2023-01-23T05:12:00"/>
    <d v="2023-01-23T08:29:00"/>
    <n v="29"/>
    <n v="487"/>
    <n v="116"/>
    <n v="56492"/>
    <n v="180"/>
    <x v="17"/>
    <x v="19"/>
  </r>
  <r>
    <s v="F0535"/>
    <x v="2"/>
    <x v="4"/>
    <x v="0"/>
    <d v="2023-01-23T06:00:00"/>
    <d v="2023-01-23T11:00:00"/>
    <d v="2023-01-23T06:20:00"/>
    <d v="2023-01-23T11:01:00"/>
    <n v="1"/>
    <n v="414"/>
    <n v="73"/>
    <n v="30222"/>
    <n v="300.00000000349246"/>
    <x v="1"/>
    <x v="2"/>
  </r>
  <r>
    <s v="F0537"/>
    <x v="2"/>
    <x v="5"/>
    <x v="4"/>
    <d v="2023-01-23T08:00:00"/>
    <d v="2023-01-23T13:00:00"/>
    <d v="2023-01-23T08:26:00"/>
    <d v="2023-01-23T13:03:00"/>
    <n v="3"/>
    <n v="219"/>
    <n v="156"/>
    <n v="34164"/>
    <n v="299.99999999301508"/>
    <x v="19"/>
    <x v="3"/>
  </r>
  <r>
    <s v="F0538"/>
    <x v="2"/>
    <x v="1"/>
    <x v="0"/>
    <d v="2023-01-23T09:00:00"/>
    <d v="2023-01-23T13:00:00"/>
    <d v="2023-01-23T09:03:00"/>
    <d v="2023-01-23T13:10:00"/>
    <n v="10"/>
    <n v="135"/>
    <n v="166"/>
    <n v="22410"/>
    <n v="239.99999999650754"/>
    <x v="19"/>
    <x v="4"/>
  </r>
  <r>
    <s v="F0539"/>
    <x v="2"/>
    <x v="5"/>
    <x v="1"/>
    <d v="2023-01-23T10:00:00"/>
    <d v="2023-01-23T15:00:00"/>
    <d v="2023-01-23T10:19:00"/>
    <d v="2023-01-23T15:16:00"/>
    <n v="16"/>
    <n v="381"/>
    <n v="155"/>
    <n v="59055"/>
    <n v="300.00000000349246"/>
    <x v="4"/>
    <x v="5"/>
  </r>
  <r>
    <s v="F0540"/>
    <x v="2"/>
    <x v="0"/>
    <x v="1"/>
    <d v="2023-01-23T11:00:00"/>
    <d v="2023-01-23T16:00:00"/>
    <d v="2023-01-23T11:06:00"/>
    <d v="2023-01-23T16:20:00"/>
    <n v="20"/>
    <n v="440"/>
    <n v="109"/>
    <n v="47960"/>
    <n v="299.99999999301508"/>
    <x v="21"/>
    <x v="21"/>
  </r>
  <r>
    <s v="F0544"/>
    <x v="2"/>
    <x v="2"/>
    <x v="1"/>
    <d v="2023-01-23T15:00:00"/>
    <d v="2023-01-23T18:00:00"/>
    <d v="2023-01-23T15:08:00"/>
    <d v="2023-01-23T18:04:00"/>
    <n v="4"/>
    <n v="330"/>
    <n v="88"/>
    <n v="29040"/>
    <n v="180"/>
    <x v="22"/>
    <x v="6"/>
  </r>
  <r>
    <s v="F0547"/>
    <x v="2"/>
    <x v="1"/>
    <x v="0"/>
    <d v="2023-01-23T18:00:00"/>
    <d v="2023-01-23T21:00:00"/>
    <d v="2023-01-23T18:15:00"/>
    <d v="2023-01-23T21:25:00"/>
    <n v="25"/>
    <n v="245"/>
    <n v="61"/>
    <n v="14945"/>
    <n v="180"/>
    <x v="10"/>
    <x v="22"/>
  </r>
  <r>
    <s v="F0549"/>
    <x v="2"/>
    <x v="0"/>
    <x v="3"/>
    <d v="2023-01-23T20:00:00"/>
    <d v="2023-01-23T22:00:00"/>
    <d v="2023-01-23T20:05:00"/>
    <d v="2023-01-23T22:05:00"/>
    <n v="5"/>
    <n v="412"/>
    <n v="92"/>
    <n v="37904"/>
    <n v="119.99999999301508"/>
    <x v="15"/>
    <x v="7"/>
  </r>
  <r>
    <s v="F0550"/>
    <x v="2"/>
    <x v="1"/>
    <x v="1"/>
    <d v="2023-01-23T21:00:00"/>
    <d v="2023-01-24T02:00:00"/>
    <d v="2023-01-23T21:18:00"/>
    <d v="2023-01-24T02:10:00"/>
    <n v="10"/>
    <n v="485"/>
    <n v="91"/>
    <n v="44135"/>
    <n v="300.00000000349246"/>
    <x v="23"/>
    <x v="15"/>
  </r>
  <r>
    <s v="F0553"/>
    <x v="2"/>
    <x v="4"/>
    <x v="2"/>
    <d v="2023-01-24T00:00:00"/>
    <d v="2023-01-24T02:00:00"/>
    <d v="2023-01-24T00:00:00"/>
    <d v="2023-01-24T02:21:00"/>
    <n v="21"/>
    <n v="178"/>
    <n v="164"/>
    <n v="29192"/>
    <n v="120.00000000349246"/>
    <x v="23"/>
    <x v="0"/>
  </r>
  <r>
    <s v="F0555"/>
    <x v="2"/>
    <x v="2"/>
    <x v="2"/>
    <d v="2023-01-24T02:00:00"/>
    <d v="2023-01-24T04:00:00"/>
    <d v="2023-01-24T02:18:00"/>
    <d v="2023-01-24T04:13:00"/>
    <n v="13"/>
    <n v="277"/>
    <n v="84"/>
    <n v="23268"/>
    <n v="119.99999999301508"/>
    <x v="7"/>
    <x v="1"/>
  </r>
  <r>
    <s v="F0557"/>
    <x v="2"/>
    <x v="3"/>
    <x v="2"/>
    <d v="2023-01-24T04:00:00"/>
    <d v="2023-01-24T09:00:00"/>
    <d v="2023-01-24T04:19:00"/>
    <d v="2023-01-24T09:10:00"/>
    <n v="10"/>
    <n v="425"/>
    <n v="197"/>
    <n v="83725"/>
    <n v="300.00000000349246"/>
    <x v="2"/>
    <x v="10"/>
  </r>
  <r>
    <s v="F0561"/>
    <x v="2"/>
    <x v="5"/>
    <x v="0"/>
    <d v="2023-01-24T08:00:00"/>
    <d v="2023-01-24T13:00:00"/>
    <d v="2023-01-24T08:08:00"/>
    <d v="2023-01-24T13:13:00"/>
    <n v="13"/>
    <n v="389"/>
    <n v="126"/>
    <n v="49014"/>
    <n v="299.99999999301508"/>
    <x v="19"/>
    <x v="3"/>
  </r>
  <r>
    <s v="F0562"/>
    <x v="2"/>
    <x v="5"/>
    <x v="1"/>
    <d v="2023-01-24T09:00:00"/>
    <d v="2023-01-24T13:00:00"/>
    <d v="2023-01-24T09:09:00"/>
    <d v="2023-01-24T13:27:00"/>
    <n v="27"/>
    <n v="169"/>
    <n v="130"/>
    <n v="21970"/>
    <n v="239.99999999650754"/>
    <x v="19"/>
    <x v="4"/>
  </r>
  <r>
    <s v="F0564"/>
    <x v="2"/>
    <x v="0"/>
    <x v="2"/>
    <d v="2023-01-24T11:00:00"/>
    <d v="2023-01-24T14:00:00"/>
    <d v="2023-01-24T11:06:00"/>
    <d v="2023-01-24T14:00:00"/>
    <n v="0"/>
    <n v="356"/>
    <n v="80"/>
    <n v="28480"/>
    <n v="180"/>
    <x v="9"/>
    <x v="21"/>
  </r>
  <r>
    <s v="F0566"/>
    <x v="2"/>
    <x v="0"/>
    <x v="5"/>
    <d v="2023-01-24T13:00:00"/>
    <d v="2023-01-24T18:00:00"/>
    <d v="2023-01-24T13:09:00"/>
    <d v="2023-01-24T18:25:00"/>
    <n v="25"/>
    <n v="471"/>
    <n v="181"/>
    <n v="85251"/>
    <n v="300.00000000349246"/>
    <x v="22"/>
    <x v="20"/>
  </r>
  <r>
    <s v="F0569"/>
    <x v="2"/>
    <x v="2"/>
    <x v="5"/>
    <d v="2023-01-24T16:00:00"/>
    <d v="2023-01-24T20:00:00"/>
    <d v="2023-01-24T16:05:00"/>
    <d v="2023-01-24T20:16:00"/>
    <n v="16"/>
    <n v="265"/>
    <n v="64"/>
    <n v="16960"/>
    <n v="240.00000000698492"/>
    <x v="11"/>
    <x v="17"/>
  </r>
  <r>
    <s v="F0571"/>
    <x v="2"/>
    <x v="4"/>
    <x v="1"/>
    <d v="2023-01-24T18:00:00"/>
    <d v="2023-01-24T19:00:00"/>
    <d v="2023-01-24T18:28:00"/>
    <d v="2023-01-24T19:19:00"/>
    <n v="19"/>
    <n v="409"/>
    <n v="59"/>
    <n v="24131"/>
    <n v="59.99999999650754"/>
    <x v="20"/>
    <x v="22"/>
  </r>
  <r>
    <s v="F0573"/>
    <x v="2"/>
    <x v="1"/>
    <x v="3"/>
    <d v="2023-01-24T20:00:00"/>
    <d v="2023-01-24T22:00:00"/>
    <d v="2023-01-24T20:13:00"/>
    <d v="2023-01-24T22:17:00"/>
    <n v="17"/>
    <n v="449"/>
    <n v="128"/>
    <n v="57472"/>
    <n v="119.99999999301508"/>
    <x v="15"/>
    <x v="7"/>
  </r>
  <r>
    <s v="F0579"/>
    <x v="2"/>
    <x v="3"/>
    <x v="4"/>
    <d v="2023-01-25T02:00:00"/>
    <d v="2023-01-25T05:00:00"/>
    <d v="2023-01-25T02:09:00"/>
    <d v="2023-01-25T05:06:00"/>
    <n v="6"/>
    <n v="397"/>
    <n v="143"/>
    <n v="56771"/>
    <n v="180"/>
    <x v="8"/>
    <x v="1"/>
  </r>
  <r>
    <s v="F0582"/>
    <x v="2"/>
    <x v="1"/>
    <x v="1"/>
    <d v="2023-01-25T05:00:00"/>
    <d v="2023-01-25T08:00:00"/>
    <d v="2023-01-25T05:18:00"/>
    <d v="2023-01-25T08:19:00"/>
    <n v="19"/>
    <n v="370"/>
    <n v="131"/>
    <n v="48470"/>
    <n v="180"/>
    <x v="17"/>
    <x v="19"/>
  </r>
  <r>
    <s v="F0584"/>
    <x v="2"/>
    <x v="3"/>
    <x v="0"/>
    <d v="2023-01-25T07:00:00"/>
    <d v="2023-01-25T11:00:00"/>
    <d v="2023-01-25T07:15:00"/>
    <d v="2023-01-25T11:05:00"/>
    <n v="5"/>
    <n v="418"/>
    <n v="93"/>
    <n v="38874"/>
    <n v="240.00000000698492"/>
    <x v="1"/>
    <x v="23"/>
  </r>
  <r>
    <s v="F0591"/>
    <x v="2"/>
    <x v="1"/>
    <x v="1"/>
    <d v="2023-01-25T14:00:00"/>
    <d v="2023-01-25T15:00:00"/>
    <d v="2023-01-25T14:07:00"/>
    <d v="2023-01-25T15:03:00"/>
    <n v="3"/>
    <n v="417"/>
    <n v="117"/>
    <n v="48789"/>
    <n v="59.99999999650754"/>
    <x v="4"/>
    <x v="12"/>
  </r>
  <r>
    <s v="F0593"/>
    <x v="2"/>
    <x v="3"/>
    <x v="5"/>
    <d v="2023-01-25T16:00:00"/>
    <d v="2023-01-25T17:00:00"/>
    <d v="2023-01-25T16:11:00"/>
    <d v="2023-01-25T17:02:00"/>
    <n v="2"/>
    <n v="198"/>
    <n v="110"/>
    <n v="21780"/>
    <n v="60.000000006984919"/>
    <x v="5"/>
    <x v="17"/>
  </r>
  <r>
    <s v="F0596"/>
    <x v="2"/>
    <x v="5"/>
    <x v="4"/>
    <d v="2023-01-25T19:00:00"/>
    <d v="2023-01-25T22:00:00"/>
    <d v="2023-01-25T19:06:00"/>
    <d v="2023-01-25T22:00:00"/>
    <n v="0"/>
    <n v="231"/>
    <n v="61"/>
    <n v="14091"/>
    <n v="180"/>
    <x v="15"/>
    <x v="14"/>
  </r>
  <r>
    <s v="F0598"/>
    <x v="2"/>
    <x v="1"/>
    <x v="4"/>
    <d v="2023-01-25T21:00:00"/>
    <d v="2023-01-25T22:00:00"/>
    <d v="2023-01-25T21:08:00"/>
    <d v="2023-01-25T22:04:00"/>
    <n v="4"/>
    <n v="134"/>
    <n v="191"/>
    <n v="25594"/>
    <n v="59.99999999650754"/>
    <x v="15"/>
    <x v="15"/>
  </r>
  <r>
    <s v="F0600"/>
    <x v="2"/>
    <x v="3"/>
    <x v="4"/>
    <d v="2023-01-25T23:00:00"/>
    <d v="2023-01-26T04:00:00"/>
    <d v="2023-01-25T23:16:00"/>
    <d v="2023-01-26T04:00:00"/>
    <n v="0"/>
    <n v="446"/>
    <n v="185"/>
    <n v="82510"/>
    <n v="299.99999999301508"/>
    <x v="7"/>
    <x v="9"/>
  </r>
  <r>
    <s v="F0601"/>
    <x v="2"/>
    <x v="2"/>
    <x v="5"/>
    <d v="2023-01-26T00:00:00"/>
    <d v="2023-01-26T04:00:00"/>
    <d v="2023-01-26T00:02:00"/>
    <d v="2023-01-26T04:19:00"/>
    <n v="19"/>
    <n v="300"/>
    <n v="106"/>
    <n v="31800"/>
    <n v="239.99999999650754"/>
    <x v="7"/>
    <x v="0"/>
  </r>
  <r>
    <s v="F0604"/>
    <x v="2"/>
    <x v="3"/>
    <x v="4"/>
    <d v="2023-01-26T03:00:00"/>
    <d v="2023-01-26T08:00:00"/>
    <d v="2023-01-26T03:24:00"/>
    <d v="2023-01-26T08:07:00"/>
    <n v="7"/>
    <n v="324"/>
    <n v="188"/>
    <n v="60912"/>
    <n v="300.00000000349246"/>
    <x v="17"/>
    <x v="18"/>
  </r>
  <r>
    <s v="F0610"/>
    <x v="2"/>
    <x v="2"/>
    <x v="3"/>
    <d v="2023-01-26T09:00:00"/>
    <d v="2023-01-26T10:00:00"/>
    <d v="2023-01-26T09:08:00"/>
    <d v="2023-01-26T10:22:00"/>
    <n v="22"/>
    <n v="378"/>
    <n v="194"/>
    <n v="73332"/>
    <n v="59.99999999650754"/>
    <x v="18"/>
    <x v="4"/>
  </r>
  <r>
    <s v="F0615"/>
    <x v="2"/>
    <x v="0"/>
    <x v="4"/>
    <d v="2023-01-26T14:00:00"/>
    <d v="2023-01-26T15:00:00"/>
    <d v="2023-01-26T14:21:00"/>
    <d v="2023-01-26T15:12:00"/>
    <n v="12"/>
    <n v="287"/>
    <n v="57"/>
    <n v="16359"/>
    <n v="59.99999999650754"/>
    <x v="4"/>
    <x v="12"/>
  </r>
  <r>
    <s v="F0617"/>
    <x v="2"/>
    <x v="3"/>
    <x v="3"/>
    <d v="2023-01-26T16:00:00"/>
    <d v="2023-01-26T18:00:00"/>
    <d v="2023-01-26T16:00:00"/>
    <d v="2023-01-26T18:02:00"/>
    <n v="2"/>
    <n v="437"/>
    <n v="199"/>
    <n v="86963"/>
    <n v="120.00000000349246"/>
    <x v="22"/>
    <x v="17"/>
  </r>
  <r>
    <s v="F0622"/>
    <x v="2"/>
    <x v="5"/>
    <x v="4"/>
    <d v="2023-01-26T21:00:00"/>
    <d v="2023-01-26T23:00:00"/>
    <d v="2023-01-26T21:26:00"/>
    <d v="2023-01-26T23:25:00"/>
    <n v="25"/>
    <n v="480"/>
    <n v="187"/>
    <n v="89760"/>
    <n v="120.00000000349246"/>
    <x v="13"/>
    <x v="15"/>
  </r>
  <r>
    <s v="F0625"/>
    <x v="2"/>
    <x v="5"/>
    <x v="4"/>
    <d v="2023-01-27T00:00:00"/>
    <d v="2023-01-27T01:00:00"/>
    <d v="2023-01-27T00:26:00"/>
    <d v="2023-01-27T01:00:00"/>
    <n v="0"/>
    <n v="253"/>
    <n v="126"/>
    <n v="31878"/>
    <n v="59.99999999650754"/>
    <x v="6"/>
    <x v="0"/>
  </r>
  <r>
    <s v="F0629"/>
    <x v="2"/>
    <x v="3"/>
    <x v="2"/>
    <d v="2023-01-27T04:00:00"/>
    <d v="2023-01-27T07:00:00"/>
    <d v="2023-01-27T04:20:00"/>
    <d v="2023-01-27T07:18:00"/>
    <n v="18"/>
    <n v="323"/>
    <n v="169"/>
    <n v="54587"/>
    <n v="180"/>
    <x v="16"/>
    <x v="10"/>
  </r>
  <r>
    <s v="F0631"/>
    <x v="2"/>
    <x v="5"/>
    <x v="3"/>
    <d v="2023-01-27T06:00:00"/>
    <d v="2023-01-27T10:00:00"/>
    <d v="2023-01-27T06:02:00"/>
    <d v="2023-01-27T10:10:00"/>
    <n v="10"/>
    <n v="366"/>
    <n v="56"/>
    <n v="20496"/>
    <n v="239.99999999650754"/>
    <x v="18"/>
    <x v="2"/>
  </r>
  <r>
    <s v="F0632"/>
    <x v="2"/>
    <x v="2"/>
    <x v="5"/>
    <d v="2023-01-27T07:00:00"/>
    <d v="2023-01-27T11:00:00"/>
    <d v="2023-01-27T07:04:00"/>
    <d v="2023-01-27T11:19:00"/>
    <n v="19"/>
    <n v="497"/>
    <n v="58"/>
    <n v="28826"/>
    <n v="240.00000000698492"/>
    <x v="1"/>
    <x v="23"/>
  </r>
  <r>
    <s v="F0633"/>
    <x v="2"/>
    <x v="2"/>
    <x v="2"/>
    <d v="2023-01-27T08:00:00"/>
    <d v="2023-01-27T11:00:00"/>
    <d v="2023-01-27T08:16:00"/>
    <d v="2023-01-27T11:12:00"/>
    <n v="12"/>
    <n v="433"/>
    <n v="131"/>
    <n v="56723"/>
    <n v="180"/>
    <x v="1"/>
    <x v="3"/>
  </r>
  <r>
    <s v="F0634"/>
    <x v="2"/>
    <x v="5"/>
    <x v="5"/>
    <d v="2023-01-27T09:00:00"/>
    <d v="2023-01-27T12:00:00"/>
    <d v="2023-01-27T09:14:00"/>
    <d v="2023-01-27T12:27:00"/>
    <n v="27"/>
    <n v="113"/>
    <n v="123"/>
    <n v="13899"/>
    <n v="180"/>
    <x v="3"/>
    <x v="4"/>
  </r>
  <r>
    <s v="F0635"/>
    <x v="2"/>
    <x v="4"/>
    <x v="4"/>
    <d v="2023-01-27T10:00:00"/>
    <d v="2023-01-27T15:00:00"/>
    <d v="2023-01-27T10:24:00"/>
    <d v="2023-01-27T15:09:00"/>
    <n v="9"/>
    <n v="421"/>
    <n v="172"/>
    <n v="72412"/>
    <n v="300.00000000349246"/>
    <x v="4"/>
    <x v="5"/>
  </r>
  <r>
    <s v="F0639"/>
    <x v="2"/>
    <x v="4"/>
    <x v="1"/>
    <d v="2023-01-27T14:00:00"/>
    <d v="2023-01-27T18:00:00"/>
    <d v="2023-01-27T14:13:00"/>
    <d v="2023-01-27T18:12:00"/>
    <n v="12"/>
    <n v="366"/>
    <n v="91"/>
    <n v="33306"/>
    <n v="239.99999999650754"/>
    <x v="22"/>
    <x v="12"/>
  </r>
  <r>
    <s v="F0640"/>
    <x v="2"/>
    <x v="1"/>
    <x v="3"/>
    <d v="2023-01-27T15:00:00"/>
    <d v="2023-01-27T17:00:00"/>
    <d v="2023-01-27T15:04:00"/>
    <d v="2023-01-27T17:15:00"/>
    <n v="15"/>
    <n v="481"/>
    <n v="104"/>
    <n v="50024"/>
    <n v="120.00000000349246"/>
    <x v="5"/>
    <x v="6"/>
  </r>
  <r>
    <s v="F0641"/>
    <x v="2"/>
    <x v="2"/>
    <x v="5"/>
    <d v="2023-01-27T16:00:00"/>
    <d v="2023-01-27T21:00:00"/>
    <d v="2023-01-27T16:01:00"/>
    <d v="2023-01-27T21:06:00"/>
    <n v="6"/>
    <n v="362"/>
    <n v="76"/>
    <n v="27512"/>
    <n v="300.00000000349246"/>
    <x v="10"/>
    <x v="17"/>
  </r>
  <r>
    <s v="F0645"/>
    <x v="2"/>
    <x v="4"/>
    <x v="3"/>
    <d v="2023-01-27T20:00:00"/>
    <d v="2023-01-28T01:00:00"/>
    <d v="2023-01-27T20:05:00"/>
    <d v="2023-01-28T01:22:00"/>
    <n v="22"/>
    <n v="249"/>
    <n v="111"/>
    <n v="27639"/>
    <n v="299.99999999301508"/>
    <x v="6"/>
    <x v="7"/>
  </r>
  <r>
    <s v="F0646"/>
    <x v="2"/>
    <x v="4"/>
    <x v="5"/>
    <d v="2023-01-27T21:00:00"/>
    <d v="2023-01-27T23:00:00"/>
    <d v="2023-01-27T21:01:00"/>
    <d v="2023-01-27T23:12:00"/>
    <n v="12"/>
    <n v="369"/>
    <n v="100"/>
    <n v="36900"/>
    <n v="120.00000000349246"/>
    <x v="13"/>
    <x v="15"/>
  </r>
  <r>
    <s v="F0648"/>
    <x v="2"/>
    <x v="2"/>
    <x v="5"/>
    <d v="2023-01-27T23:00:00"/>
    <d v="2023-01-28T02:00:00"/>
    <d v="2023-01-27T23:08:00"/>
    <d v="2023-01-28T02:27:00"/>
    <n v="27"/>
    <n v="401"/>
    <n v="140"/>
    <n v="56140"/>
    <n v="180"/>
    <x v="23"/>
    <x v="9"/>
  </r>
  <r>
    <s v="F0652"/>
    <x v="2"/>
    <x v="1"/>
    <x v="0"/>
    <d v="2023-01-28T03:00:00"/>
    <d v="2023-01-28T08:00:00"/>
    <d v="2023-01-28T03:00:00"/>
    <d v="2023-01-28T08:10:00"/>
    <n v="10"/>
    <n v="406"/>
    <n v="115"/>
    <n v="46690"/>
    <n v="300.00000000349246"/>
    <x v="17"/>
    <x v="18"/>
  </r>
  <r>
    <s v="F0657"/>
    <x v="2"/>
    <x v="4"/>
    <x v="1"/>
    <d v="2023-01-28T08:00:00"/>
    <d v="2023-01-28T09:00:00"/>
    <d v="2023-01-28T08:23:00"/>
    <d v="2023-01-28T09:08:00"/>
    <n v="8"/>
    <n v="381"/>
    <n v="154"/>
    <n v="58674"/>
    <n v="59.99999999650754"/>
    <x v="2"/>
    <x v="3"/>
  </r>
  <r>
    <s v="F0661"/>
    <x v="2"/>
    <x v="1"/>
    <x v="1"/>
    <d v="2023-01-28T12:00:00"/>
    <d v="2023-01-28T16:00:00"/>
    <d v="2023-01-28T12:13:00"/>
    <d v="2023-01-28T16:07:00"/>
    <n v="7"/>
    <n v="401"/>
    <n v="54"/>
    <n v="21654"/>
    <n v="239.99999999650754"/>
    <x v="21"/>
    <x v="11"/>
  </r>
  <r>
    <s v="F0663"/>
    <x v="2"/>
    <x v="2"/>
    <x v="1"/>
    <d v="2023-01-28T14:00:00"/>
    <d v="2023-01-28T17:00:00"/>
    <d v="2023-01-28T14:00:00"/>
    <d v="2023-01-28T17:16:00"/>
    <n v="16"/>
    <n v="144"/>
    <n v="133"/>
    <n v="19152"/>
    <n v="180"/>
    <x v="5"/>
    <x v="12"/>
  </r>
  <r>
    <s v="F0666"/>
    <x v="2"/>
    <x v="4"/>
    <x v="0"/>
    <d v="2023-01-28T17:00:00"/>
    <d v="2023-01-28T18:00:00"/>
    <d v="2023-01-28T17:24:00"/>
    <d v="2023-01-28T18:15:00"/>
    <n v="15"/>
    <n v="100"/>
    <n v="57"/>
    <n v="5700"/>
    <n v="59.99999999650754"/>
    <x v="22"/>
    <x v="13"/>
  </r>
  <r>
    <s v="F0673"/>
    <x v="2"/>
    <x v="2"/>
    <x v="2"/>
    <d v="2023-01-29T00:00:00"/>
    <d v="2023-01-29T05:00:00"/>
    <d v="2023-01-29T00:23:00"/>
    <d v="2023-01-29T05:16:00"/>
    <n v="16"/>
    <n v="421"/>
    <n v="186"/>
    <n v="78306"/>
    <n v="300.00000000349246"/>
    <x v="8"/>
    <x v="0"/>
  </r>
  <r>
    <s v="F0674"/>
    <x v="2"/>
    <x v="3"/>
    <x v="5"/>
    <d v="2023-01-29T01:00:00"/>
    <d v="2023-01-29T03:00:00"/>
    <d v="2023-01-29T01:17:00"/>
    <d v="2023-01-29T03:26:00"/>
    <n v="26"/>
    <n v="283"/>
    <n v="113"/>
    <n v="31979"/>
    <n v="120.00000000349246"/>
    <x v="0"/>
    <x v="16"/>
  </r>
  <r>
    <s v="F0675"/>
    <x v="2"/>
    <x v="3"/>
    <x v="4"/>
    <d v="2023-01-29T02:00:00"/>
    <d v="2023-01-29T06:00:00"/>
    <d v="2023-01-29T02:05:00"/>
    <d v="2023-01-29T06:11:00"/>
    <n v="11"/>
    <n v="259"/>
    <n v="83"/>
    <n v="21497"/>
    <n v="239.99999999650754"/>
    <x v="14"/>
    <x v="1"/>
  </r>
  <r>
    <s v="F0677"/>
    <x v="2"/>
    <x v="0"/>
    <x v="5"/>
    <d v="2023-01-29T04:00:00"/>
    <d v="2023-01-29T06:00:00"/>
    <d v="2023-01-29T04:25:00"/>
    <d v="2023-01-29T06:15:00"/>
    <n v="15"/>
    <n v="427"/>
    <n v="79"/>
    <n v="33733"/>
    <n v="120.00000000349246"/>
    <x v="14"/>
    <x v="10"/>
  </r>
  <r>
    <s v="F0680"/>
    <x v="2"/>
    <x v="0"/>
    <x v="0"/>
    <d v="2023-01-29T07:00:00"/>
    <d v="2023-01-29T09:00:00"/>
    <d v="2023-01-29T07:06:00"/>
    <d v="2023-01-29T09:05:00"/>
    <n v="5"/>
    <n v="285"/>
    <n v="106"/>
    <n v="30210"/>
    <n v="120.00000000349246"/>
    <x v="2"/>
    <x v="23"/>
  </r>
  <r>
    <s v="F0681"/>
    <x v="2"/>
    <x v="5"/>
    <x v="1"/>
    <d v="2023-01-29T08:00:00"/>
    <d v="2023-01-29T11:00:00"/>
    <d v="2023-01-29T08:29:00"/>
    <d v="2023-01-29T11:22:00"/>
    <n v="22"/>
    <n v="155"/>
    <n v="156"/>
    <n v="24180"/>
    <n v="180"/>
    <x v="1"/>
    <x v="3"/>
  </r>
  <r>
    <s v="F0684"/>
    <x v="2"/>
    <x v="0"/>
    <x v="5"/>
    <d v="2023-01-29T11:00:00"/>
    <d v="2023-01-29T14:00:00"/>
    <d v="2023-01-29T11:23:00"/>
    <d v="2023-01-29T14:02:00"/>
    <n v="2"/>
    <n v="356"/>
    <n v="158"/>
    <n v="56248"/>
    <n v="180"/>
    <x v="9"/>
    <x v="21"/>
  </r>
  <r>
    <s v="F0687"/>
    <x v="2"/>
    <x v="1"/>
    <x v="2"/>
    <d v="2023-01-29T14:00:00"/>
    <d v="2023-01-29T19:00:00"/>
    <d v="2023-01-29T14:22:00"/>
    <d v="2023-01-29T19:12:00"/>
    <n v="12"/>
    <n v="327"/>
    <n v="74"/>
    <n v="24198"/>
    <n v="299.99999999301508"/>
    <x v="20"/>
    <x v="12"/>
  </r>
  <r>
    <s v="F0689"/>
    <x v="2"/>
    <x v="5"/>
    <x v="3"/>
    <d v="2023-01-29T16:00:00"/>
    <d v="2023-01-29T18:00:00"/>
    <d v="2023-01-29T16:10:00"/>
    <d v="2023-01-29T18:28:00"/>
    <n v="28"/>
    <n v="352"/>
    <n v="81"/>
    <n v="28512"/>
    <n v="120.00000000349246"/>
    <x v="22"/>
    <x v="17"/>
  </r>
  <r>
    <s v="F0698"/>
    <x v="2"/>
    <x v="0"/>
    <x v="5"/>
    <d v="2023-01-30T01:00:00"/>
    <d v="2023-01-30T04:00:00"/>
    <d v="2023-01-30T01:10:00"/>
    <d v="2023-01-30T04:06:00"/>
    <n v="6"/>
    <n v="360"/>
    <n v="86"/>
    <n v="30960"/>
    <n v="180"/>
    <x v="7"/>
    <x v="16"/>
  </r>
  <r>
    <s v="F0700"/>
    <x v="2"/>
    <x v="1"/>
    <x v="2"/>
    <d v="2023-01-30T03:00:00"/>
    <d v="2023-01-30T06:00:00"/>
    <d v="2023-01-30T03:26:00"/>
    <d v="2023-01-30T06:09:00"/>
    <n v="9"/>
    <n v="308"/>
    <n v="97"/>
    <n v="29876"/>
    <n v="180"/>
    <x v="14"/>
    <x v="18"/>
  </r>
  <r>
    <s v="F0702"/>
    <x v="2"/>
    <x v="0"/>
    <x v="5"/>
    <d v="2023-01-30T05:00:00"/>
    <d v="2023-01-30T09:00:00"/>
    <d v="2023-01-30T05:19:00"/>
    <d v="2023-01-30T09:10:00"/>
    <n v="10"/>
    <n v="306"/>
    <n v="80"/>
    <n v="24480"/>
    <n v="239.99999999650754"/>
    <x v="2"/>
    <x v="19"/>
  </r>
  <r>
    <s v="F0704"/>
    <x v="2"/>
    <x v="0"/>
    <x v="4"/>
    <d v="2023-01-30T07:00:00"/>
    <d v="2023-01-30T09:00:00"/>
    <d v="2023-01-30T07:20:00"/>
    <d v="2023-01-30T09:17:00"/>
    <n v="17"/>
    <n v="338"/>
    <n v="52"/>
    <n v="17576"/>
    <n v="120.00000000349246"/>
    <x v="2"/>
    <x v="23"/>
  </r>
  <r>
    <s v="F0706"/>
    <x v="2"/>
    <x v="5"/>
    <x v="5"/>
    <d v="2023-01-30T09:00:00"/>
    <d v="2023-01-30T11:00:00"/>
    <d v="2023-01-30T09:01:00"/>
    <d v="2023-01-30T11:25:00"/>
    <n v="25"/>
    <n v="455"/>
    <n v="191"/>
    <n v="86905"/>
    <n v="120.00000000349246"/>
    <x v="1"/>
    <x v="4"/>
  </r>
  <r>
    <s v="F0710"/>
    <x v="2"/>
    <x v="2"/>
    <x v="2"/>
    <d v="2023-01-30T13:00:00"/>
    <d v="2023-01-30T18:00:00"/>
    <d v="2023-01-30T13:12:00"/>
    <d v="2023-01-30T18:16:00"/>
    <n v="16"/>
    <n v="103"/>
    <n v="130"/>
    <n v="13390"/>
    <n v="300.00000000349246"/>
    <x v="22"/>
    <x v="20"/>
  </r>
  <r>
    <s v="F0711"/>
    <x v="2"/>
    <x v="2"/>
    <x v="5"/>
    <d v="2023-01-30T14:00:00"/>
    <d v="2023-01-30T18:00:00"/>
    <d v="2023-01-30T14:28:00"/>
    <d v="2023-01-30T18:29:00"/>
    <n v="29"/>
    <n v="110"/>
    <n v="69"/>
    <n v="7590"/>
    <n v="239.99999999650754"/>
    <x v="22"/>
    <x v="12"/>
  </r>
  <r>
    <s v="F0713"/>
    <x v="2"/>
    <x v="1"/>
    <x v="5"/>
    <d v="2023-01-30T16:00:00"/>
    <d v="2023-01-30T17:00:00"/>
    <d v="2023-01-30T16:03:00"/>
    <d v="2023-01-30T17:14:00"/>
    <n v="14"/>
    <n v="249"/>
    <n v="168"/>
    <n v="41832"/>
    <n v="60.000000006984919"/>
    <x v="5"/>
    <x v="17"/>
  </r>
  <r>
    <s v="F0716"/>
    <x v="2"/>
    <x v="2"/>
    <x v="4"/>
    <d v="2023-01-30T19:00:00"/>
    <d v="2023-01-30T23:00:00"/>
    <d v="2023-01-30T19:24:00"/>
    <d v="2023-01-30T23:07:00"/>
    <n v="7"/>
    <n v="453"/>
    <n v="101"/>
    <n v="45753"/>
    <n v="240.00000000698492"/>
    <x v="13"/>
    <x v="14"/>
  </r>
  <r>
    <s v="F0717"/>
    <x v="2"/>
    <x v="0"/>
    <x v="5"/>
    <d v="2023-01-30T20:00:00"/>
    <d v="2023-01-30T22:00:00"/>
    <d v="2023-01-30T20:19:00"/>
    <d v="2023-01-30T22:25:00"/>
    <n v="25"/>
    <n v="246"/>
    <n v="197"/>
    <n v="48462"/>
    <n v="119.99999999301508"/>
    <x v="15"/>
    <x v="7"/>
  </r>
  <r>
    <s v="F0719"/>
    <x v="2"/>
    <x v="5"/>
    <x v="0"/>
    <d v="2023-01-30T22:00:00"/>
    <d v="2023-01-31T01:00:00"/>
    <d v="2023-01-30T22:13:00"/>
    <d v="2023-01-31T01:06:00"/>
    <n v="6"/>
    <n v="279"/>
    <n v="59"/>
    <n v="16461"/>
    <n v="180"/>
    <x v="6"/>
    <x v="8"/>
  </r>
  <r>
    <s v="F0727"/>
    <x v="2"/>
    <x v="3"/>
    <x v="3"/>
    <d v="2023-01-31T06:00:00"/>
    <d v="2023-01-31T11:00:00"/>
    <d v="2023-01-31T06:13:00"/>
    <d v="2023-01-31T11:29:00"/>
    <n v="29"/>
    <n v="373"/>
    <n v="108"/>
    <n v="40284"/>
    <n v="300.00000000349246"/>
    <x v="1"/>
    <x v="2"/>
  </r>
  <r>
    <s v="F0730"/>
    <x v="2"/>
    <x v="4"/>
    <x v="0"/>
    <d v="2023-01-31T09:00:00"/>
    <d v="2023-01-31T12:00:00"/>
    <d v="2023-01-31T09:11:00"/>
    <d v="2023-01-31T12:17:00"/>
    <n v="17"/>
    <n v="416"/>
    <n v="195"/>
    <n v="81120"/>
    <n v="180"/>
    <x v="3"/>
    <x v="4"/>
  </r>
  <r>
    <s v="F0736"/>
    <x v="2"/>
    <x v="0"/>
    <x v="1"/>
    <d v="2023-01-31T15:00:00"/>
    <d v="2023-01-31T16:00:00"/>
    <d v="2023-01-31T15:14:00"/>
    <d v="2023-01-31T16:17:00"/>
    <n v="17"/>
    <n v="494"/>
    <n v="194"/>
    <n v="95836"/>
    <n v="59.99999999650754"/>
    <x v="21"/>
    <x v="6"/>
  </r>
  <r>
    <s v="F0738"/>
    <x v="2"/>
    <x v="2"/>
    <x v="5"/>
    <d v="2023-01-31T17:00:00"/>
    <d v="2023-01-31T19:00:00"/>
    <d v="2023-01-31T17:29:00"/>
    <d v="2023-01-31T19:21:00"/>
    <n v="21"/>
    <n v="259"/>
    <n v="156"/>
    <n v="40404"/>
    <n v="119.99999999301508"/>
    <x v="20"/>
    <x v="13"/>
  </r>
  <r>
    <s v="F0740"/>
    <x v="2"/>
    <x v="0"/>
    <x v="5"/>
    <d v="2023-01-31T19:00:00"/>
    <d v="2023-01-31T20:00:00"/>
    <d v="2023-01-31T19:11:00"/>
    <d v="2023-01-31T20:25:00"/>
    <n v="25"/>
    <n v="497"/>
    <n v="80"/>
    <n v="39760"/>
    <n v="60.000000006984919"/>
    <x v="11"/>
    <x v="14"/>
  </r>
  <r>
    <s v="F0742"/>
    <x v="2"/>
    <x v="1"/>
    <x v="4"/>
    <d v="2023-01-31T21:00:00"/>
    <d v="2023-01-31T22:00:00"/>
    <d v="2023-01-31T21:24:00"/>
    <d v="2023-01-31T22:22:00"/>
    <n v="22"/>
    <n v="139"/>
    <n v="198"/>
    <n v="27522"/>
    <n v="59.99999999650754"/>
    <x v="15"/>
    <x v="15"/>
  </r>
  <r>
    <s v="F0744"/>
    <x v="2"/>
    <x v="2"/>
    <x v="0"/>
    <d v="2023-01-31T23:00:00"/>
    <d v="2023-02-01T03:00:00"/>
    <d v="2023-01-31T23:24:00"/>
    <d v="2023-02-01T03:01:00"/>
    <n v="1"/>
    <n v="338"/>
    <n v="199"/>
    <n v="67262"/>
    <n v="239.99999999650754"/>
    <x v="0"/>
    <x v="9"/>
  </r>
  <r>
    <s v="F0747"/>
    <x v="2"/>
    <x v="5"/>
    <x v="0"/>
    <d v="2023-02-01T02:00:00"/>
    <d v="2023-02-01T06:00:00"/>
    <d v="2023-02-01T02:02:00"/>
    <d v="2023-02-01T06:09:00"/>
    <n v="9"/>
    <n v="143"/>
    <n v="135"/>
    <n v="19305"/>
    <n v="239.99999999650754"/>
    <x v="14"/>
    <x v="1"/>
  </r>
  <r>
    <s v="F0750"/>
    <x v="2"/>
    <x v="0"/>
    <x v="0"/>
    <d v="2023-02-01T05:00:00"/>
    <d v="2023-02-01T07:00:00"/>
    <d v="2023-02-01T05:06:00"/>
    <d v="2023-02-01T07:15:00"/>
    <n v="15"/>
    <n v="319"/>
    <n v="195"/>
    <n v="62205"/>
    <n v="119.99999999301508"/>
    <x v="16"/>
    <x v="19"/>
  </r>
  <r>
    <s v="F0753"/>
    <x v="2"/>
    <x v="4"/>
    <x v="3"/>
    <d v="2023-02-01T08:00:00"/>
    <d v="2023-02-01T09:00:00"/>
    <d v="2023-02-01T08:05:00"/>
    <d v="2023-02-01T09:16:00"/>
    <n v="16"/>
    <n v="446"/>
    <n v="101"/>
    <n v="45046"/>
    <n v="59.99999999650754"/>
    <x v="2"/>
    <x v="3"/>
  </r>
  <r>
    <s v="F0756"/>
    <x v="2"/>
    <x v="4"/>
    <x v="0"/>
    <d v="2023-02-01T11:00:00"/>
    <d v="2023-02-01T14:00:00"/>
    <d v="2023-02-01T11:02:00"/>
    <d v="2023-02-01T14:01:00"/>
    <n v="1"/>
    <n v="323"/>
    <n v="98"/>
    <n v="31654"/>
    <n v="180"/>
    <x v="9"/>
    <x v="21"/>
  </r>
  <r>
    <s v="F0758"/>
    <x v="2"/>
    <x v="4"/>
    <x v="1"/>
    <d v="2023-02-01T13:00:00"/>
    <d v="2023-02-01T14:00:00"/>
    <d v="2023-02-01T13:16:00"/>
    <d v="2023-02-01T14:16:00"/>
    <n v="16"/>
    <n v="264"/>
    <n v="79"/>
    <n v="20856"/>
    <n v="60.000000006984919"/>
    <x v="9"/>
    <x v="20"/>
  </r>
  <r>
    <s v="F0759"/>
    <x v="2"/>
    <x v="3"/>
    <x v="2"/>
    <d v="2023-02-01T14:00:00"/>
    <d v="2023-02-01T17:00:00"/>
    <d v="2023-02-01T14:18:00"/>
    <d v="2023-02-01T17:14:00"/>
    <n v="14"/>
    <n v="437"/>
    <n v="146"/>
    <n v="63802"/>
    <n v="180"/>
    <x v="5"/>
    <x v="12"/>
  </r>
  <r>
    <s v="F0761"/>
    <x v="2"/>
    <x v="5"/>
    <x v="0"/>
    <d v="2023-02-01T16:00:00"/>
    <d v="2023-02-01T18:00:00"/>
    <d v="2023-02-01T16:26:00"/>
    <d v="2023-02-01T18:01:00"/>
    <n v="1"/>
    <n v="485"/>
    <n v="99"/>
    <n v="48015"/>
    <n v="120.00000000349246"/>
    <x v="22"/>
    <x v="17"/>
  </r>
  <r>
    <s v="F0762"/>
    <x v="2"/>
    <x v="0"/>
    <x v="4"/>
    <d v="2023-02-01T17:00:00"/>
    <d v="2023-02-01T21:00:00"/>
    <d v="2023-02-01T17:27:00"/>
    <d v="2023-02-01T21:14:00"/>
    <n v="14"/>
    <n v="286"/>
    <n v="167"/>
    <n v="47762"/>
    <n v="239.99999999650754"/>
    <x v="10"/>
    <x v="13"/>
  </r>
  <r>
    <s v="F0763"/>
    <x v="2"/>
    <x v="4"/>
    <x v="1"/>
    <d v="2023-02-01T18:00:00"/>
    <d v="2023-02-01T22:00:00"/>
    <d v="2023-02-01T18:00:00"/>
    <d v="2023-02-01T22:22:00"/>
    <n v="22"/>
    <n v="385"/>
    <n v="88"/>
    <n v="33880"/>
    <n v="239.99999999650754"/>
    <x v="15"/>
    <x v="22"/>
  </r>
  <r>
    <s v="F0764"/>
    <x v="2"/>
    <x v="3"/>
    <x v="1"/>
    <d v="2023-02-01T19:00:00"/>
    <d v="2023-02-01T23:00:00"/>
    <d v="2023-02-01T19:29:00"/>
    <d v="2023-02-01T23:13:00"/>
    <n v="13"/>
    <n v="345"/>
    <n v="94"/>
    <n v="32430"/>
    <n v="240.00000000698492"/>
    <x v="13"/>
    <x v="14"/>
  </r>
  <r>
    <s v="F0765"/>
    <x v="2"/>
    <x v="0"/>
    <x v="2"/>
    <d v="2023-02-01T20:00:00"/>
    <d v="2023-02-02T00:00:00"/>
    <d v="2023-02-01T20:02:00"/>
    <d v="2023-02-02T00:00:00"/>
    <n v="0"/>
    <n v="308"/>
    <n v="131"/>
    <n v="40348"/>
    <n v="239.99999999650754"/>
    <x v="12"/>
    <x v="7"/>
  </r>
  <r>
    <s v="F0767"/>
    <x v="2"/>
    <x v="3"/>
    <x v="1"/>
    <d v="2023-02-01T22:00:00"/>
    <d v="2023-02-01T23:00:00"/>
    <d v="2023-02-01T22:00:00"/>
    <d v="2023-02-01T23:08:00"/>
    <n v="8"/>
    <n v="236"/>
    <n v="118"/>
    <n v="27848"/>
    <n v="60.000000006984919"/>
    <x v="13"/>
    <x v="8"/>
  </r>
  <r>
    <s v="F0772"/>
    <x v="2"/>
    <x v="1"/>
    <x v="4"/>
    <d v="2023-02-02T03:00:00"/>
    <d v="2023-02-02T06:00:00"/>
    <d v="2023-02-02T03:04:00"/>
    <d v="2023-02-02T06:28:00"/>
    <n v="28"/>
    <n v="335"/>
    <n v="143"/>
    <n v="47905"/>
    <n v="180"/>
    <x v="14"/>
    <x v="18"/>
  </r>
  <r>
    <s v="F0775"/>
    <x v="2"/>
    <x v="1"/>
    <x v="2"/>
    <d v="2023-02-02T06:00:00"/>
    <d v="2023-02-02T10:00:00"/>
    <d v="2023-02-02T06:27:00"/>
    <d v="2023-02-02T10:25:00"/>
    <n v="25"/>
    <n v="113"/>
    <n v="176"/>
    <n v="19888"/>
    <n v="239.99999999650754"/>
    <x v="18"/>
    <x v="2"/>
  </r>
  <r>
    <s v="F0779"/>
    <x v="2"/>
    <x v="4"/>
    <x v="4"/>
    <d v="2023-02-02T10:00:00"/>
    <d v="2023-02-02T11:00:00"/>
    <d v="2023-02-02T10:16:00"/>
    <d v="2023-02-02T11:10:00"/>
    <n v="10"/>
    <n v="308"/>
    <n v="104"/>
    <n v="32032"/>
    <n v="60.000000006984919"/>
    <x v="1"/>
    <x v="5"/>
  </r>
  <r>
    <s v="F0781"/>
    <x v="2"/>
    <x v="0"/>
    <x v="0"/>
    <d v="2023-02-02T12:00:00"/>
    <d v="2023-02-02T14:00:00"/>
    <d v="2023-02-02T12:15:00"/>
    <d v="2023-02-02T14:23:00"/>
    <n v="23"/>
    <n v="495"/>
    <n v="109"/>
    <n v="53955"/>
    <n v="120.00000000349246"/>
    <x v="9"/>
    <x v="11"/>
  </r>
  <r>
    <s v="F0782"/>
    <x v="2"/>
    <x v="1"/>
    <x v="1"/>
    <d v="2023-02-02T13:00:00"/>
    <d v="2023-02-02T14:00:00"/>
    <d v="2023-02-02T13:05:00"/>
    <d v="2023-02-02T14:04:00"/>
    <n v="4"/>
    <n v="402"/>
    <n v="174"/>
    <n v="69948"/>
    <n v="60.000000006984919"/>
    <x v="9"/>
    <x v="20"/>
  </r>
  <r>
    <s v="F0784"/>
    <x v="2"/>
    <x v="0"/>
    <x v="0"/>
    <d v="2023-02-02T15:00:00"/>
    <d v="2023-02-02T16:00:00"/>
    <d v="2023-02-02T15:21:00"/>
    <d v="2023-02-02T16:17:00"/>
    <n v="17"/>
    <n v="261"/>
    <n v="54"/>
    <n v="14094"/>
    <n v="59.99999999650754"/>
    <x v="21"/>
    <x v="6"/>
  </r>
  <r>
    <s v="F0785"/>
    <x v="2"/>
    <x v="1"/>
    <x v="5"/>
    <d v="2023-02-02T16:00:00"/>
    <d v="2023-02-02T18:00:00"/>
    <d v="2023-02-02T16:28:00"/>
    <d v="2023-02-02T18:29:00"/>
    <n v="29"/>
    <n v="190"/>
    <n v="128"/>
    <n v="24320"/>
    <n v="120.00000000349246"/>
    <x v="22"/>
    <x v="17"/>
  </r>
  <r>
    <s v="F0786"/>
    <x v="2"/>
    <x v="1"/>
    <x v="2"/>
    <d v="2023-02-02T17:00:00"/>
    <d v="2023-02-02T22:00:00"/>
    <d v="2023-02-02T17:27:00"/>
    <d v="2023-02-02T22:06:00"/>
    <n v="6"/>
    <n v="269"/>
    <n v="152"/>
    <n v="40888"/>
    <n v="299.99999999301508"/>
    <x v="15"/>
    <x v="13"/>
  </r>
  <r>
    <s v="F0787"/>
    <x v="2"/>
    <x v="0"/>
    <x v="1"/>
    <d v="2023-02-02T18:00:00"/>
    <d v="2023-02-02T19:00:00"/>
    <d v="2023-02-02T18:23:00"/>
    <d v="2023-02-02T19:26:00"/>
    <n v="26"/>
    <n v="357"/>
    <n v="99"/>
    <n v="35343"/>
    <n v="59.99999999650754"/>
    <x v="20"/>
    <x v="22"/>
  </r>
  <r>
    <s v="F0789"/>
    <x v="2"/>
    <x v="0"/>
    <x v="5"/>
    <d v="2023-02-02T20:00:00"/>
    <d v="2023-02-02T22:00:00"/>
    <d v="2023-02-02T20:27:00"/>
    <d v="2023-02-02T22:18:00"/>
    <n v="18"/>
    <n v="349"/>
    <n v="134"/>
    <n v="46766"/>
    <n v="119.99999999301508"/>
    <x v="15"/>
    <x v="7"/>
  </r>
  <r>
    <s v="F0790"/>
    <x v="2"/>
    <x v="3"/>
    <x v="4"/>
    <d v="2023-02-02T21:00:00"/>
    <d v="2023-02-03T02:00:00"/>
    <d v="2023-02-02T21:13:00"/>
    <d v="2023-02-03T02:19:00"/>
    <n v="19"/>
    <n v="199"/>
    <n v="157"/>
    <n v="31243"/>
    <n v="300.00000000349246"/>
    <x v="23"/>
    <x v="15"/>
  </r>
  <r>
    <s v="F0791"/>
    <x v="2"/>
    <x v="4"/>
    <x v="4"/>
    <d v="2023-02-02T22:00:00"/>
    <d v="2023-02-03T01:00:00"/>
    <d v="2023-02-02T22:23:00"/>
    <d v="2023-02-03T01:20:00"/>
    <n v="20"/>
    <n v="250"/>
    <n v="184"/>
    <n v="46000"/>
    <n v="180"/>
    <x v="6"/>
    <x v="8"/>
  </r>
  <r>
    <s v="F0792"/>
    <x v="2"/>
    <x v="5"/>
    <x v="3"/>
    <d v="2023-02-02T23:00:00"/>
    <d v="2023-02-03T04:00:00"/>
    <d v="2023-02-02T23:29:00"/>
    <d v="2023-02-03T04:15:00"/>
    <n v="15"/>
    <n v="317"/>
    <n v="174"/>
    <n v="55158"/>
    <n v="299.99999999301508"/>
    <x v="7"/>
    <x v="9"/>
  </r>
  <r>
    <s v="F0801"/>
    <x v="2"/>
    <x v="0"/>
    <x v="0"/>
    <d v="2023-02-03T08:00:00"/>
    <d v="2023-02-03T09:00:00"/>
    <d v="2023-02-03T08:01:00"/>
    <d v="2023-02-03T09:12:00"/>
    <n v="12"/>
    <n v="334"/>
    <n v="106"/>
    <n v="35404"/>
    <n v="59.99999999650754"/>
    <x v="2"/>
    <x v="3"/>
  </r>
  <r>
    <s v="F0806"/>
    <x v="2"/>
    <x v="5"/>
    <x v="4"/>
    <d v="2023-02-03T13:00:00"/>
    <d v="2023-02-03T14:00:00"/>
    <d v="2023-02-03T13:23:00"/>
    <d v="2023-02-03T14:09:00"/>
    <n v="9"/>
    <n v="169"/>
    <n v="150"/>
    <n v="25350"/>
    <n v="60.000000006984919"/>
    <x v="9"/>
    <x v="20"/>
  </r>
  <r>
    <s v="F0809"/>
    <x v="2"/>
    <x v="3"/>
    <x v="5"/>
    <d v="2023-02-03T16:00:00"/>
    <d v="2023-02-03T20:00:00"/>
    <d v="2023-02-03T16:27:00"/>
    <d v="2023-02-03T20:13:00"/>
    <n v="13"/>
    <n v="350"/>
    <n v="92"/>
    <n v="32200"/>
    <n v="240.00000000698492"/>
    <x v="11"/>
    <x v="17"/>
  </r>
  <r>
    <s v="F0814"/>
    <x v="2"/>
    <x v="4"/>
    <x v="0"/>
    <d v="2023-02-03T21:00:00"/>
    <d v="2023-02-04T00:00:00"/>
    <d v="2023-02-03T21:06:00"/>
    <d v="2023-02-04T00:07:00"/>
    <n v="7"/>
    <n v="468"/>
    <n v="120"/>
    <n v="56160"/>
    <n v="180"/>
    <x v="12"/>
    <x v="15"/>
  </r>
  <r>
    <s v="F0818"/>
    <x v="2"/>
    <x v="1"/>
    <x v="5"/>
    <d v="2023-02-04T01:00:00"/>
    <d v="2023-02-04T05:00:00"/>
    <d v="2023-02-04T01:24:00"/>
    <d v="2023-02-04T05:07:00"/>
    <n v="7"/>
    <n v="285"/>
    <n v="124"/>
    <n v="35340"/>
    <n v="240.00000000698492"/>
    <x v="8"/>
    <x v="16"/>
  </r>
  <r>
    <s v="F0819"/>
    <x v="2"/>
    <x v="2"/>
    <x v="3"/>
    <d v="2023-02-04T02:00:00"/>
    <d v="2023-02-04T07:00:00"/>
    <d v="2023-02-04T02:20:00"/>
    <d v="2023-02-04T07:22:00"/>
    <n v="22"/>
    <n v="473"/>
    <n v="104"/>
    <n v="49192"/>
    <n v="299.99999999301508"/>
    <x v="16"/>
    <x v="1"/>
  </r>
  <r>
    <s v="F0828"/>
    <x v="2"/>
    <x v="3"/>
    <x v="2"/>
    <d v="2023-02-04T11:00:00"/>
    <d v="2023-02-04T15:00:00"/>
    <d v="2023-02-04T11:19:00"/>
    <d v="2023-02-04T15:09:00"/>
    <n v="9"/>
    <n v="185"/>
    <n v="79"/>
    <n v="14615"/>
    <n v="239.99999999650754"/>
    <x v="4"/>
    <x v="21"/>
  </r>
  <r>
    <s v="F0829"/>
    <x v="2"/>
    <x v="4"/>
    <x v="4"/>
    <d v="2023-02-04T12:00:00"/>
    <d v="2023-02-04T14:00:00"/>
    <d v="2023-02-04T12:00:00"/>
    <d v="2023-02-04T14:06:00"/>
    <n v="6"/>
    <n v="399"/>
    <n v="116"/>
    <n v="46284"/>
    <n v="120.00000000349246"/>
    <x v="9"/>
    <x v="11"/>
  </r>
  <r>
    <s v="F0834"/>
    <x v="2"/>
    <x v="5"/>
    <x v="1"/>
    <d v="2023-02-04T17:00:00"/>
    <d v="2023-02-04T18:00:00"/>
    <d v="2023-02-04T17:17:00"/>
    <d v="2023-02-04T18:22:00"/>
    <n v="22"/>
    <n v="151"/>
    <n v="64"/>
    <n v="9664"/>
    <n v="59.99999999650754"/>
    <x v="22"/>
    <x v="13"/>
  </r>
  <r>
    <s v="F0835"/>
    <x v="2"/>
    <x v="3"/>
    <x v="1"/>
    <d v="2023-02-04T18:00:00"/>
    <d v="2023-02-04T20:00:00"/>
    <d v="2023-02-04T18:07:00"/>
    <d v="2023-02-04T20:26:00"/>
    <n v="26"/>
    <n v="159"/>
    <n v="199"/>
    <n v="31641"/>
    <n v="120.00000000349246"/>
    <x v="11"/>
    <x v="22"/>
  </r>
  <r>
    <s v="F0842"/>
    <x v="2"/>
    <x v="2"/>
    <x v="3"/>
    <d v="2023-02-05T01:00:00"/>
    <d v="2023-02-05T04:00:00"/>
    <d v="2023-02-05T01:23:00"/>
    <d v="2023-02-05T04:14:00"/>
    <n v="14"/>
    <n v="335"/>
    <n v="110"/>
    <n v="36850"/>
    <n v="180"/>
    <x v="7"/>
    <x v="16"/>
  </r>
  <r>
    <s v="F0845"/>
    <x v="2"/>
    <x v="0"/>
    <x v="2"/>
    <d v="2023-02-05T04:00:00"/>
    <d v="2023-02-05T07:00:00"/>
    <d v="2023-02-05T04:29:00"/>
    <d v="2023-02-05T07:19:00"/>
    <n v="19"/>
    <n v="242"/>
    <n v="101"/>
    <n v="24442"/>
    <n v="180"/>
    <x v="16"/>
    <x v="10"/>
  </r>
  <r>
    <s v="F0850"/>
    <x v="2"/>
    <x v="1"/>
    <x v="4"/>
    <d v="2023-02-05T09:00:00"/>
    <d v="2023-02-05T10:00:00"/>
    <d v="2023-02-05T09:09:00"/>
    <d v="2023-02-05T10:14:00"/>
    <n v="14"/>
    <n v="271"/>
    <n v="116"/>
    <n v="31436"/>
    <n v="59.99999999650754"/>
    <x v="18"/>
    <x v="4"/>
  </r>
  <r>
    <s v="F0860"/>
    <x v="2"/>
    <x v="4"/>
    <x v="4"/>
    <d v="2023-02-05T19:00:00"/>
    <d v="2023-02-05T23:00:00"/>
    <d v="2023-02-05T19:08:00"/>
    <d v="2023-02-05T23:25:00"/>
    <n v="25"/>
    <n v="212"/>
    <n v="163"/>
    <n v="34556"/>
    <n v="240.00000000698492"/>
    <x v="13"/>
    <x v="14"/>
  </r>
  <r>
    <s v="F0868"/>
    <x v="2"/>
    <x v="1"/>
    <x v="4"/>
    <d v="2023-02-06T03:00:00"/>
    <d v="2023-02-06T04:00:00"/>
    <d v="2023-02-06T03:01:00"/>
    <d v="2023-02-06T04:19:00"/>
    <n v="19"/>
    <n v="298"/>
    <n v="183"/>
    <n v="54534"/>
    <n v="59.99999999650754"/>
    <x v="7"/>
    <x v="18"/>
  </r>
  <r>
    <s v="F0869"/>
    <x v="2"/>
    <x v="2"/>
    <x v="3"/>
    <d v="2023-02-06T04:00:00"/>
    <d v="2023-02-06T09:00:00"/>
    <d v="2023-02-06T04:07:00"/>
    <d v="2023-02-06T09:27:00"/>
    <n v="27"/>
    <n v="205"/>
    <n v="102"/>
    <n v="20910"/>
    <n v="300.00000000349246"/>
    <x v="2"/>
    <x v="10"/>
  </r>
  <r>
    <s v="F0870"/>
    <x v="2"/>
    <x v="4"/>
    <x v="5"/>
    <d v="2023-02-06T05:00:00"/>
    <d v="2023-02-06T10:00:00"/>
    <d v="2023-02-06T05:12:00"/>
    <d v="2023-02-06T10:07:00"/>
    <n v="7"/>
    <n v="266"/>
    <n v="162"/>
    <n v="43092"/>
    <n v="299.99999999301508"/>
    <x v="18"/>
    <x v="19"/>
  </r>
  <r>
    <s v="F0875"/>
    <x v="2"/>
    <x v="4"/>
    <x v="5"/>
    <d v="2023-02-06T10:00:00"/>
    <d v="2023-02-06T11:00:00"/>
    <d v="2023-02-06T10:23:00"/>
    <d v="2023-02-06T11:24:00"/>
    <n v="24"/>
    <n v="108"/>
    <n v="133"/>
    <n v="14364"/>
    <n v="60.000000006984919"/>
    <x v="1"/>
    <x v="5"/>
  </r>
  <r>
    <s v="F0876"/>
    <x v="2"/>
    <x v="2"/>
    <x v="2"/>
    <d v="2023-02-06T11:00:00"/>
    <d v="2023-02-06T15:00:00"/>
    <d v="2023-02-06T11:16:00"/>
    <d v="2023-02-06T15:25:00"/>
    <n v="25"/>
    <n v="291"/>
    <n v="84"/>
    <n v="24444"/>
    <n v="239.99999999650754"/>
    <x v="4"/>
    <x v="21"/>
  </r>
  <r>
    <s v="F0878"/>
    <x v="2"/>
    <x v="3"/>
    <x v="4"/>
    <d v="2023-02-06T13:00:00"/>
    <d v="2023-02-06T18:00:00"/>
    <d v="2023-02-06T13:03:00"/>
    <d v="2023-02-06T18:05:00"/>
    <n v="5"/>
    <n v="475"/>
    <n v="89"/>
    <n v="42275"/>
    <n v="300.00000000349246"/>
    <x v="22"/>
    <x v="20"/>
  </r>
  <r>
    <s v="F0879"/>
    <x v="2"/>
    <x v="5"/>
    <x v="2"/>
    <d v="2023-02-06T14:00:00"/>
    <d v="2023-02-06T18:00:00"/>
    <d v="2023-02-06T14:02:00"/>
    <d v="2023-02-06T18:12:00"/>
    <n v="12"/>
    <n v="186"/>
    <n v="132"/>
    <n v="24552"/>
    <n v="239.99999999650754"/>
    <x v="22"/>
    <x v="12"/>
  </r>
  <r>
    <s v="F0880"/>
    <x v="2"/>
    <x v="5"/>
    <x v="1"/>
    <d v="2023-02-06T15:00:00"/>
    <d v="2023-02-06T19:00:00"/>
    <d v="2023-02-06T15:26:00"/>
    <d v="2023-02-06T19:13:00"/>
    <n v="13"/>
    <n v="231"/>
    <n v="195"/>
    <n v="45045"/>
    <n v="239.99999999650754"/>
    <x v="20"/>
    <x v="6"/>
  </r>
  <r>
    <s v="F0881"/>
    <x v="2"/>
    <x v="0"/>
    <x v="3"/>
    <d v="2023-02-06T16:00:00"/>
    <d v="2023-02-06T20:00:00"/>
    <d v="2023-02-06T16:28:00"/>
    <d v="2023-02-06T20:16:00"/>
    <n v="16"/>
    <n v="371"/>
    <n v="177"/>
    <n v="65667"/>
    <n v="240.00000000698492"/>
    <x v="11"/>
    <x v="17"/>
  </r>
  <r>
    <s v="F0883"/>
    <x v="2"/>
    <x v="0"/>
    <x v="4"/>
    <d v="2023-02-06T18:00:00"/>
    <d v="2023-02-06T20:00:00"/>
    <d v="2023-02-06T18:17:00"/>
    <d v="2023-02-06T20:15:00"/>
    <n v="15"/>
    <n v="466"/>
    <n v="104"/>
    <n v="48464"/>
    <n v="120.00000000349246"/>
    <x v="11"/>
    <x v="22"/>
  </r>
  <r>
    <s v="F0884"/>
    <x v="2"/>
    <x v="5"/>
    <x v="3"/>
    <d v="2023-02-06T19:00:00"/>
    <d v="2023-02-06T23:00:00"/>
    <d v="2023-02-06T19:11:00"/>
    <d v="2023-02-06T23:00:00"/>
    <n v="0"/>
    <n v="450"/>
    <n v="182"/>
    <n v="81900"/>
    <n v="240.00000000698492"/>
    <x v="13"/>
    <x v="14"/>
  </r>
  <r>
    <s v="F0885"/>
    <x v="2"/>
    <x v="1"/>
    <x v="2"/>
    <d v="2023-02-06T20:00:00"/>
    <d v="2023-02-06T22:00:00"/>
    <d v="2023-02-06T20:16:00"/>
    <d v="2023-02-06T22:17:00"/>
    <n v="17"/>
    <n v="106"/>
    <n v="106"/>
    <n v="11236"/>
    <n v="119.99999999301508"/>
    <x v="15"/>
    <x v="7"/>
  </r>
  <r>
    <s v="F0886"/>
    <x v="2"/>
    <x v="2"/>
    <x v="5"/>
    <d v="2023-02-06T21:00:00"/>
    <d v="2023-02-06T23:00:00"/>
    <d v="2023-02-06T21:23:00"/>
    <d v="2023-02-06T23:19:00"/>
    <n v="19"/>
    <n v="193"/>
    <n v="172"/>
    <n v="33196"/>
    <n v="120.00000000349246"/>
    <x v="13"/>
    <x v="15"/>
  </r>
  <r>
    <s v="F0887"/>
    <x v="2"/>
    <x v="4"/>
    <x v="4"/>
    <d v="2023-02-06T22:00:00"/>
    <d v="2023-02-06T23:00:00"/>
    <d v="2023-02-06T22:09:00"/>
    <d v="2023-02-06T23:04:00"/>
    <n v="4"/>
    <n v="122"/>
    <n v="160"/>
    <n v="19520"/>
    <n v="60.000000006984919"/>
    <x v="13"/>
    <x v="8"/>
  </r>
  <r>
    <s v="F0888"/>
    <x v="2"/>
    <x v="4"/>
    <x v="0"/>
    <d v="2023-02-06T23:00:00"/>
    <d v="2023-02-07T03:00:00"/>
    <d v="2023-02-06T23:23:00"/>
    <d v="2023-02-07T03:13:00"/>
    <n v="13"/>
    <n v="110"/>
    <n v="195"/>
    <n v="21450"/>
    <n v="239.99999999650754"/>
    <x v="0"/>
    <x v="9"/>
  </r>
  <r>
    <s v="F0908"/>
    <x v="2"/>
    <x v="5"/>
    <x v="2"/>
    <d v="2023-02-07T19:00:00"/>
    <d v="2023-02-08T00:00:00"/>
    <d v="2023-02-07T19:26:00"/>
    <d v="2023-02-08T00:08:00"/>
    <n v="8"/>
    <n v="241"/>
    <n v="56"/>
    <n v="13496"/>
    <n v="300.00000000349246"/>
    <x v="12"/>
    <x v="14"/>
  </r>
  <r>
    <s v="F0911"/>
    <x v="2"/>
    <x v="0"/>
    <x v="0"/>
    <d v="2023-02-07T22:00:00"/>
    <d v="2023-02-07T23:00:00"/>
    <d v="2023-02-07T22:14:00"/>
    <d v="2023-02-07T23:22:00"/>
    <n v="22"/>
    <n v="358"/>
    <n v="57"/>
    <n v="20406"/>
    <n v="60.000000006984919"/>
    <x v="13"/>
    <x v="8"/>
  </r>
  <r>
    <s v="F0912"/>
    <x v="2"/>
    <x v="5"/>
    <x v="1"/>
    <d v="2023-02-07T23:00:00"/>
    <d v="2023-02-08T00:00:00"/>
    <d v="2023-02-07T23:19:00"/>
    <d v="2023-02-08T00:10:00"/>
    <n v="10"/>
    <n v="398"/>
    <n v="179"/>
    <n v="71242"/>
    <n v="59.99999999650754"/>
    <x v="12"/>
    <x v="9"/>
  </r>
  <r>
    <s v="F0915"/>
    <x v="2"/>
    <x v="0"/>
    <x v="5"/>
    <d v="2023-02-08T02:00:00"/>
    <d v="2023-02-08T06:00:00"/>
    <d v="2023-02-08T02:02:00"/>
    <d v="2023-02-08T06:03:00"/>
    <n v="3"/>
    <n v="394"/>
    <n v="126"/>
    <n v="49644"/>
    <n v="239.99999999650754"/>
    <x v="14"/>
    <x v="1"/>
  </r>
  <r>
    <s v="F0916"/>
    <x v="2"/>
    <x v="2"/>
    <x v="5"/>
    <d v="2023-02-08T03:00:00"/>
    <d v="2023-02-08T08:00:00"/>
    <d v="2023-02-08T03:03:00"/>
    <d v="2023-02-08T08:22:00"/>
    <n v="22"/>
    <n v="297"/>
    <n v="147"/>
    <n v="43659"/>
    <n v="300.00000000349246"/>
    <x v="17"/>
    <x v="18"/>
  </r>
  <r>
    <s v="F0917"/>
    <x v="2"/>
    <x v="1"/>
    <x v="2"/>
    <d v="2023-02-08T04:00:00"/>
    <d v="2023-02-08T07:00:00"/>
    <d v="2023-02-08T04:00:00"/>
    <d v="2023-02-08T07:12:00"/>
    <n v="12"/>
    <n v="159"/>
    <n v="179"/>
    <n v="28461"/>
    <n v="180"/>
    <x v="16"/>
    <x v="10"/>
  </r>
  <r>
    <s v="F0920"/>
    <x v="2"/>
    <x v="2"/>
    <x v="1"/>
    <d v="2023-02-08T07:00:00"/>
    <d v="2023-02-08T09:00:00"/>
    <d v="2023-02-08T07:14:00"/>
    <d v="2023-02-08T09:26:00"/>
    <n v="26"/>
    <n v="214"/>
    <n v="183"/>
    <n v="39162"/>
    <n v="120.00000000349246"/>
    <x v="2"/>
    <x v="23"/>
  </r>
  <r>
    <s v="F0927"/>
    <x v="2"/>
    <x v="3"/>
    <x v="4"/>
    <d v="2023-02-08T14:00:00"/>
    <d v="2023-02-08T17:00:00"/>
    <d v="2023-02-08T14:16:00"/>
    <d v="2023-02-08T17:20:00"/>
    <n v="20"/>
    <n v="242"/>
    <n v="95"/>
    <n v="22990"/>
    <n v="180"/>
    <x v="5"/>
    <x v="12"/>
  </r>
  <r>
    <s v="F0928"/>
    <x v="2"/>
    <x v="2"/>
    <x v="5"/>
    <d v="2023-02-08T15:00:00"/>
    <d v="2023-02-08T20:00:00"/>
    <d v="2023-02-08T15:24:00"/>
    <d v="2023-02-08T20:27:00"/>
    <n v="27"/>
    <n v="342"/>
    <n v="137"/>
    <n v="46854"/>
    <n v="300.00000000349246"/>
    <x v="11"/>
    <x v="6"/>
  </r>
  <r>
    <s v="F0931"/>
    <x v="2"/>
    <x v="1"/>
    <x v="2"/>
    <d v="2023-02-08T18:00:00"/>
    <d v="2023-02-08T20:00:00"/>
    <d v="2023-02-08T18:09:00"/>
    <d v="2023-02-08T20:21:00"/>
    <n v="21"/>
    <n v="461"/>
    <n v="82"/>
    <n v="37802"/>
    <n v="120.00000000349246"/>
    <x v="11"/>
    <x v="22"/>
  </r>
  <r>
    <s v="F0932"/>
    <x v="2"/>
    <x v="2"/>
    <x v="5"/>
    <d v="2023-02-08T19:00:00"/>
    <d v="2023-02-08T22:00:00"/>
    <d v="2023-02-08T19:02:00"/>
    <d v="2023-02-08T22:21:00"/>
    <n v="21"/>
    <n v="181"/>
    <n v="154"/>
    <n v="27874"/>
    <n v="180"/>
    <x v="15"/>
    <x v="14"/>
  </r>
  <r>
    <s v="F0934"/>
    <x v="2"/>
    <x v="3"/>
    <x v="0"/>
    <d v="2023-02-08T21:00:00"/>
    <d v="2023-02-09T01:00:00"/>
    <d v="2023-02-08T21:27:00"/>
    <d v="2023-02-09T01:12:00"/>
    <n v="12"/>
    <n v="253"/>
    <n v="97"/>
    <n v="24541"/>
    <n v="239.99999999650754"/>
    <x v="6"/>
    <x v="15"/>
  </r>
  <r>
    <s v="F0943"/>
    <x v="2"/>
    <x v="5"/>
    <x v="3"/>
    <d v="2023-02-09T06:00:00"/>
    <d v="2023-02-09T09:00:00"/>
    <d v="2023-02-09T06:08:00"/>
    <d v="2023-02-09T09:24:00"/>
    <n v="24"/>
    <n v="456"/>
    <n v="99"/>
    <n v="45144"/>
    <n v="180"/>
    <x v="2"/>
    <x v="2"/>
  </r>
  <r>
    <s v="F0946"/>
    <x v="2"/>
    <x v="1"/>
    <x v="2"/>
    <d v="2023-02-09T09:00:00"/>
    <d v="2023-02-09T11:00:00"/>
    <d v="2023-02-09T09:02:00"/>
    <d v="2023-02-09T11:09:00"/>
    <n v="9"/>
    <n v="107"/>
    <n v="150"/>
    <n v="16050"/>
    <n v="120.00000000349246"/>
    <x v="1"/>
    <x v="4"/>
  </r>
  <r>
    <s v="F0953"/>
    <x v="2"/>
    <x v="2"/>
    <x v="5"/>
    <d v="2023-02-09T16:00:00"/>
    <d v="2023-02-09T20:00:00"/>
    <d v="2023-02-09T16:26:00"/>
    <d v="2023-02-09T20:01:00"/>
    <n v="1"/>
    <n v="193"/>
    <n v="55"/>
    <n v="10615"/>
    <n v="240.00000000698492"/>
    <x v="11"/>
    <x v="17"/>
  </r>
  <r>
    <s v="F0955"/>
    <x v="2"/>
    <x v="2"/>
    <x v="4"/>
    <d v="2023-02-09T18:00:00"/>
    <d v="2023-02-09T19:00:00"/>
    <d v="2023-02-09T18:21:00"/>
    <d v="2023-02-09T19:20:00"/>
    <n v="20"/>
    <n v="155"/>
    <n v="156"/>
    <n v="24180"/>
    <n v="59.99999999650754"/>
    <x v="20"/>
    <x v="22"/>
  </r>
  <r>
    <s v="F0956"/>
    <x v="2"/>
    <x v="5"/>
    <x v="0"/>
    <d v="2023-02-09T19:00:00"/>
    <d v="2023-02-10T00:00:00"/>
    <d v="2023-02-09T19:19:00"/>
    <d v="2023-02-10T00:13:00"/>
    <n v="13"/>
    <n v="429"/>
    <n v="100"/>
    <n v="42900"/>
    <n v="300.00000000349246"/>
    <x v="12"/>
    <x v="14"/>
  </r>
  <r>
    <s v="F0959"/>
    <x v="2"/>
    <x v="1"/>
    <x v="1"/>
    <d v="2023-02-09T22:00:00"/>
    <d v="2023-02-10T01:00:00"/>
    <d v="2023-02-09T22:28:00"/>
    <d v="2023-02-10T01:25:00"/>
    <n v="25"/>
    <n v="314"/>
    <n v="95"/>
    <n v="29830"/>
    <n v="180"/>
    <x v="6"/>
    <x v="8"/>
  </r>
  <r>
    <s v="F0961"/>
    <x v="2"/>
    <x v="3"/>
    <x v="5"/>
    <d v="2023-02-10T00:00:00"/>
    <d v="2023-02-10T02:00:00"/>
    <d v="2023-02-10T00:17:00"/>
    <d v="2023-02-10T02:00:00"/>
    <n v="0"/>
    <n v="369"/>
    <n v="76"/>
    <n v="28044"/>
    <n v="120.00000000349246"/>
    <x v="23"/>
    <x v="0"/>
  </r>
  <r>
    <s v="F0964"/>
    <x v="2"/>
    <x v="4"/>
    <x v="4"/>
    <d v="2023-02-10T03:00:00"/>
    <d v="2023-02-10T04:00:00"/>
    <d v="2023-02-10T03:24:00"/>
    <d v="2023-02-10T04:06:00"/>
    <n v="6"/>
    <n v="352"/>
    <n v="54"/>
    <n v="19008"/>
    <n v="59.99999999650754"/>
    <x v="7"/>
    <x v="18"/>
  </r>
  <r>
    <s v="F0966"/>
    <x v="2"/>
    <x v="5"/>
    <x v="4"/>
    <d v="2023-02-10T05:00:00"/>
    <d v="2023-02-10T09:00:00"/>
    <d v="2023-02-10T05:17:00"/>
    <d v="2023-02-10T09:07:00"/>
    <n v="7"/>
    <n v="374"/>
    <n v="127"/>
    <n v="47498"/>
    <n v="239.99999999650754"/>
    <x v="2"/>
    <x v="19"/>
  </r>
  <r>
    <s v="F0967"/>
    <x v="2"/>
    <x v="4"/>
    <x v="4"/>
    <d v="2023-02-10T06:00:00"/>
    <d v="2023-02-10T09:00:00"/>
    <d v="2023-02-10T06:13:00"/>
    <d v="2023-02-10T09:18:00"/>
    <n v="18"/>
    <n v="485"/>
    <n v="123"/>
    <n v="59655"/>
    <n v="180"/>
    <x v="2"/>
    <x v="2"/>
  </r>
  <r>
    <s v="F0969"/>
    <x v="2"/>
    <x v="3"/>
    <x v="3"/>
    <d v="2023-02-10T08:00:00"/>
    <d v="2023-02-10T10:00:00"/>
    <d v="2023-02-10T08:16:00"/>
    <d v="2023-02-10T10:11:00"/>
    <n v="11"/>
    <n v="260"/>
    <n v="85"/>
    <n v="22100"/>
    <n v="119.99999999301508"/>
    <x v="18"/>
    <x v="3"/>
  </r>
  <r>
    <s v="F0971"/>
    <x v="2"/>
    <x v="3"/>
    <x v="0"/>
    <d v="2023-02-10T10:00:00"/>
    <d v="2023-02-10T13:00:00"/>
    <d v="2023-02-10T10:08:00"/>
    <d v="2023-02-10T13:05:00"/>
    <n v="5"/>
    <n v="429"/>
    <n v="183"/>
    <n v="78507"/>
    <n v="180"/>
    <x v="19"/>
    <x v="5"/>
  </r>
  <r>
    <s v="F0972"/>
    <x v="2"/>
    <x v="3"/>
    <x v="4"/>
    <d v="2023-02-10T11:00:00"/>
    <d v="2023-02-10T15:00:00"/>
    <d v="2023-02-10T11:13:00"/>
    <d v="2023-02-10T15:25:00"/>
    <n v="25"/>
    <n v="362"/>
    <n v="106"/>
    <n v="38372"/>
    <n v="239.99999999650754"/>
    <x v="4"/>
    <x v="21"/>
  </r>
  <r>
    <s v="F0979"/>
    <x v="2"/>
    <x v="1"/>
    <x v="5"/>
    <d v="2023-02-10T18:00:00"/>
    <d v="2023-02-10T19:00:00"/>
    <d v="2023-02-10T18:29:00"/>
    <d v="2023-02-10T19:00:00"/>
    <n v="0"/>
    <n v="321"/>
    <n v="189"/>
    <n v="60669"/>
    <n v="59.99999999650754"/>
    <x v="20"/>
    <x v="22"/>
  </r>
  <r>
    <s v="F0983"/>
    <x v="2"/>
    <x v="3"/>
    <x v="2"/>
    <d v="2023-02-10T22:00:00"/>
    <d v="2023-02-11T03:00:00"/>
    <d v="2023-02-10T22:26:00"/>
    <d v="2023-02-11T03:12:00"/>
    <n v="12"/>
    <n v="286"/>
    <n v="140"/>
    <n v="40040"/>
    <n v="300.00000000349246"/>
    <x v="0"/>
    <x v="8"/>
  </r>
  <r>
    <s v="F0988"/>
    <x v="2"/>
    <x v="4"/>
    <x v="1"/>
    <d v="2023-02-11T03:00:00"/>
    <d v="2023-02-11T04:00:00"/>
    <d v="2023-02-11T03:09:00"/>
    <d v="2023-02-11T04:07:00"/>
    <n v="7"/>
    <n v="415"/>
    <n v="55"/>
    <n v="22825"/>
    <n v="59.99999999650754"/>
    <x v="7"/>
    <x v="18"/>
  </r>
  <r>
    <s v="F0989"/>
    <x v="2"/>
    <x v="5"/>
    <x v="0"/>
    <d v="2023-02-11T04:00:00"/>
    <d v="2023-02-11T09:00:00"/>
    <d v="2023-02-11T04:11:00"/>
    <d v="2023-02-11T09:14:00"/>
    <n v="14"/>
    <n v="276"/>
    <n v="178"/>
    <n v="49128"/>
    <n v="300.00000000349246"/>
    <x v="2"/>
    <x v="10"/>
  </r>
  <r>
    <s v="F0994"/>
    <x v="2"/>
    <x v="0"/>
    <x v="4"/>
    <d v="2023-02-11T09:00:00"/>
    <d v="2023-02-11T10:00:00"/>
    <d v="2023-02-11T09:10:00"/>
    <d v="2023-02-11T10:18:00"/>
    <n v="18"/>
    <n v="466"/>
    <n v="177"/>
    <n v="82482"/>
    <n v="59.99999999650754"/>
    <x v="18"/>
    <x v="4"/>
  </r>
  <r>
    <s v="F0995"/>
    <x v="2"/>
    <x v="1"/>
    <x v="0"/>
    <d v="2023-02-11T10:00:00"/>
    <d v="2023-02-11T11:00:00"/>
    <d v="2023-02-11T10:02:00"/>
    <d v="2023-02-11T11:17:00"/>
    <n v="17"/>
    <n v="191"/>
    <n v="161"/>
    <n v="30751"/>
    <n v="60.000000006984919"/>
    <x v="1"/>
    <x v="5"/>
  </r>
  <r>
    <s v="F0996"/>
    <x v="2"/>
    <x v="2"/>
    <x v="0"/>
    <d v="2023-02-11T11:00:00"/>
    <d v="2023-02-11T15:00:00"/>
    <d v="2023-02-11T11:20:00"/>
    <d v="2023-02-11T15:01:00"/>
    <n v="1"/>
    <n v="260"/>
    <n v="153"/>
    <n v="39780"/>
    <n v="239.99999999650754"/>
    <x v="4"/>
    <x v="21"/>
  </r>
  <r>
    <s v="F0999"/>
    <x v="2"/>
    <x v="4"/>
    <x v="2"/>
    <d v="2023-02-11T14:00:00"/>
    <d v="2023-02-11T19:00:00"/>
    <d v="2023-02-11T14:20:00"/>
    <d v="2023-02-11T19:09:00"/>
    <n v="9"/>
    <n v="498"/>
    <n v="162"/>
    <n v="80676"/>
    <n v="299.99999999301508"/>
    <x v="20"/>
    <x v="12"/>
  </r>
  <r>
    <s v="F1000"/>
    <x v="2"/>
    <x v="4"/>
    <x v="3"/>
    <d v="2023-02-11T15:00:00"/>
    <d v="2023-02-11T18:00:00"/>
    <d v="2023-02-11T15:07:00"/>
    <d v="2023-02-11T18:26:00"/>
    <n v="26"/>
    <n v="424"/>
    <n v="53"/>
    <n v="22472"/>
    <n v="180"/>
    <x v="22"/>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0001"/>
    <x v="0"/>
    <s v="LAX"/>
    <s v="ORD"/>
    <d v="2023-01-01T00:00:00"/>
    <d v="2023-01-01T03:00:00"/>
    <d v="2023-01-01T00:22:00"/>
    <d v="2023-01-01T03:00:00"/>
    <n v="0"/>
    <n v="232"/>
    <n v="139"/>
    <n v="32248"/>
    <n v="180"/>
    <n v="3"/>
    <n v="0"/>
    <n v="180"/>
  </r>
  <r>
    <s v="F0003"/>
    <x v="0"/>
    <s v="MIA"/>
    <s v="JFK"/>
    <d v="2023-01-01T02:00:00"/>
    <d v="2023-01-01T03:00:00"/>
    <d v="2023-01-01T02:18:00"/>
    <d v="2023-01-01T03:20:00"/>
    <n v="20"/>
    <n v="189"/>
    <n v="155"/>
    <n v="29295"/>
    <n v="59.99999999650754"/>
    <n v="3"/>
    <n v="2"/>
    <n v="540"/>
  </r>
  <r>
    <s v="F0007"/>
    <x v="0"/>
    <s v="DFW"/>
    <s v="LAX"/>
    <d v="2023-01-01T06:00:00"/>
    <d v="2023-01-01T11:00:00"/>
    <d v="2023-01-01T06:07:00"/>
    <d v="2023-01-01T11:23:00"/>
    <n v="23"/>
    <n v="453"/>
    <n v="170"/>
    <n v="77010"/>
    <n v="300.00000000349246"/>
    <n v="11"/>
    <n v="6"/>
    <n v="180"/>
  </r>
  <r>
    <s v="F0009"/>
    <x v="0"/>
    <s v="ORD"/>
    <s v="JFK"/>
    <d v="2023-01-01T08:00:00"/>
    <d v="2023-01-01T09:00:00"/>
    <d v="2023-01-01T08:10:00"/>
    <d v="2023-01-01T09:12:00"/>
    <n v="12"/>
    <n v="352"/>
    <n v="166"/>
    <n v="58432"/>
    <n v="59.99999999650754"/>
    <n v="9"/>
    <n v="8"/>
    <n v="239.99999999650754"/>
  </r>
  <r>
    <s v="F0010"/>
    <x v="0"/>
    <s v="ATL"/>
    <s v="MIA"/>
    <d v="2023-01-01T09:00:00"/>
    <d v="2023-01-01T12:00:00"/>
    <d v="2023-01-01T09:25:00"/>
    <d v="2023-01-01T12:21:00"/>
    <n v="21"/>
    <n v="212"/>
    <n v="133"/>
    <n v="28196"/>
    <n v="180"/>
    <n v="12"/>
    <n v="9"/>
    <n v="360"/>
  </r>
  <r>
    <s v="F0011"/>
    <x v="0"/>
    <s v="ORD"/>
    <s v="MIA"/>
    <d v="2023-01-01T10:00:00"/>
    <d v="2023-01-01T15:00:00"/>
    <d v="2023-01-01T10:26:00"/>
    <d v="2023-01-01T15:26:00"/>
    <n v="26"/>
    <n v="117"/>
    <n v="138"/>
    <n v="16146"/>
    <n v="300.00000000349246"/>
    <n v="15"/>
    <n v="10"/>
    <n v="420.00000000698492"/>
  </r>
  <r>
    <s v="F0016"/>
    <x v="0"/>
    <s v="LAX"/>
    <s v="DFW"/>
    <d v="2023-01-01T15:00:00"/>
    <d v="2023-01-01T17:00:00"/>
    <d v="2023-01-01T15:02:00"/>
    <d v="2023-01-01T17:12:00"/>
    <n v="12"/>
    <n v="187"/>
    <n v="144"/>
    <n v="26928"/>
    <n v="120.00000000349246"/>
    <n v="17"/>
    <n v="15"/>
    <n v="599.99999999650754"/>
  </r>
  <r>
    <s v="F0021"/>
    <x v="0"/>
    <s v="JFK"/>
    <s v="DFW"/>
    <d v="2023-01-01T20:00:00"/>
    <d v="2023-01-02T01:00:00"/>
    <d v="2023-01-01T20:03:00"/>
    <d v="2023-01-02T01:13:00"/>
    <n v="13"/>
    <n v="469"/>
    <n v="184"/>
    <n v="86296"/>
    <n v="299.99999999301508"/>
    <n v="1"/>
    <n v="20"/>
    <n v="299.99999999301508"/>
  </r>
  <r>
    <s v="F0023"/>
    <x v="0"/>
    <s v="ATL"/>
    <s v="JFK"/>
    <d v="2023-01-01T22:00:00"/>
    <d v="2023-01-02T01:00:00"/>
    <d v="2023-01-01T22:27:00"/>
    <d v="2023-01-02T01:00:00"/>
    <n v="0"/>
    <n v="426"/>
    <n v="97"/>
    <n v="41322"/>
    <n v="180"/>
    <n v="1"/>
    <n v="22"/>
    <n v="300.00000000349246"/>
  </r>
  <r>
    <s v="F0024"/>
    <x v="0"/>
    <s v="JFK"/>
    <s v="ORD"/>
    <d v="2023-01-01T23:00:00"/>
    <d v="2023-01-02T03:00:00"/>
    <d v="2023-01-01T23:27:00"/>
    <d v="2023-01-02T03:15:00"/>
    <n v="15"/>
    <n v="238"/>
    <n v="139"/>
    <n v="33082"/>
    <n v="239.99999999650754"/>
    <n v="3"/>
    <n v="23"/>
    <n v="299.99999999301508"/>
  </r>
  <r>
    <s v="F0027"/>
    <x v="0"/>
    <s v="ORD"/>
    <s v="ORD"/>
    <d v="2023-01-02T02:00:00"/>
    <d v="2023-01-02T04:00:00"/>
    <d v="2023-01-02T02:21:00"/>
    <d v="2023-01-02T04:16:00"/>
    <n v="16"/>
    <n v="184"/>
    <n v="129"/>
    <n v="23736"/>
    <n v="119.99999999301508"/>
    <n v="4"/>
    <n v="2"/>
    <n v="180"/>
  </r>
  <r>
    <s v="F0029"/>
    <x v="0"/>
    <s v="MIA"/>
    <s v="DFW"/>
    <d v="2023-01-02T04:00:00"/>
    <d v="2023-01-02T05:00:00"/>
    <d v="2023-01-02T04:00:00"/>
    <d v="2023-01-02T05:24:00"/>
    <n v="24"/>
    <n v="391"/>
    <n v="122"/>
    <n v="47702"/>
    <n v="60.000000006984919"/>
    <n v="5"/>
    <n v="4"/>
    <n v="300.00000000349246"/>
  </r>
  <r>
    <s v="F0033"/>
    <x v="0"/>
    <s v="ATL"/>
    <s v="MIA"/>
    <d v="2023-01-02T08:00:00"/>
    <d v="2023-01-02T09:00:00"/>
    <d v="2023-01-02T08:01:00"/>
    <d v="2023-01-02T09:19:00"/>
    <n v="19"/>
    <n v="136"/>
    <n v="183"/>
    <n v="24888"/>
    <n v="59.99999999650754"/>
    <n v="9"/>
    <n v="8"/>
    <n v="360"/>
  </r>
  <r>
    <s v="F0037"/>
    <x v="0"/>
    <s v="ATL"/>
    <s v="DFW"/>
    <d v="2023-01-02T12:00:00"/>
    <d v="2023-01-02T14:00:00"/>
    <d v="2023-01-02T12:14:00"/>
    <d v="2023-01-02T14:04:00"/>
    <n v="4"/>
    <n v="456"/>
    <n v="88"/>
    <n v="40128"/>
    <n v="120.00000000349246"/>
    <n v="14"/>
    <n v="12"/>
    <n v="300.00000000349246"/>
  </r>
  <r>
    <s v="F0039"/>
    <x v="0"/>
    <s v="LAX"/>
    <s v="MIA"/>
    <d v="2023-01-02T14:00:00"/>
    <d v="2023-01-02T17:00:00"/>
    <d v="2023-01-02T14:25:00"/>
    <d v="2023-01-02T17:18:00"/>
    <n v="18"/>
    <n v="263"/>
    <n v="177"/>
    <n v="46551"/>
    <n v="180"/>
    <n v="17"/>
    <n v="14"/>
    <n v="419.99999999650754"/>
  </r>
  <r>
    <s v="F0042"/>
    <x v="0"/>
    <s v="MIA"/>
    <s v="LAX"/>
    <d v="2023-01-02T17:00:00"/>
    <d v="2023-01-02T21:00:00"/>
    <d v="2023-01-02T17:19:00"/>
    <d v="2023-01-02T21:08:00"/>
    <n v="8"/>
    <n v="178"/>
    <n v="68"/>
    <n v="12104"/>
    <n v="239.99999999650754"/>
    <n v="21"/>
    <n v="17"/>
    <n v="180"/>
  </r>
  <r>
    <s v="F0044"/>
    <x v="0"/>
    <s v="JFK"/>
    <s v="JFK"/>
    <d v="2023-01-02T19:00:00"/>
    <d v="2023-01-02T20:00:00"/>
    <d v="2023-01-02T19:20:00"/>
    <d v="2023-01-02T20:04:00"/>
    <n v="4"/>
    <n v="248"/>
    <n v="101"/>
    <n v="25048"/>
    <n v="60.000000006984919"/>
    <n v="20"/>
    <n v="19"/>
    <n v="300.00000000349246"/>
  </r>
  <r>
    <s v="F0045"/>
    <x v="0"/>
    <s v="ATL"/>
    <s v="ORD"/>
    <d v="2023-01-02T20:00:00"/>
    <d v="2023-01-03T00:00:00"/>
    <d v="2023-01-02T20:07:00"/>
    <d v="2023-01-03T00:10:00"/>
    <n v="10"/>
    <n v="136"/>
    <n v="174"/>
    <n v="23664"/>
    <n v="239.99999999650754"/>
    <n v="0"/>
    <n v="20"/>
    <n v="180"/>
  </r>
  <r>
    <s v="F0046"/>
    <x v="0"/>
    <s v="DFW"/>
    <s v="MIA"/>
    <d v="2023-01-02T21:00:00"/>
    <d v="2023-01-02T23:00:00"/>
    <d v="2023-01-02T21:29:00"/>
    <d v="2023-01-02T23:01:00"/>
    <n v="1"/>
    <n v="428"/>
    <n v="97"/>
    <n v="41516"/>
    <n v="120.00000000349246"/>
    <n v="23"/>
    <n v="21"/>
    <n v="540"/>
  </r>
  <r>
    <s v="F0050"/>
    <x v="0"/>
    <s v="ATL"/>
    <s v="ORD"/>
    <d v="2023-01-03T01:00:00"/>
    <d v="2023-01-03T06:00:00"/>
    <d v="2023-01-03T01:24:00"/>
    <d v="2023-01-03T06:18:00"/>
    <n v="18"/>
    <n v="207"/>
    <n v="167"/>
    <n v="34569"/>
    <n v="300.00000000349246"/>
    <n v="6"/>
    <n v="1"/>
    <n v="180"/>
  </r>
  <r>
    <s v="F0051"/>
    <x v="0"/>
    <s v="LAX"/>
    <s v="MIA"/>
    <d v="2023-01-03T02:00:00"/>
    <d v="2023-01-03T04:00:00"/>
    <d v="2023-01-03T02:25:00"/>
    <d v="2023-01-03T04:03:00"/>
    <n v="3"/>
    <n v="377"/>
    <n v="158"/>
    <n v="59566"/>
    <n v="119.99999999301508"/>
    <n v="4"/>
    <n v="2"/>
    <n v="180"/>
  </r>
  <r>
    <s v="F0053"/>
    <x v="0"/>
    <s v="ATL"/>
    <s v="LAX"/>
    <d v="2023-01-03T04:00:00"/>
    <d v="2023-01-03T05:00:00"/>
    <d v="2023-01-03T04:22:00"/>
    <d v="2023-01-03T05:20:00"/>
    <n v="20"/>
    <n v="339"/>
    <n v="71"/>
    <n v="24069"/>
    <n v="60.000000006984919"/>
    <n v="5"/>
    <n v="4"/>
    <n v="480.00000000349246"/>
  </r>
  <r>
    <s v="F0057"/>
    <x v="0"/>
    <s v="ATL"/>
    <s v="ATL"/>
    <d v="2023-01-03T08:00:00"/>
    <d v="2023-01-03T12:00:00"/>
    <d v="2023-01-03T08:00:00"/>
    <d v="2023-01-03T12:15:00"/>
    <n v="15"/>
    <n v="173"/>
    <n v="74"/>
    <n v="12802"/>
    <n v="239.99999999650754"/>
    <n v="12"/>
    <n v="8"/>
    <n v="540"/>
  </r>
  <r>
    <s v="F0065"/>
    <x v="0"/>
    <s v="ATL"/>
    <s v="MIA"/>
    <d v="2023-01-03T16:00:00"/>
    <d v="2023-01-03T17:00:00"/>
    <d v="2023-01-03T16:24:00"/>
    <d v="2023-01-03T17:08:00"/>
    <n v="8"/>
    <n v="196"/>
    <n v="131"/>
    <n v="25676"/>
    <n v="60.000000006984919"/>
    <n v="17"/>
    <n v="16"/>
    <n v="360"/>
  </r>
  <r>
    <s v="F0068"/>
    <x v="0"/>
    <s v="ORD"/>
    <s v="JFK"/>
    <d v="2023-01-03T19:00:00"/>
    <d v="2023-01-03T22:00:00"/>
    <d v="2023-01-03T19:04:00"/>
    <d v="2023-01-03T22:05:00"/>
    <n v="5"/>
    <n v="184"/>
    <n v="132"/>
    <n v="24288"/>
    <n v="180"/>
    <n v="22"/>
    <n v="19"/>
    <n v="360"/>
  </r>
  <r>
    <s v="F0071"/>
    <x v="0"/>
    <s v="JFK"/>
    <s v="DFW"/>
    <d v="2023-01-03T22:00:00"/>
    <d v="2023-01-04T01:00:00"/>
    <d v="2023-01-03T22:07:00"/>
    <d v="2023-01-04T01:28:00"/>
    <n v="28"/>
    <n v="188"/>
    <n v="179"/>
    <n v="33652"/>
    <n v="180"/>
    <n v="1"/>
    <n v="22"/>
    <n v="180"/>
  </r>
  <r>
    <s v="F0072"/>
    <x v="0"/>
    <s v="MIA"/>
    <s v="MIA"/>
    <d v="2023-01-03T23:00:00"/>
    <d v="2023-01-04T01:00:00"/>
    <d v="2023-01-03T23:23:00"/>
    <d v="2023-01-04T01:06:00"/>
    <n v="6"/>
    <n v="439"/>
    <n v="185"/>
    <n v="81215"/>
    <n v="119.99999999301508"/>
    <n v="1"/>
    <n v="23"/>
    <n v="239.99999999650754"/>
  </r>
  <r>
    <s v="F0074"/>
    <x v="0"/>
    <s v="LAX"/>
    <s v="ORD"/>
    <d v="2023-01-04T01:00:00"/>
    <d v="2023-01-04T03:00:00"/>
    <d v="2023-01-04T01:19:00"/>
    <d v="2023-01-04T03:05:00"/>
    <n v="5"/>
    <n v="113"/>
    <n v="81"/>
    <n v="9153"/>
    <n v="120.00000000349246"/>
    <n v="3"/>
    <n v="1"/>
    <n v="360"/>
  </r>
  <r>
    <s v="F0075"/>
    <x v="0"/>
    <s v="JFK"/>
    <s v="DFW"/>
    <d v="2023-01-04T02:00:00"/>
    <d v="2023-01-04T07:00:00"/>
    <d v="2023-01-04T02:10:00"/>
    <d v="2023-01-04T07:11:00"/>
    <n v="11"/>
    <n v="191"/>
    <n v="174"/>
    <n v="33234"/>
    <n v="299.99999999301508"/>
    <n v="7"/>
    <n v="2"/>
    <n v="360"/>
  </r>
  <r>
    <s v="F0076"/>
    <x v="0"/>
    <s v="ORD"/>
    <s v="ORD"/>
    <d v="2023-01-04T03:00:00"/>
    <d v="2023-01-04T08:00:00"/>
    <d v="2023-01-04T03:05:00"/>
    <d v="2023-01-04T08:15:00"/>
    <n v="15"/>
    <n v="442"/>
    <n v="64"/>
    <n v="28288"/>
    <n v="300.00000000349246"/>
    <n v="8"/>
    <n v="3"/>
    <n v="300.00000000349246"/>
  </r>
  <r>
    <s v="F0077"/>
    <x v="0"/>
    <s v="ATL"/>
    <s v="JFK"/>
    <d v="2023-01-04T04:00:00"/>
    <d v="2023-01-04T08:00:00"/>
    <d v="2023-01-04T04:05:00"/>
    <d v="2023-01-04T08:12:00"/>
    <n v="12"/>
    <n v="447"/>
    <n v="198"/>
    <n v="88506"/>
    <n v="240.00000000698492"/>
    <n v="8"/>
    <n v="4"/>
    <n v="180"/>
  </r>
  <r>
    <s v="F0078"/>
    <x v="0"/>
    <s v="DFW"/>
    <s v="ORD"/>
    <d v="2023-01-04T05:00:00"/>
    <d v="2023-01-04T07:00:00"/>
    <d v="2023-01-04T05:04:00"/>
    <d v="2023-01-04T07:21:00"/>
    <n v="21"/>
    <n v="231"/>
    <n v="196"/>
    <n v="45276"/>
    <n v="119.99999999301508"/>
    <n v="7"/>
    <n v="5"/>
    <n v="299.99999999301508"/>
  </r>
  <r>
    <s v="F0079"/>
    <x v="0"/>
    <s v="MIA"/>
    <s v="MIA"/>
    <d v="2023-01-04T06:00:00"/>
    <d v="2023-01-04T10:00:00"/>
    <d v="2023-01-04T06:28:00"/>
    <d v="2023-01-04T10:04:00"/>
    <n v="4"/>
    <n v="261"/>
    <n v="94"/>
    <n v="24534"/>
    <n v="239.99999999650754"/>
    <n v="10"/>
    <n v="6"/>
    <n v="180"/>
  </r>
  <r>
    <s v="F0081"/>
    <x v="0"/>
    <s v="LAX"/>
    <s v="ORD"/>
    <d v="2023-01-04T08:00:00"/>
    <d v="2023-01-04T09:00:00"/>
    <d v="2023-01-04T08:25:00"/>
    <d v="2023-01-04T09:18:00"/>
    <n v="18"/>
    <n v="441"/>
    <n v="88"/>
    <n v="38808"/>
    <n v="59.99999999650754"/>
    <n v="9"/>
    <n v="8"/>
    <n v="419.99999999650754"/>
  </r>
  <r>
    <s v="F0086"/>
    <x v="0"/>
    <s v="DFW"/>
    <s v="ATL"/>
    <d v="2023-01-04T13:00:00"/>
    <d v="2023-01-04T15:00:00"/>
    <d v="2023-01-04T13:13:00"/>
    <d v="2023-01-04T15:26:00"/>
    <n v="26"/>
    <n v="333"/>
    <n v="125"/>
    <n v="41625"/>
    <n v="120.00000000349246"/>
    <n v="15"/>
    <n v="13"/>
    <n v="480.00000000349246"/>
  </r>
  <r>
    <s v="F0090"/>
    <x v="0"/>
    <s v="DFW"/>
    <s v="ORD"/>
    <d v="2023-01-04T17:00:00"/>
    <d v="2023-01-04T21:00:00"/>
    <d v="2023-01-04T17:07:00"/>
    <d v="2023-01-04T21:06:00"/>
    <n v="6"/>
    <n v="467"/>
    <n v="159"/>
    <n v="74253"/>
    <n v="239.99999999650754"/>
    <n v="21"/>
    <n v="17"/>
    <n v="360"/>
  </r>
  <r>
    <s v="F0093"/>
    <x v="0"/>
    <s v="ATL"/>
    <s v="ORD"/>
    <d v="2023-01-04T20:00:00"/>
    <d v="2023-01-04T23:00:00"/>
    <d v="2023-01-04T20:16:00"/>
    <d v="2023-01-04T23:08:00"/>
    <n v="8"/>
    <n v="442"/>
    <n v="171"/>
    <n v="75582"/>
    <n v="180"/>
    <n v="23"/>
    <n v="20"/>
    <n v="419.99999999650754"/>
  </r>
  <r>
    <s v="F0096"/>
    <x v="0"/>
    <s v="ORD"/>
    <s v="ORD"/>
    <d v="2023-01-04T23:00:00"/>
    <d v="2023-01-05T03:00:00"/>
    <d v="2023-01-04T23:24:00"/>
    <d v="2023-01-05T03:03:00"/>
    <n v="3"/>
    <n v="331"/>
    <n v="76"/>
    <n v="25156"/>
    <n v="239.99999999650754"/>
    <n v="3"/>
    <n v="23"/>
    <n v="419.99999999650754"/>
  </r>
  <r>
    <s v="F0098"/>
    <x v="0"/>
    <s v="JFK"/>
    <s v="MIA"/>
    <d v="2023-01-05T01:00:00"/>
    <d v="2023-01-05T06:00:00"/>
    <d v="2023-01-05T01:24:00"/>
    <d v="2023-01-05T06:10:00"/>
    <n v="10"/>
    <n v="350"/>
    <n v="175"/>
    <n v="61250"/>
    <n v="300.00000000349246"/>
    <n v="6"/>
    <n v="1"/>
    <n v="360"/>
  </r>
  <r>
    <s v="F0103"/>
    <x v="0"/>
    <s v="DFW"/>
    <s v="ORD"/>
    <d v="2023-01-05T06:00:00"/>
    <d v="2023-01-05T07:00:00"/>
    <d v="2023-01-05T06:29:00"/>
    <d v="2023-01-05T07:12:00"/>
    <n v="12"/>
    <n v="427"/>
    <n v="106"/>
    <n v="45262"/>
    <n v="59.99999999650754"/>
    <n v="7"/>
    <n v="6"/>
    <n v="419.99999999650754"/>
  </r>
  <r>
    <s v="F0106"/>
    <x v="0"/>
    <s v="MIA"/>
    <s v="LAX"/>
    <d v="2023-01-05T09:00:00"/>
    <d v="2023-01-05T13:00:00"/>
    <d v="2023-01-05T09:22:00"/>
    <d v="2023-01-05T13:22:00"/>
    <n v="22"/>
    <n v="298"/>
    <n v="118"/>
    <n v="35164"/>
    <n v="239.99999999650754"/>
    <n v="13"/>
    <n v="9"/>
    <n v="900"/>
  </r>
  <r>
    <s v="F0117"/>
    <x v="0"/>
    <s v="DFW"/>
    <s v="LAX"/>
    <d v="2023-01-05T20:00:00"/>
    <d v="2023-01-06T00:00:00"/>
    <d v="2023-01-05T20:27:00"/>
    <d v="2023-01-06T00:28:00"/>
    <n v="28"/>
    <n v="233"/>
    <n v="115"/>
    <n v="26795"/>
    <n v="239.99999999650754"/>
    <n v="0"/>
    <n v="20"/>
    <n v="479.99999999301508"/>
  </r>
  <r>
    <s v="F0124"/>
    <x v="0"/>
    <s v="ATL"/>
    <s v="DFW"/>
    <d v="2023-01-06T03:00:00"/>
    <d v="2023-01-06T04:00:00"/>
    <d v="2023-01-06T03:12:00"/>
    <d v="2023-01-06T04:27:00"/>
    <n v="27"/>
    <n v="419"/>
    <n v="140"/>
    <n v="58660"/>
    <n v="59.99999999650754"/>
    <n v="4"/>
    <n v="3"/>
    <n v="239.99999999650754"/>
  </r>
  <r>
    <s v="F0127"/>
    <x v="0"/>
    <s v="LAX"/>
    <s v="JFK"/>
    <d v="2023-01-06T06:00:00"/>
    <d v="2023-01-06T07:00:00"/>
    <d v="2023-01-06T06:22:00"/>
    <d v="2023-01-06T07:29:00"/>
    <n v="29"/>
    <n v="159"/>
    <n v="110"/>
    <n v="17490"/>
    <n v="59.99999999650754"/>
    <n v="7"/>
    <n v="6"/>
    <n v="419.99999999650754"/>
  </r>
  <r>
    <s v="F0129"/>
    <x v="0"/>
    <s v="JFK"/>
    <s v="ATL"/>
    <d v="2023-01-06T08:00:00"/>
    <d v="2023-01-06T13:00:00"/>
    <d v="2023-01-06T08:24:00"/>
    <d v="2023-01-06T13:05:00"/>
    <n v="5"/>
    <n v="275"/>
    <n v="115"/>
    <n v="31625"/>
    <n v="299.99999999301508"/>
    <n v="13"/>
    <n v="8"/>
    <n v="119.99999999301508"/>
  </r>
  <r>
    <s v="F0130"/>
    <x v="0"/>
    <s v="ATL"/>
    <s v="JFK"/>
    <d v="2023-01-06T09:00:00"/>
    <d v="2023-01-06T10:00:00"/>
    <d v="2023-01-06T09:15:00"/>
    <d v="2023-01-06T10:18:00"/>
    <n v="18"/>
    <n v="238"/>
    <n v="157"/>
    <n v="37366"/>
    <n v="59.99999999650754"/>
    <n v="10"/>
    <n v="9"/>
    <n v="180"/>
  </r>
  <r>
    <s v="F0132"/>
    <x v="0"/>
    <s v="ORD"/>
    <s v="ORD"/>
    <d v="2023-01-06T11:00:00"/>
    <d v="2023-01-06T12:00:00"/>
    <d v="2023-01-06T11:01:00"/>
    <d v="2023-01-06T12:14:00"/>
    <n v="14"/>
    <n v="329"/>
    <n v="193"/>
    <n v="63497"/>
    <n v="59.99999999650754"/>
    <n v="12"/>
    <n v="11"/>
    <n v="540"/>
  </r>
  <r>
    <s v="F0136"/>
    <x v="0"/>
    <s v="ATL"/>
    <s v="DFW"/>
    <d v="2023-01-06T15:00:00"/>
    <d v="2023-01-06T20:00:00"/>
    <d v="2023-01-06T15:07:00"/>
    <d v="2023-01-06T20:09:00"/>
    <n v="9"/>
    <n v="103"/>
    <n v="74"/>
    <n v="7622"/>
    <n v="300.00000000349246"/>
    <n v="20"/>
    <n v="15"/>
    <n v="239.99999999650754"/>
  </r>
  <r>
    <s v="F0137"/>
    <x v="0"/>
    <s v="JFK"/>
    <s v="LAX"/>
    <d v="2023-01-06T16:00:00"/>
    <d v="2023-01-06T19:00:00"/>
    <d v="2023-01-06T16:24:00"/>
    <d v="2023-01-06T19:19:00"/>
    <n v="19"/>
    <n v="346"/>
    <n v="57"/>
    <n v="19722"/>
    <n v="180"/>
    <n v="19"/>
    <n v="16"/>
    <n v="240.00000000698492"/>
  </r>
  <r>
    <s v="F0138"/>
    <x v="0"/>
    <s v="LAX"/>
    <s v="JFK"/>
    <d v="2023-01-06T17:00:00"/>
    <d v="2023-01-06T20:00:00"/>
    <d v="2023-01-06T17:04:00"/>
    <d v="2023-01-06T20:05:00"/>
    <n v="5"/>
    <n v="430"/>
    <n v="198"/>
    <n v="85140"/>
    <n v="180"/>
    <n v="20"/>
    <n v="17"/>
    <n v="360"/>
  </r>
  <r>
    <s v="F0141"/>
    <x v="0"/>
    <s v="DFW"/>
    <s v="MIA"/>
    <d v="2023-01-06T20:00:00"/>
    <d v="2023-01-06T23:00:00"/>
    <d v="2023-01-06T20:26:00"/>
    <d v="2023-01-06T23:01:00"/>
    <n v="1"/>
    <n v="172"/>
    <n v="182"/>
    <n v="31304"/>
    <n v="180"/>
    <n v="23"/>
    <n v="20"/>
    <n v="479.99999999301508"/>
  </r>
  <r>
    <s v="F0147"/>
    <x v="0"/>
    <s v="MIA"/>
    <s v="DFW"/>
    <d v="2023-01-07T02:00:00"/>
    <d v="2023-01-07T04:00:00"/>
    <d v="2023-01-07T02:16:00"/>
    <d v="2023-01-07T04:27:00"/>
    <n v="27"/>
    <n v="472"/>
    <n v="165"/>
    <n v="77880"/>
    <n v="119.99999999301508"/>
    <n v="4"/>
    <n v="2"/>
    <n v="119.99999999301508"/>
  </r>
  <r>
    <s v="F0148"/>
    <x v="0"/>
    <s v="ATL"/>
    <s v="ATL"/>
    <d v="2023-01-07T03:00:00"/>
    <d v="2023-01-07T04:00:00"/>
    <d v="2023-01-07T03:16:00"/>
    <d v="2023-01-07T04:10:00"/>
    <n v="10"/>
    <n v="442"/>
    <n v="179"/>
    <n v="79118"/>
    <n v="59.99999999650754"/>
    <n v="4"/>
    <n v="3"/>
    <n v="360"/>
  </r>
  <r>
    <s v="F0149"/>
    <x v="0"/>
    <s v="DFW"/>
    <s v="ATL"/>
    <d v="2023-01-07T04:00:00"/>
    <d v="2023-01-07T09:00:00"/>
    <d v="2023-01-07T04:18:00"/>
    <d v="2023-01-07T09:12:00"/>
    <n v="12"/>
    <n v="327"/>
    <n v="73"/>
    <n v="23871"/>
    <n v="300.00000000349246"/>
    <n v="9"/>
    <n v="4"/>
    <n v="360"/>
  </r>
  <r>
    <s v="F0150"/>
    <x v="0"/>
    <s v="MIA"/>
    <s v="DFW"/>
    <d v="2023-01-07T05:00:00"/>
    <d v="2023-01-07T10:00:00"/>
    <d v="2023-01-07T05:09:00"/>
    <d v="2023-01-07T10:13:00"/>
    <n v="13"/>
    <n v="150"/>
    <n v="114"/>
    <n v="17100"/>
    <n v="299.99999999301508"/>
    <n v="10"/>
    <n v="5"/>
    <n v="479.99999999301508"/>
  </r>
  <r>
    <s v="F0153"/>
    <x v="0"/>
    <s v="MIA"/>
    <s v="JFK"/>
    <d v="2023-01-07T08:00:00"/>
    <d v="2023-01-07T13:00:00"/>
    <d v="2023-01-07T08:15:00"/>
    <d v="2023-01-07T13:03:00"/>
    <n v="3"/>
    <n v="217"/>
    <n v="102"/>
    <n v="22134"/>
    <n v="299.99999999301508"/>
    <n v="13"/>
    <n v="8"/>
    <n v="180"/>
  </r>
  <r>
    <s v="F0154"/>
    <x v="0"/>
    <s v="ORD"/>
    <s v="LAX"/>
    <d v="2023-01-07T09:00:00"/>
    <d v="2023-01-07T11:00:00"/>
    <d v="2023-01-07T09:21:00"/>
    <d v="2023-01-07T11:19:00"/>
    <n v="19"/>
    <n v="196"/>
    <n v="148"/>
    <n v="29008"/>
    <n v="120.00000000349246"/>
    <n v="11"/>
    <n v="9"/>
    <n v="180"/>
  </r>
  <r>
    <s v="F0155"/>
    <x v="0"/>
    <s v="DFW"/>
    <s v="JFK"/>
    <d v="2023-01-07T10:00:00"/>
    <d v="2023-01-07T12:00:00"/>
    <d v="2023-01-07T10:16:00"/>
    <d v="2023-01-07T12:20:00"/>
    <n v="20"/>
    <n v="403"/>
    <n v="180"/>
    <n v="72540"/>
    <n v="120.00000000349246"/>
    <n v="12"/>
    <n v="10"/>
    <n v="420.00000000698492"/>
  </r>
  <r>
    <s v="F0158"/>
    <x v="0"/>
    <s v="LAX"/>
    <s v="ORD"/>
    <d v="2023-01-07T13:00:00"/>
    <d v="2023-01-07T17:00:00"/>
    <d v="2023-01-07T13:04:00"/>
    <d v="2023-01-07T17:09:00"/>
    <n v="9"/>
    <n v="316"/>
    <n v="195"/>
    <n v="61620"/>
    <n v="240.00000000698492"/>
    <n v="17"/>
    <n v="13"/>
    <n v="180"/>
  </r>
  <r>
    <s v="F0159"/>
    <x v="0"/>
    <s v="LAX"/>
    <s v="JFK"/>
    <d v="2023-01-07T14:00:00"/>
    <d v="2023-01-07T16:00:00"/>
    <d v="2023-01-07T14:07:00"/>
    <d v="2023-01-07T16:05:00"/>
    <n v="5"/>
    <n v="124"/>
    <n v="94"/>
    <n v="11656"/>
    <n v="119.99999999301508"/>
    <n v="16"/>
    <n v="14"/>
    <n v="360"/>
  </r>
  <r>
    <s v="F0161"/>
    <x v="0"/>
    <s v="JFK"/>
    <s v="MIA"/>
    <d v="2023-01-07T16:00:00"/>
    <d v="2023-01-07T20:00:00"/>
    <d v="2023-01-07T16:17:00"/>
    <d v="2023-01-07T20:28:00"/>
    <n v="28"/>
    <n v="209"/>
    <n v="149"/>
    <n v="31141"/>
    <n v="240.00000000698492"/>
    <n v="20"/>
    <n v="16"/>
    <n v="360"/>
  </r>
  <r>
    <s v="F0166"/>
    <x v="0"/>
    <s v="LAX"/>
    <s v="DFW"/>
    <d v="2023-01-07T21:00:00"/>
    <d v="2023-01-07T22:00:00"/>
    <d v="2023-01-07T21:17:00"/>
    <d v="2023-01-07T22:25:00"/>
    <n v="25"/>
    <n v="449"/>
    <n v="60"/>
    <n v="26940"/>
    <n v="59.99999999650754"/>
    <n v="22"/>
    <n v="21"/>
    <n v="360"/>
  </r>
  <r>
    <s v="F0167"/>
    <x v="0"/>
    <s v="DFW"/>
    <s v="ORD"/>
    <d v="2023-01-07T22:00:00"/>
    <d v="2023-01-08T03:00:00"/>
    <d v="2023-01-07T22:05:00"/>
    <d v="2023-01-08T03:03:00"/>
    <n v="3"/>
    <n v="147"/>
    <n v="58"/>
    <n v="8526"/>
    <n v="300.00000000349246"/>
    <n v="3"/>
    <n v="22"/>
    <n v="180"/>
  </r>
  <r>
    <s v="F0168"/>
    <x v="0"/>
    <s v="JFK"/>
    <s v="ATL"/>
    <d v="2023-01-07T23:00:00"/>
    <d v="2023-01-08T01:00:00"/>
    <d v="2023-01-07T23:04:00"/>
    <d v="2023-01-08T01:00:00"/>
    <n v="0"/>
    <n v="202"/>
    <n v="64"/>
    <n v="12928"/>
    <n v="119.99999999301508"/>
    <n v="1"/>
    <n v="23"/>
    <n v="540"/>
  </r>
  <r>
    <s v="F0173"/>
    <x v="0"/>
    <s v="MIA"/>
    <s v="ORD"/>
    <d v="2023-01-08T04:00:00"/>
    <d v="2023-01-08T08:00:00"/>
    <d v="2023-01-08T04:17:00"/>
    <d v="2023-01-08T08:23:00"/>
    <n v="23"/>
    <n v="317"/>
    <n v="95"/>
    <n v="30115"/>
    <n v="240.00000000698492"/>
    <n v="8"/>
    <n v="4"/>
    <n v="360"/>
  </r>
  <r>
    <s v="F0174"/>
    <x v="0"/>
    <s v="ORD"/>
    <s v="MIA"/>
    <d v="2023-01-08T05:00:00"/>
    <d v="2023-01-08T10:00:00"/>
    <d v="2023-01-08T05:27:00"/>
    <d v="2023-01-08T10:06:00"/>
    <n v="6"/>
    <n v="226"/>
    <n v="145"/>
    <n v="32770"/>
    <n v="299.99999999301508"/>
    <n v="10"/>
    <n v="5"/>
    <n v="419.99999999650754"/>
  </r>
  <r>
    <s v="F0180"/>
    <x v="0"/>
    <s v="LAX"/>
    <s v="ATL"/>
    <d v="2023-01-08T11:00:00"/>
    <d v="2023-01-08T12:00:00"/>
    <d v="2023-01-08T11:05:00"/>
    <d v="2023-01-08T12:07:00"/>
    <n v="7"/>
    <n v="483"/>
    <n v="118"/>
    <n v="56994"/>
    <n v="59.99999999650754"/>
    <n v="12"/>
    <n v="11"/>
    <n v="299.99999999301508"/>
  </r>
  <r>
    <s v="F0181"/>
    <x v="0"/>
    <s v="LAX"/>
    <s v="ATL"/>
    <d v="2023-01-08T12:00:00"/>
    <d v="2023-01-08T16:00:00"/>
    <d v="2023-01-08T12:04:00"/>
    <d v="2023-01-08T16:29:00"/>
    <n v="29"/>
    <n v="461"/>
    <n v="174"/>
    <n v="80214"/>
    <n v="239.99999999650754"/>
    <n v="16"/>
    <n v="12"/>
    <n v="300.00000000349246"/>
  </r>
  <r>
    <s v="F0182"/>
    <x v="0"/>
    <s v="ATL"/>
    <s v="JFK"/>
    <d v="2023-01-08T13:00:00"/>
    <d v="2023-01-08T17:00:00"/>
    <d v="2023-01-08T13:26:00"/>
    <d v="2023-01-08T17:17:00"/>
    <n v="17"/>
    <n v="405"/>
    <n v="56"/>
    <n v="22680"/>
    <n v="240.00000000698492"/>
    <n v="17"/>
    <n v="13"/>
    <n v="480.00000000349246"/>
  </r>
  <r>
    <s v="F0187"/>
    <x v="0"/>
    <s v="LAX"/>
    <s v="ATL"/>
    <d v="2023-01-08T18:00:00"/>
    <d v="2023-01-08T21:00:00"/>
    <d v="2023-01-08T18:08:00"/>
    <d v="2023-01-08T21:11:00"/>
    <n v="11"/>
    <n v="441"/>
    <n v="112"/>
    <n v="49392"/>
    <n v="180"/>
    <n v="21"/>
    <n v="18"/>
    <n v="300.00000000349246"/>
  </r>
  <r>
    <s v="F0188"/>
    <x v="0"/>
    <s v="ATL"/>
    <s v="JFK"/>
    <d v="2023-01-08T19:00:00"/>
    <d v="2023-01-08T23:00:00"/>
    <d v="2023-01-08T19:18:00"/>
    <d v="2023-01-08T23:11:00"/>
    <n v="11"/>
    <n v="232"/>
    <n v="113"/>
    <n v="26216"/>
    <n v="240.00000000698492"/>
    <n v="23"/>
    <n v="19"/>
    <n v="360"/>
  </r>
  <r>
    <s v="F0191"/>
    <x v="0"/>
    <s v="ATL"/>
    <s v="ATL"/>
    <d v="2023-01-08T22:00:00"/>
    <d v="2023-01-09T01:00:00"/>
    <d v="2023-01-08T22:07:00"/>
    <d v="2023-01-09T01:06:00"/>
    <n v="6"/>
    <n v="343"/>
    <n v="136"/>
    <n v="46648"/>
    <n v="180"/>
    <n v="1"/>
    <n v="22"/>
    <n v="540"/>
  </r>
  <r>
    <s v="F0198"/>
    <x v="0"/>
    <s v="LAX"/>
    <s v="DFW"/>
    <d v="2023-01-09T05:00:00"/>
    <d v="2023-01-09T07:00:00"/>
    <d v="2023-01-09T05:07:00"/>
    <d v="2023-01-09T07:17:00"/>
    <n v="17"/>
    <n v="289"/>
    <n v="154"/>
    <n v="44506"/>
    <n v="119.99999999301508"/>
    <n v="7"/>
    <n v="5"/>
    <n v="239.99999999650754"/>
  </r>
  <r>
    <s v="F0199"/>
    <x v="0"/>
    <s v="JFK"/>
    <s v="ORD"/>
    <d v="2023-01-09T06:00:00"/>
    <d v="2023-01-09T09:00:00"/>
    <d v="2023-01-09T06:01:00"/>
    <d v="2023-01-09T09:00:00"/>
    <n v="0"/>
    <n v="467"/>
    <n v="139"/>
    <n v="64913"/>
    <n v="180"/>
    <n v="9"/>
    <n v="6"/>
    <n v="300.00000000349246"/>
  </r>
  <r>
    <s v="F0201"/>
    <x v="0"/>
    <s v="LAX"/>
    <s v="ORD"/>
    <d v="2023-01-09T08:00:00"/>
    <d v="2023-01-09T11:00:00"/>
    <d v="2023-01-09T08:26:00"/>
    <d v="2023-01-09T11:01:00"/>
    <n v="1"/>
    <n v="253"/>
    <n v="75"/>
    <n v="18975"/>
    <n v="180"/>
    <n v="11"/>
    <n v="8"/>
    <n v="419.99999999650754"/>
  </r>
  <r>
    <s v="F0204"/>
    <x v="0"/>
    <s v="MIA"/>
    <s v="MIA"/>
    <d v="2023-01-09T11:00:00"/>
    <d v="2023-01-09T15:00:00"/>
    <d v="2023-01-09T11:24:00"/>
    <d v="2023-01-09T15:28:00"/>
    <n v="28"/>
    <n v="477"/>
    <n v="83"/>
    <n v="39591"/>
    <n v="239.99999999650754"/>
    <n v="15"/>
    <n v="11"/>
    <n v="599.99999999650754"/>
  </r>
  <r>
    <s v="F0210"/>
    <x v="0"/>
    <s v="ATL"/>
    <s v="DFW"/>
    <d v="2023-01-09T17:00:00"/>
    <d v="2023-01-09T21:00:00"/>
    <d v="2023-01-09T17:18:00"/>
    <d v="2023-01-09T21:09:00"/>
    <n v="9"/>
    <n v="280"/>
    <n v="77"/>
    <n v="21560"/>
    <n v="239.99999999650754"/>
    <n v="21"/>
    <n v="17"/>
    <n v="239.99999999650754"/>
  </r>
  <r>
    <s v="F0211"/>
    <x v="0"/>
    <s v="LAX"/>
    <s v="JFK"/>
    <d v="2023-01-09T18:00:00"/>
    <d v="2023-01-09T21:00:00"/>
    <d v="2023-01-09T18:07:00"/>
    <d v="2023-01-09T21:06:00"/>
    <n v="6"/>
    <n v="237"/>
    <n v="135"/>
    <n v="31995"/>
    <n v="180"/>
    <n v="21"/>
    <n v="18"/>
    <n v="120.00000000349246"/>
  </r>
  <r>
    <s v="F0212"/>
    <x v="0"/>
    <s v="MIA"/>
    <s v="ATL"/>
    <d v="2023-01-09T19:00:00"/>
    <d v="2023-01-09T20:00:00"/>
    <d v="2023-01-09T19:11:00"/>
    <d v="2023-01-09T20:04:00"/>
    <n v="4"/>
    <n v="149"/>
    <n v="67"/>
    <n v="9983"/>
    <n v="60.000000006984919"/>
    <n v="20"/>
    <n v="19"/>
    <n v="360"/>
  </r>
  <r>
    <s v="F0217"/>
    <x v="0"/>
    <s v="MIA"/>
    <s v="MIA"/>
    <d v="2023-01-10T00:00:00"/>
    <d v="2023-01-10T01:00:00"/>
    <d v="2023-01-10T00:19:00"/>
    <d v="2023-01-10T01:23:00"/>
    <n v="23"/>
    <n v="348"/>
    <n v="70"/>
    <n v="24360"/>
    <n v="59.99999999650754"/>
    <n v="1"/>
    <n v="0"/>
    <n v="180"/>
  </r>
  <r>
    <s v="F0218"/>
    <x v="0"/>
    <s v="ORD"/>
    <s v="DFW"/>
    <d v="2023-01-10T01:00:00"/>
    <d v="2023-01-10T03:00:00"/>
    <d v="2023-01-10T01:02:00"/>
    <d v="2023-01-10T03:27:00"/>
    <n v="27"/>
    <n v="478"/>
    <n v="162"/>
    <n v="77436"/>
    <n v="120.00000000349246"/>
    <n v="3"/>
    <n v="1"/>
    <n v="540"/>
  </r>
  <r>
    <s v="F0223"/>
    <x v="0"/>
    <s v="MIA"/>
    <s v="MIA"/>
    <d v="2023-01-10T06:00:00"/>
    <d v="2023-01-10T10:00:00"/>
    <d v="2023-01-10T06:00:00"/>
    <d v="2023-01-10T10:19:00"/>
    <n v="19"/>
    <n v="189"/>
    <n v="125"/>
    <n v="23625"/>
    <n v="239.99999999650754"/>
    <n v="10"/>
    <n v="6"/>
    <n v="720"/>
  </r>
  <r>
    <s v="F0232"/>
    <x v="0"/>
    <s v="ORD"/>
    <s v="ORD"/>
    <d v="2023-01-10T15:00:00"/>
    <d v="2023-01-10T18:00:00"/>
    <d v="2023-01-10T15:18:00"/>
    <d v="2023-01-10T18:20:00"/>
    <n v="20"/>
    <n v="368"/>
    <n v="182"/>
    <n v="66976"/>
    <n v="180"/>
    <n v="18"/>
    <n v="15"/>
    <n v="660.00000000349246"/>
  </r>
  <r>
    <s v="F0239"/>
    <x v="0"/>
    <s v="DFW"/>
    <s v="DFW"/>
    <d v="2023-01-10T22:00:00"/>
    <d v="2023-01-11T02:00:00"/>
    <d v="2023-01-10T22:22:00"/>
    <d v="2023-01-11T02:29:00"/>
    <n v="29"/>
    <n v="290"/>
    <n v="84"/>
    <n v="24360"/>
    <n v="240.00000000698492"/>
    <n v="2"/>
    <n v="22"/>
    <n v="420.00000000698492"/>
  </r>
  <r>
    <s v="F0242"/>
    <x v="0"/>
    <s v="ATL"/>
    <s v="MIA"/>
    <d v="2023-01-11T01:00:00"/>
    <d v="2023-01-11T05:00:00"/>
    <d v="2023-01-11T01:12:00"/>
    <d v="2023-01-11T05:14:00"/>
    <n v="14"/>
    <n v="112"/>
    <n v="68"/>
    <n v="7616"/>
    <n v="240.00000000698492"/>
    <n v="5"/>
    <n v="1"/>
    <n v="300.00000000349246"/>
  </r>
  <r>
    <s v="F0245"/>
    <x v="0"/>
    <s v="JFK"/>
    <s v="ORD"/>
    <d v="2023-01-11T04:00:00"/>
    <d v="2023-01-11T06:00:00"/>
    <d v="2023-01-11T04:00:00"/>
    <d v="2023-01-11T06:07:00"/>
    <n v="7"/>
    <n v="347"/>
    <n v="97"/>
    <n v="33659"/>
    <n v="120.00000000349246"/>
    <n v="6"/>
    <n v="4"/>
    <n v="240.00000000698492"/>
  </r>
  <r>
    <s v="F0246"/>
    <x v="0"/>
    <s v="JFK"/>
    <s v="MIA"/>
    <d v="2023-01-11T05:00:00"/>
    <d v="2023-01-11T08:00:00"/>
    <d v="2023-01-11T05:25:00"/>
    <d v="2023-01-11T08:03:00"/>
    <n v="3"/>
    <n v="426"/>
    <n v="189"/>
    <n v="80514"/>
    <n v="180"/>
    <n v="8"/>
    <n v="5"/>
    <n v="360"/>
  </r>
  <r>
    <s v="F0247"/>
    <x v="0"/>
    <s v="DFW"/>
    <s v="JFK"/>
    <d v="2023-01-11T06:00:00"/>
    <d v="2023-01-11T11:00:00"/>
    <d v="2023-01-11T06:20:00"/>
    <d v="2023-01-11T11:14:00"/>
    <n v="14"/>
    <n v="166"/>
    <n v="176"/>
    <n v="29216"/>
    <n v="300.00000000349246"/>
    <n v="11"/>
    <n v="6"/>
    <n v="480.00000000349246"/>
  </r>
  <r>
    <s v="F0253"/>
    <x v="0"/>
    <s v="ORD"/>
    <s v="ATL"/>
    <d v="2023-01-11T12:00:00"/>
    <d v="2023-01-11T14:00:00"/>
    <d v="2023-01-11T12:11:00"/>
    <d v="2023-01-11T14:20:00"/>
    <n v="20"/>
    <n v="387"/>
    <n v="141"/>
    <n v="54567"/>
    <n v="120.00000000349246"/>
    <n v="14"/>
    <n v="12"/>
    <n v="360"/>
  </r>
  <r>
    <s v="F0255"/>
    <x v="0"/>
    <s v="DFW"/>
    <s v="ATL"/>
    <d v="2023-01-11T14:00:00"/>
    <d v="2023-01-11T18:00:00"/>
    <d v="2023-01-11T14:28:00"/>
    <d v="2023-01-11T18:06:00"/>
    <n v="6"/>
    <n v="461"/>
    <n v="82"/>
    <n v="37802"/>
    <n v="239.99999999650754"/>
    <n v="18"/>
    <n v="14"/>
    <n v="299.99999999301508"/>
  </r>
  <r>
    <s v="F0259"/>
    <x v="0"/>
    <s v="DFW"/>
    <s v="DFW"/>
    <d v="2023-01-11T18:00:00"/>
    <d v="2023-01-11T19:00:00"/>
    <d v="2023-01-11T18:13:00"/>
    <d v="2023-01-11T19:10:00"/>
    <n v="10"/>
    <n v="448"/>
    <n v="63"/>
    <n v="28224"/>
    <n v="59.99999999650754"/>
    <n v="19"/>
    <n v="18"/>
    <n v="300.00000000349246"/>
  </r>
  <r>
    <s v="F0260"/>
    <x v="0"/>
    <s v="LAX"/>
    <s v="ORD"/>
    <d v="2023-01-11T19:00:00"/>
    <d v="2023-01-11T23:00:00"/>
    <d v="2023-01-11T19:15:00"/>
    <d v="2023-01-11T23:03:00"/>
    <n v="3"/>
    <n v="421"/>
    <n v="92"/>
    <n v="38732"/>
    <n v="240.00000000698492"/>
    <n v="23"/>
    <n v="19"/>
    <n v="360"/>
  </r>
  <r>
    <s v="F0261"/>
    <x v="0"/>
    <s v="DFW"/>
    <s v="MIA"/>
    <d v="2023-01-11T20:00:00"/>
    <d v="2023-01-12T01:00:00"/>
    <d v="2023-01-11T20:15:00"/>
    <d v="2023-01-12T01:28:00"/>
    <n v="28"/>
    <n v="446"/>
    <n v="74"/>
    <n v="33004"/>
    <n v="299.99999999301508"/>
    <n v="1"/>
    <n v="20"/>
    <n v="299.99999999301508"/>
  </r>
  <r>
    <s v="F0262"/>
    <x v="0"/>
    <s v="JFK"/>
    <s v="LAX"/>
    <d v="2023-01-11T21:00:00"/>
    <d v="2023-01-12T01:00:00"/>
    <d v="2023-01-11T21:11:00"/>
    <d v="2023-01-12T01:15:00"/>
    <n v="15"/>
    <n v="215"/>
    <n v="98"/>
    <n v="21070"/>
    <n v="239.99999999650754"/>
    <n v="1"/>
    <n v="21"/>
    <n v="300.00000000349246"/>
  </r>
  <r>
    <s v="F0263"/>
    <x v="0"/>
    <s v="ORD"/>
    <s v="JFK"/>
    <d v="2023-01-11T22:00:00"/>
    <d v="2023-01-12T02:00:00"/>
    <d v="2023-01-11T22:21:00"/>
    <d v="2023-01-12T02:22:00"/>
    <n v="22"/>
    <n v="472"/>
    <n v="101"/>
    <n v="47672"/>
    <n v="240.00000000698492"/>
    <n v="2"/>
    <n v="22"/>
    <n v="180"/>
  </r>
  <r>
    <s v="F0264"/>
    <x v="0"/>
    <s v="MIA"/>
    <s v="DFW"/>
    <d v="2023-01-11T23:00:00"/>
    <d v="2023-01-12T01:00:00"/>
    <d v="2023-01-11T23:03:00"/>
    <d v="2023-01-12T01:06:00"/>
    <n v="6"/>
    <n v="431"/>
    <n v="140"/>
    <n v="60340"/>
    <n v="119.99999999301508"/>
    <n v="1"/>
    <n v="23"/>
    <n v="360"/>
  </r>
  <r>
    <s v="F0266"/>
    <x v="0"/>
    <s v="ATL"/>
    <s v="LAX"/>
    <d v="2023-01-12T01:00:00"/>
    <d v="2023-01-12T05:00:00"/>
    <d v="2023-01-12T01:09:00"/>
    <d v="2023-01-12T05:20:00"/>
    <n v="20"/>
    <n v="225"/>
    <n v="67"/>
    <n v="15075"/>
    <n v="240.00000000698492"/>
    <n v="5"/>
    <n v="1"/>
    <n v="720"/>
  </r>
  <r>
    <s v="F0275"/>
    <x v="0"/>
    <s v="LAX"/>
    <s v="ATL"/>
    <d v="2023-01-12T10:00:00"/>
    <d v="2023-01-12T13:00:00"/>
    <d v="2023-01-12T10:17:00"/>
    <d v="2023-01-12T13:29:00"/>
    <n v="29"/>
    <n v="158"/>
    <n v="108"/>
    <n v="17064"/>
    <n v="180"/>
    <n v="13"/>
    <n v="10"/>
    <n v="360"/>
  </r>
  <r>
    <s v="F0280"/>
    <x v="0"/>
    <s v="ATL"/>
    <s v="ATL"/>
    <d v="2023-01-12T15:00:00"/>
    <d v="2023-01-12T16:00:00"/>
    <d v="2023-01-12T15:14:00"/>
    <d v="2023-01-12T16:27:00"/>
    <n v="27"/>
    <n v="438"/>
    <n v="91"/>
    <n v="39858"/>
    <n v="59.99999999650754"/>
    <n v="16"/>
    <n v="15"/>
    <n v="120.00000000349246"/>
  </r>
  <r>
    <s v="F0281"/>
    <x v="0"/>
    <s v="DFW"/>
    <s v="MIA"/>
    <d v="2023-01-12T16:00:00"/>
    <d v="2023-01-12T17:00:00"/>
    <d v="2023-01-12T16:19:00"/>
    <d v="2023-01-12T17:03:00"/>
    <n v="3"/>
    <n v="152"/>
    <n v="84"/>
    <n v="12768"/>
    <n v="60.000000006984919"/>
    <n v="17"/>
    <n v="16"/>
    <n v="720"/>
  </r>
  <r>
    <s v="F0291"/>
    <x v="0"/>
    <s v="ATL"/>
    <s v="DFW"/>
    <d v="2023-01-13T02:00:00"/>
    <d v="2023-01-13T04:00:00"/>
    <d v="2023-01-13T02:12:00"/>
    <d v="2023-01-13T04:18:00"/>
    <n v="18"/>
    <n v="132"/>
    <n v="94"/>
    <n v="12408"/>
    <n v="119.99999999301508"/>
    <n v="4"/>
    <n v="2"/>
    <n v="659.99999999301508"/>
  </r>
  <r>
    <s v="F0300"/>
    <x v="0"/>
    <s v="JFK"/>
    <s v="MIA"/>
    <d v="2023-01-13T11:00:00"/>
    <d v="2023-01-13T13:00:00"/>
    <d v="2023-01-13T11:05:00"/>
    <d v="2023-01-13T13:03:00"/>
    <n v="3"/>
    <n v="289"/>
    <n v="173"/>
    <n v="49997"/>
    <n v="119.99999999301508"/>
    <n v="13"/>
    <n v="11"/>
    <n v="360"/>
  </r>
  <r>
    <s v="F0302"/>
    <x v="0"/>
    <s v="ORD"/>
    <s v="JFK"/>
    <d v="2023-01-13T13:00:00"/>
    <d v="2023-01-13T17:00:00"/>
    <d v="2023-01-13T13:24:00"/>
    <d v="2023-01-13T17:25:00"/>
    <n v="25"/>
    <n v="304"/>
    <n v="139"/>
    <n v="42256"/>
    <n v="240.00000000698492"/>
    <n v="17"/>
    <n v="13"/>
    <n v="420.00000000698492"/>
  </r>
  <r>
    <s v="F0306"/>
    <x v="0"/>
    <s v="MIA"/>
    <s v="LAX"/>
    <d v="2023-01-13T17:00:00"/>
    <d v="2023-01-13T20:00:00"/>
    <d v="2023-01-13T17:15:00"/>
    <d v="2023-01-13T20:05:00"/>
    <n v="5"/>
    <n v="149"/>
    <n v="167"/>
    <n v="24883"/>
    <n v="180"/>
    <n v="20"/>
    <n v="17"/>
    <n v="239.99999999650754"/>
  </r>
  <r>
    <s v="F0308"/>
    <x v="0"/>
    <s v="ORD"/>
    <s v="MIA"/>
    <d v="2023-01-13T19:00:00"/>
    <d v="2023-01-13T21:00:00"/>
    <d v="2023-01-13T19:25:00"/>
    <d v="2023-01-13T21:06:00"/>
    <n v="6"/>
    <n v="364"/>
    <n v="103"/>
    <n v="37492"/>
    <n v="120.00000000349246"/>
    <n v="21"/>
    <n v="19"/>
    <n v="180"/>
  </r>
  <r>
    <s v="F0310"/>
    <x v="0"/>
    <s v="ORD"/>
    <s v="ATL"/>
    <d v="2023-01-13T21:00:00"/>
    <d v="2023-01-13T22:00:00"/>
    <d v="2023-01-13T21:10:00"/>
    <d v="2023-01-13T22:00:00"/>
    <n v="0"/>
    <n v="197"/>
    <n v="145"/>
    <n v="28565"/>
    <n v="59.99999999650754"/>
    <n v="22"/>
    <n v="21"/>
    <n v="180"/>
  </r>
  <r>
    <s v="F0312"/>
    <x v="0"/>
    <s v="JFK"/>
    <s v="DFW"/>
    <d v="2023-01-13T23:00:00"/>
    <d v="2023-01-14T00:00:00"/>
    <d v="2023-01-13T23:08:00"/>
    <d v="2023-01-14T00:12:00"/>
    <n v="12"/>
    <n v="195"/>
    <n v="91"/>
    <n v="17745"/>
    <n v="59.99999999650754"/>
    <n v="0"/>
    <n v="23"/>
    <n v="119.99999999301508"/>
  </r>
  <r>
    <s v="F0313"/>
    <x v="0"/>
    <s v="DFW"/>
    <s v="JFK"/>
    <d v="2023-01-14T00:00:00"/>
    <d v="2023-01-14T01:00:00"/>
    <d v="2023-01-14T00:17:00"/>
    <d v="2023-01-14T01:25:00"/>
    <n v="25"/>
    <n v="257"/>
    <n v="92"/>
    <n v="23644"/>
    <n v="59.99999999650754"/>
    <n v="1"/>
    <n v="0"/>
    <n v="120.00000000349246"/>
  </r>
  <r>
    <s v="F0314"/>
    <x v="0"/>
    <s v="ORD"/>
    <s v="JFK"/>
    <d v="2023-01-14T01:00:00"/>
    <d v="2023-01-14T02:00:00"/>
    <d v="2023-01-14T01:25:00"/>
    <d v="2023-01-14T02:06:00"/>
    <n v="6"/>
    <n v="148"/>
    <n v="51"/>
    <n v="7548"/>
    <n v="60.000000006984919"/>
    <n v="2"/>
    <n v="1"/>
    <n v="180"/>
  </r>
  <r>
    <s v="F0315"/>
    <x v="0"/>
    <s v="ATL"/>
    <s v="LAX"/>
    <d v="2023-01-14T02:00:00"/>
    <d v="2023-01-14T04:00:00"/>
    <d v="2023-01-14T02:07:00"/>
    <d v="2023-01-14T04:07:00"/>
    <n v="7"/>
    <n v="288"/>
    <n v="55"/>
    <n v="15840"/>
    <n v="119.99999999301508"/>
    <n v="4"/>
    <n v="2"/>
    <n v="299.99999999301508"/>
  </r>
  <r>
    <s v="F0318"/>
    <x v="0"/>
    <s v="ATL"/>
    <s v="ORD"/>
    <d v="2023-01-14T05:00:00"/>
    <d v="2023-01-14T07:00:00"/>
    <d v="2023-01-14T05:07:00"/>
    <d v="2023-01-14T07:06:00"/>
    <n v="6"/>
    <n v="305"/>
    <n v="117"/>
    <n v="35685"/>
    <n v="119.99999999301508"/>
    <n v="7"/>
    <n v="5"/>
    <n v="119.99999999301508"/>
  </r>
  <r>
    <s v="F0319"/>
    <x v="0"/>
    <s v="ORD"/>
    <s v="JFK"/>
    <d v="2023-01-14T06:00:00"/>
    <d v="2023-01-14T07:00:00"/>
    <d v="2023-01-14T06:09:00"/>
    <d v="2023-01-14T07:29:00"/>
    <n v="29"/>
    <n v="256"/>
    <n v="80"/>
    <n v="20480"/>
    <n v="59.99999999650754"/>
    <n v="7"/>
    <n v="6"/>
    <n v="480.00000000349246"/>
  </r>
  <r>
    <s v="F0323"/>
    <x v="0"/>
    <s v="ORD"/>
    <s v="JFK"/>
    <d v="2023-01-14T10:00:00"/>
    <d v="2023-01-14T14:00:00"/>
    <d v="2023-01-14T10:24:00"/>
    <d v="2023-01-14T14:07:00"/>
    <n v="7"/>
    <n v="401"/>
    <n v="184"/>
    <n v="73784"/>
    <n v="240.00000000698492"/>
    <n v="14"/>
    <n v="10"/>
    <n v="360"/>
  </r>
  <r>
    <s v="F0324"/>
    <x v="0"/>
    <s v="DFW"/>
    <s v="ORD"/>
    <d v="2023-01-14T11:00:00"/>
    <d v="2023-01-14T16:00:00"/>
    <d v="2023-01-14T11:28:00"/>
    <d v="2023-01-14T16:19:00"/>
    <n v="19"/>
    <n v="490"/>
    <n v="120"/>
    <n v="58800"/>
    <n v="299.99999999301508"/>
    <n v="16"/>
    <n v="11"/>
    <n v="360"/>
  </r>
  <r>
    <s v="F0325"/>
    <x v="0"/>
    <s v="MIA"/>
    <s v="JFK"/>
    <d v="2023-01-14T12:00:00"/>
    <d v="2023-01-14T17:00:00"/>
    <d v="2023-01-14T12:10:00"/>
    <d v="2023-01-14T17:15:00"/>
    <n v="15"/>
    <n v="374"/>
    <n v="71"/>
    <n v="26554"/>
    <n v="300.00000000349246"/>
    <n v="17"/>
    <n v="12"/>
    <n v="300.00000000349246"/>
  </r>
  <r>
    <s v="F0326"/>
    <x v="0"/>
    <s v="MIA"/>
    <s v="JFK"/>
    <d v="2023-01-14T13:00:00"/>
    <d v="2023-01-14T17:00:00"/>
    <d v="2023-01-14T13:12:00"/>
    <d v="2023-01-14T17:22:00"/>
    <n v="22"/>
    <n v="412"/>
    <n v="77"/>
    <n v="31724"/>
    <n v="240.00000000698492"/>
    <n v="17"/>
    <n v="13"/>
    <n v="300.00000000349246"/>
  </r>
  <r>
    <s v="F0327"/>
    <x v="0"/>
    <s v="LAX"/>
    <s v="LAX"/>
    <d v="2023-01-14T14:00:00"/>
    <d v="2023-01-14T18:00:00"/>
    <d v="2023-01-14T14:15:00"/>
    <d v="2023-01-14T18:03:00"/>
    <n v="3"/>
    <n v="261"/>
    <n v="194"/>
    <n v="50634"/>
    <n v="239.99999999650754"/>
    <n v="18"/>
    <n v="14"/>
    <n v="180"/>
  </r>
  <r>
    <s v="F0329"/>
    <x v="0"/>
    <s v="ATL"/>
    <s v="ATL"/>
    <d v="2023-01-14T16:00:00"/>
    <d v="2023-01-14T17:00:00"/>
    <d v="2023-01-14T16:00:00"/>
    <d v="2023-01-14T17:24:00"/>
    <n v="24"/>
    <n v="434"/>
    <n v="57"/>
    <n v="24738"/>
    <n v="60.000000006984919"/>
    <n v="17"/>
    <n v="16"/>
    <n v="420.00000000698492"/>
  </r>
  <r>
    <s v="F0333"/>
    <x v="0"/>
    <s v="LAX"/>
    <s v="JFK"/>
    <d v="2023-01-14T20:00:00"/>
    <d v="2023-01-14T23:00:00"/>
    <d v="2023-01-14T20:19:00"/>
    <d v="2023-01-14T23:18:00"/>
    <n v="18"/>
    <n v="252"/>
    <n v="122"/>
    <n v="30744"/>
    <n v="180"/>
    <n v="23"/>
    <n v="20"/>
    <n v="360"/>
  </r>
  <r>
    <s v="F0334"/>
    <x v="0"/>
    <s v="DFW"/>
    <s v="ATL"/>
    <d v="2023-01-14T21:00:00"/>
    <d v="2023-01-15T02:00:00"/>
    <d v="2023-01-14T21:00:00"/>
    <d v="2023-01-15T02:22:00"/>
    <n v="22"/>
    <n v="496"/>
    <n v="121"/>
    <n v="60016"/>
    <n v="300.00000000349246"/>
    <n v="2"/>
    <n v="21"/>
    <n v="239.99999999650754"/>
  </r>
  <r>
    <s v="F0336"/>
    <x v="0"/>
    <s v="ORD"/>
    <s v="MIA"/>
    <d v="2023-01-14T23:00:00"/>
    <d v="2023-01-15T01:00:00"/>
    <d v="2023-01-14T23:23:00"/>
    <d v="2023-01-15T01:21:00"/>
    <n v="21"/>
    <n v="453"/>
    <n v="108"/>
    <n v="48924"/>
    <n v="119.99999999301508"/>
    <n v="1"/>
    <n v="23"/>
    <n v="419.99999999650754"/>
  </r>
  <r>
    <s v="F0339"/>
    <x v="0"/>
    <s v="ORD"/>
    <s v="MIA"/>
    <d v="2023-01-15T02:00:00"/>
    <d v="2023-01-15T06:00:00"/>
    <d v="2023-01-15T02:26:00"/>
    <d v="2023-01-15T06:24:00"/>
    <n v="24"/>
    <n v="150"/>
    <n v="154"/>
    <n v="23100"/>
    <n v="239.99999999650754"/>
    <n v="6"/>
    <n v="2"/>
    <n v="299.99999999301508"/>
  </r>
  <r>
    <s v="F0343"/>
    <x v="0"/>
    <s v="MIA"/>
    <s v="DFW"/>
    <d v="2023-01-15T06:00:00"/>
    <d v="2023-01-15T07:00:00"/>
    <d v="2023-01-15T06:12:00"/>
    <d v="2023-01-15T07:16:00"/>
    <n v="16"/>
    <n v="267"/>
    <n v="159"/>
    <n v="42453"/>
    <n v="59.99999999650754"/>
    <n v="7"/>
    <n v="6"/>
    <n v="360"/>
  </r>
  <r>
    <s v="F0344"/>
    <x v="0"/>
    <s v="ATL"/>
    <s v="JFK"/>
    <d v="2023-01-15T07:00:00"/>
    <d v="2023-01-15T12:00:00"/>
    <d v="2023-01-15T07:04:00"/>
    <d v="2023-01-15T12:13:00"/>
    <n v="13"/>
    <n v="426"/>
    <n v="81"/>
    <n v="34506"/>
    <n v="300.00000000349246"/>
    <n v="12"/>
    <n v="7"/>
    <n v="240.00000000698492"/>
  </r>
  <r>
    <s v="F0346"/>
    <x v="0"/>
    <s v="DFW"/>
    <s v="ATL"/>
    <d v="2023-01-15T09:00:00"/>
    <d v="2023-01-15T11:00:00"/>
    <d v="2023-01-15T09:05:00"/>
    <d v="2023-01-15T11:24:00"/>
    <n v="24"/>
    <n v="492"/>
    <n v="136"/>
    <n v="66912"/>
    <n v="120.00000000349246"/>
    <n v="11"/>
    <n v="9"/>
    <n v="360"/>
  </r>
  <r>
    <s v="F0347"/>
    <x v="0"/>
    <s v="MIA"/>
    <s v="DFW"/>
    <d v="2023-01-15T10:00:00"/>
    <d v="2023-01-15T15:00:00"/>
    <d v="2023-01-15T10:22:00"/>
    <d v="2023-01-15T15:27:00"/>
    <n v="27"/>
    <n v="211"/>
    <n v="53"/>
    <n v="11183"/>
    <n v="300.00000000349246"/>
    <n v="15"/>
    <n v="10"/>
    <n v="300.00000000349246"/>
  </r>
  <r>
    <s v="F0351"/>
    <x v="0"/>
    <s v="MIA"/>
    <s v="ORD"/>
    <d v="2023-01-15T14:00:00"/>
    <d v="2023-01-15T15:00:00"/>
    <d v="2023-01-15T14:20:00"/>
    <d v="2023-01-15T15:26:00"/>
    <n v="26"/>
    <n v="172"/>
    <n v="183"/>
    <n v="31476"/>
    <n v="59.99999999650754"/>
    <n v="15"/>
    <n v="14"/>
    <n v="900"/>
  </r>
  <r>
    <s v="F0361"/>
    <x v="0"/>
    <s v="JFK"/>
    <s v="ATL"/>
    <d v="2023-01-16T00:00:00"/>
    <d v="2023-01-16T05:00:00"/>
    <d v="2023-01-16T00:15:00"/>
    <d v="2023-01-16T05:23:00"/>
    <n v="23"/>
    <n v="121"/>
    <n v="106"/>
    <n v="12826"/>
    <n v="300.00000000349246"/>
    <n v="5"/>
    <n v="0"/>
    <n v="360"/>
  </r>
  <r>
    <s v="F0362"/>
    <x v="0"/>
    <s v="DFW"/>
    <s v="DFW"/>
    <d v="2023-01-16T01:00:00"/>
    <d v="2023-01-16T06:00:00"/>
    <d v="2023-01-16T01:09:00"/>
    <d v="2023-01-16T06:28:00"/>
    <n v="28"/>
    <n v="219"/>
    <n v="81"/>
    <n v="17739"/>
    <n v="300.00000000349246"/>
    <n v="6"/>
    <n v="1"/>
    <n v="720"/>
  </r>
  <r>
    <s v="F0369"/>
    <x v="0"/>
    <s v="LAX"/>
    <s v="LAX"/>
    <d v="2023-01-16T08:00:00"/>
    <d v="2023-01-16T13:00:00"/>
    <d v="2023-01-16T08:19:00"/>
    <d v="2023-01-16T13:23:00"/>
    <n v="23"/>
    <n v="496"/>
    <n v="98"/>
    <n v="48608"/>
    <n v="299.99999999301508"/>
    <n v="13"/>
    <n v="8"/>
    <n v="239.99999999650754"/>
  </r>
  <r>
    <s v="F0371"/>
    <x v="0"/>
    <s v="ORD"/>
    <s v="JFK"/>
    <d v="2023-01-16T10:00:00"/>
    <d v="2023-01-16T12:00:00"/>
    <d v="2023-01-16T10:02:00"/>
    <d v="2023-01-16T12:13:00"/>
    <n v="13"/>
    <n v="103"/>
    <n v="108"/>
    <n v="11124"/>
    <n v="120.00000000349246"/>
    <n v="12"/>
    <n v="10"/>
    <n v="420.00000000698492"/>
  </r>
  <r>
    <s v="F0373"/>
    <x v="0"/>
    <s v="MIA"/>
    <s v="DFW"/>
    <d v="2023-01-16T12:00:00"/>
    <d v="2023-01-16T17:00:00"/>
    <d v="2023-01-16T12:23:00"/>
    <d v="2023-01-16T17:03:00"/>
    <n v="3"/>
    <n v="140"/>
    <n v="171"/>
    <n v="23940"/>
    <n v="300.00000000349246"/>
    <n v="17"/>
    <n v="12"/>
    <n v="599.99999999650754"/>
  </r>
  <r>
    <s v="F0378"/>
    <x v="0"/>
    <s v="ATL"/>
    <s v="ATL"/>
    <d v="2023-01-16T17:00:00"/>
    <d v="2023-01-16T22:00:00"/>
    <d v="2023-01-16T17:26:00"/>
    <d v="2023-01-16T22:22:00"/>
    <n v="22"/>
    <n v="388"/>
    <n v="146"/>
    <n v="56648"/>
    <n v="299.99999999301508"/>
    <n v="22"/>
    <n v="17"/>
    <n v="599.99999999650754"/>
  </r>
  <r>
    <s v="F0383"/>
    <x v="0"/>
    <s v="ORD"/>
    <s v="DFW"/>
    <d v="2023-01-16T22:00:00"/>
    <d v="2023-01-17T03:00:00"/>
    <d v="2023-01-16T22:28:00"/>
    <d v="2023-01-17T03:13:00"/>
    <n v="13"/>
    <n v="103"/>
    <n v="72"/>
    <n v="7416"/>
    <n v="300.00000000349246"/>
    <n v="3"/>
    <n v="22"/>
    <n v="420.00000000698492"/>
  </r>
  <r>
    <s v="F0385"/>
    <x v="0"/>
    <s v="MIA"/>
    <s v="DFW"/>
    <d v="2023-01-17T00:00:00"/>
    <d v="2023-01-17T05:00:00"/>
    <d v="2023-01-17T00:26:00"/>
    <d v="2023-01-17T05:21:00"/>
    <n v="21"/>
    <n v="208"/>
    <n v="131"/>
    <n v="27248"/>
    <n v="300.00000000349246"/>
    <n v="5"/>
    <n v="0"/>
    <n v="180"/>
  </r>
  <r>
    <s v="F0386"/>
    <x v="0"/>
    <s v="JFK"/>
    <s v="DFW"/>
    <d v="2023-01-17T01:00:00"/>
    <d v="2023-01-17T03:00:00"/>
    <d v="2023-01-17T01:29:00"/>
    <d v="2023-01-17T03:18:00"/>
    <n v="18"/>
    <n v="448"/>
    <n v="87"/>
    <n v="38976"/>
    <n v="120.00000000349246"/>
    <n v="3"/>
    <n v="1"/>
    <n v="240.00000000698492"/>
  </r>
  <r>
    <s v="F0387"/>
    <x v="0"/>
    <s v="MIA"/>
    <s v="LAX"/>
    <d v="2023-01-17T02:00:00"/>
    <d v="2023-01-17T05:00:00"/>
    <d v="2023-01-17T02:17:00"/>
    <d v="2023-01-17T05:16:00"/>
    <n v="16"/>
    <n v="342"/>
    <n v="174"/>
    <n v="59508"/>
    <n v="180"/>
    <n v="5"/>
    <n v="2"/>
    <n v="239.99999999650754"/>
  </r>
  <r>
    <s v="F0389"/>
    <x v="0"/>
    <s v="DFW"/>
    <s v="ATL"/>
    <d v="2023-01-17T04:00:00"/>
    <d v="2023-01-17T06:00:00"/>
    <d v="2023-01-17T04:09:00"/>
    <d v="2023-01-17T06:12:00"/>
    <n v="12"/>
    <n v="101"/>
    <n v="97"/>
    <n v="9797"/>
    <n v="120.00000000349246"/>
    <n v="6"/>
    <n v="4"/>
    <n v="420.00000000698492"/>
  </r>
  <r>
    <s v="F0391"/>
    <x v="0"/>
    <s v="JFK"/>
    <s v="DFW"/>
    <d v="2023-01-17T06:00:00"/>
    <d v="2023-01-17T11:00:00"/>
    <d v="2023-01-17T06:12:00"/>
    <d v="2023-01-17T11:28:00"/>
    <n v="28"/>
    <n v="290"/>
    <n v="91"/>
    <n v="26390"/>
    <n v="300.00000000349246"/>
    <n v="11"/>
    <n v="6"/>
    <n v="300.00000000349246"/>
  </r>
  <r>
    <s v="F0394"/>
    <x v="0"/>
    <s v="JFK"/>
    <s v="LAX"/>
    <d v="2023-01-17T09:00:00"/>
    <d v="2023-01-17T11:00:00"/>
    <d v="2023-01-17T09:24:00"/>
    <d v="2023-01-17T11:03:00"/>
    <n v="3"/>
    <n v="497"/>
    <n v="146"/>
    <n v="72562"/>
    <n v="120.00000000349246"/>
    <n v="11"/>
    <n v="9"/>
    <n v="360"/>
  </r>
  <r>
    <s v="F0397"/>
    <x v="0"/>
    <s v="ORD"/>
    <s v="JFK"/>
    <d v="2023-01-17T12:00:00"/>
    <d v="2023-01-17T15:00:00"/>
    <d v="2023-01-17T12:05:00"/>
    <d v="2023-01-17T15:17:00"/>
    <n v="17"/>
    <n v="124"/>
    <n v="55"/>
    <n v="6820"/>
    <n v="180"/>
    <n v="15"/>
    <n v="12"/>
    <n v="120.00000000349246"/>
  </r>
  <r>
    <s v="F0398"/>
    <x v="0"/>
    <s v="JFK"/>
    <s v="LAX"/>
    <d v="2023-01-17T13:00:00"/>
    <d v="2023-01-17T14:00:00"/>
    <d v="2023-01-17T13:09:00"/>
    <d v="2023-01-17T14:11:00"/>
    <n v="11"/>
    <n v="163"/>
    <n v="106"/>
    <n v="17278"/>
    <n v="60.000000006984919"/>
    <n v="14"/>
    <n v="13"/>
    <n v="240.00000000698492"/>
  </r>
  <r>
    <s v="F0399"/>
    <x v="0"/>
    <s v="DFW"/>
    <s v="ORD"/>
    <d v="2023-01-17T14:00:00"/>
    <d v="2023-01-17T17:00:00"/>
    <d v="2023-01-17T14:05:00"/>
    <d v="2023-01-17T17:15:00"/>
    <n v="15"/>
    <n v="171"/>
    <n v="123"/>
    <n v="21033"/>
    <n v="180"/>
    <n v="17"/>
    <n v="14"/>
    <n v="419.99999999650754"/>
  </r>
  <r>
    <s v="F0402"/>
    <x v="0"/>
    <s v="JFK"/>
    <s v="MIA"/>
    <d v="2023-01-17T17:00:00"/>
    <d v="2023-01-17T21:00:00"/>
    <d v="2023-01-17T17:25:00"/>
    <d v="2023-01-17T21:28:00"/>
    <n v="28"/>
    <n v="248"/>
    <n v="113"/>
    <n v="28024"/>
    <n v="239.99999999650754"/>
    <n v="21"/>
    <n v="17"/>
    <n v="180"/>
  </r>
  <r>
    <s v="F0403"/>
    <x v="0"/>
    <s v="JFK"/>
    <s v="ORD"/>
    <d v="2023-01-17T18:00:00"/>
    <d v="2023-01-17T20:00:00"/>
    <d v="2023-01-17T18:16:00"/>
    <d v="2023-01-17T20:22:00"/>
    <n v="22"/>
    <n v="423"/>
    <n v="193"/>
    <n v="81639"/>
    <n v="120.00000000349246"/>
    <n v="20"/>
    <n v="18"/>
    <n v="180"/>
  </r>
  <r>
    <s v="F0404"/>
    <x v="0"/>
    <s v="DFW"/>
    <s v="DFW"/>
    <d v="2023-01-17T19:00:00"/>
    <d v="2023-01-17T21:00:00"/>
    <d v="2023-01-17T19:19:00"/>
    <d v="2023-01-17T21:20:00"/>
    <n v="20"/>
    <n v="301"/>
    <n v="164"/>
    <n v="49364"/>
    <n v="120.00000000349246"/>
    <n v="21"/>
    <n v="19"/>
    <n v="240.00000000698492"/>
  </r>
  <r>
    <s v="F0405"/>
    <x v="0"/>
    <s v="DFW"/>
    <s v="JFK"/>
    <d v="2023-01-17T20:00:00"/>
    <d v="2023-01-17T23:00:00"/>
    <d v="2023-01-17T20:29:00"/>
    <d v="2023-01-17T23:28:00"/>
    <n v="28"/>
    <n v="446"/>
    <n v="112"/>
    <n v="49952"/>
    <n v="180"/>
    <n v="23"/>
    <n v="20"/>
    <n v="599.99999999650754"/>
  </r>
  <r>
    <s v="F0410"/>
    <x v="0"/>
    <s v="ORD"/>
    <s v="ATL"/>
    <d v="2023-01-18T01:00:00"/>
    <d v="2023-01-18T06:00:00"/>
    <d v="2023-01-18T01:16:00"/>
    <d v="2023-01-18T06:09:00"/>
    <n v="9"/>
    <n v="432"/>
    <n v="112"/>
    <n v="48384"/>
    <n v="300.00000000349246"/>
    <n v="6"/>
    <n v="1"/>
    <n v="1080"/>
  </r>
  <r>
    <s v="F0423"/>
    <x v="0"/>
    <s v="DFW"/>
    <s v="DFW"/>
    <d v="2023-01-18T14:00:00"/>
    <d v="2023-01-18T19:00:00"/>
    <d v="2023-01-18T14:00:00"/>
    <d v="2023-01-18T19:10:00"/>
    <n v="10"/>
    <n v="162"/>
    <n v="65"/>
    <n v="10530"/>
    <n v="299.99999999301508"/>
    <n v="19"/>
    <n v="14"/>
    <n v="239.99999999650754"/>
  </r>
  <r>
    <s v="F0424"/>
    <x v="0"/>
    <s v="MIA"/>
    <s v="DFW"/>
    <d v="2023-01-18T15:00:00"/>
    <d v="2023-01-18T18:00:00"/>
    <d v="2023-01-18T15:29:00"/>
    <d v="2023-01-18T18:17:00"/>
    <n v="17"/>
    <n v="492"/>
    <n v="75"/>
    <n v="36900"/>
    <n v="180"/>
    <n v="18"/>
    <n v="15"/>
    <n v="239.99999999650754"/>
  </r>
  <r>
    <s v="F0425"/>
    <x v="0"/>
    <s v="JFK"/>
    <s v="LAX"/>
    <d v="2023-01-18T16:00:00"/>
    <d v="2023-01-18T19:00:00"/>
    <d v="2023-01-18T16:22:00"/>
    <d v="2023-01-18T19:26:00"/>
    <n v="26"/>
    <n v="384"/>
    <n v="129"/>
    <n v="49536"/>
    <n v="180"/>
    <n v="19"/>
    <n v="16"/>
    <n v="360"/>
  </r>
  <r>
    <s v="F0427"/>
    <x v="0"/>
    <s v="ORD"/>
    <s v="MIA"/>
    <d v="2023-01-18T18:00:00"/>
    <d v="2023-01-18T22:00:00"/>
    <d v="2023-01-18T18:00:00"/>
    <d v="2023-01-18T22:01:00"/>
    <n v="1"/>
    <n v="113"/>
    <n v="77"/>
    <n v="8701"/>
    <n v="239.99999999650754"/>
    <n v="22"/>
    <n v="18"/>
    <n v="360"/>
  </r>
  <r>
    <s v="F0429"/>
    <x v="0"/>
    <s v="ATL"/>
    <s v="JFK"/>
    <d v="2023-01-18T20:00:00"/>
    <d v="2023-01-19T00:00:00"/>
    <d v="2023-01-18T20:22:00"/>
    <d v="2023-01-19T00:22:00"/>
    <n v="22"/>
    <n v="482"/>
    <n v="58"/>
    <n v="27956"/>
    <n v="239.99999999650754"/>
    <n v="0"/>
    <n v="20"/>
    <n v="540"/>
  </r>
  <r>
    <s v="F0433"/>
    <x v="0"/>
    <s v="MIA"/>
    <s v="ORD"/>
    <d v="2023-01-19T00:00:00"/>
    <d v="2023-01-19T05:00:00"/>
    <d v="2023-01-19T00:24:00"/>
    <d v="2023-01-19T05:14:00"/>
    <n v="14"/>
    <n v="328"/>
    <n v="187"/>
    <n v="61336"/>
    <n v="300.00000000349246"/>
    <n v="5"/>
    <n v="0"/>
    <n v="239.99999999650754"/>
  </r>
  <r>
    <s v="F0434"/>
    <x v="0"/>
    <s v="LAX"/>
    <s v="MIA"/>
    <d v="2023-01-19T01:00:00"/>
    <d v="2023-01-19T04:00:00"/>
    <d v="2023-01-19T01:22:00"/>
    <d v="2023-01-19T04:25:00"/>
    <n v="25"/>
    <n v="209"/>
    <n v="160"/>
    <n v="33440"/>
    <n v="180"/>
    <n v="4"/>
    <n v="1"/>
    <n v="300.00000000349246"/>
  </r>
  <r>
    <s v="F0435"/>
    <x v="0"/>
    <s v="ATL"/>
    <s v="MIA"/>
    <d v="2023-01-19T02:00:00"/>
    <d v="2023-01-19T06:00:00"/>
    <d v="2023-01-19T02:19:00"/>
    <d v="2023-01-19T06:22:00"/>
    <n v="22"/>
    <n v="177"/>
    <n v="145"/>
    <n v="25665"/>
    <n v="239.99999999650754"/>
    <n v="6"/>
    <n v="2"/>
    <n v="299.99999999301508"/>
  </r>
  <r>
    <s v="F0436"/>
    <x v="0"/>
    <s v="LAX"/>
    <s v="DFW"/>
    <d v="2023-01-19T03:00:00"/>
    <d v="2023-01-19T07:00:00"/>
    <d v="2023-01-19T03:14:00"/>
    <d v="2023-01-19T07:15:00"/>
    <n v="15"/>
    <n v="379"/>
    <n v="187"/>
    <n v="70873"/>
    <n v="239.99999999650754"/>
    <n v="7"/>
    <n v="3"/>
    <n v="239.99999999650754"/>
  </r>
  <r>
    <s v="F0437"/>
    <x v="0"/>
    <s v="LAX"/>
    <s v="JFK"/>
    <d v="2023-01-19T04:00:00"/>
    <d v="2023-01-19T07:00:00"/>
    <d v="2023-01-19T04:02:00"/>
    <d v="2023-01-19T07:18:00"/>
    <n v="18"/>
    <n v="482"/>
    <n v="66"/>
    <n v="31812"/>
    <n v="180"/>
    <n v="7"/>
    <n v="4"/>
    <n v="240.00000000698492"/>
  </r>
  <r>
    <s v="F0440"/>
    <x v="0"/>
    <s v="MIA"/>
    <s v="LAX"/>
    <d v="2023-01-19T07:00:00"/>
    <d v="2023-01-19T08:00:00"/>
    <d v="2023-01-19T07:10:00"/>
    <d v="2023-01-19T08:22:00"/>
    <n v="22"/>
    <n v="349"/>
    <n v="162"/>
    <n v="56538"/>
    <n v="60.000000006984919"/>
    <n v="8"/>
    <n v="7"/>
    <n v="360"/>
  </r>
  <r>
    <s v="F0442"/>
    <x v="0"/>
    <s v="ORD"/>
    <s v="ATL"/>
    <d v="2023-01-19T09:00:00"/>
    <d v="2023-01-19T13:00:00"/>
    <d v="2023-01-19T09:00:00"/>
    <d v="2023-01-19T13:05:00"/>
    <n v="5"/>
    <n v="301"/>
    <n v="147"/>
    <n v="44247"/>
    <n v="239.99999999650754"/>
    <n v="13"/>
    <n v="9"/>
    <n v="360"/>
  </r>
  <r>
    <s v="F0445"/>
    <x v="0"/>
    <s v="ATL"/>
    <s v="LAX"/>
    <d v="2023-01-19T12:00:00"/>
    <d v="2023-01-19T15:00:00"/>
    <d v="2023-01-19T12:06:00"/>
    <d v="2023-01-19T15:29:00"/>
    <n v="29"/>
    <n v="435"/>
    <n v="197"/>
    <n v="85695"/>
    <n v="180"/>
    <n v="15"/>
    <n v="12"/>
    <n v="239.99999999650754"/>
  </r>
  <r>
    <s v="F0446"/>
    <x v="0"/>
    <s v="ATL"/>
    <s v="JFK"/>
    <d v="2023-01-19T13:00:00"/>
    <d v="2023-01-19T16:00:00"/>
    <d v="2023-01-19T13:23:00"/>
    <d v="2023-01-19T16:09:00"/>
    <n v="9"/>
    <n v="111"/>
    <n v="172"/>
    <n v="19092"/>
    <n v="180"/>
    <n v="16"/>
    <n v="13"/>
    <n v="660.00000000349246"/>
  </r>
  <r>
    <s v="F0452"/>
    <x v="0"/>
    <s v="ORD"/>
    <s v="ATL"/>
    <d v="2023-01-19T19:00:00"/>
    <d v="2023-01-20T00:00:00"/>
    <d v="2023-01-19T19:24:00"/>
    <d v="2023-01-20T00:13:00"/>
    <n v="13"/>
    <n v="451"/>
    <n v="119"/>
    <n v="53669"/>
    <n v="300.00000000349246"/>
    <n v="0"/>
    <n v="19"/>
    <n v="120.00000000349246"/>
  </r>
  <r>
    <s v="F0453"/>
    <x v="0"/>
    <s v="LAX"/>
    <s v="MIA"/>
    <d v="2023-01-19T20:00:00"/>
    <d v="2023-01-19T21:00:00"/>
    <d v="2023-01-19T20:29:00"/>
    <d v="2023-01-19T21:05:00"/>
    <n v="5"/>
    <n v="404"/>
    <n v="85"/>
    <n v="34340"/>
    <n v="59.99999999650754"/>
    <n v="21"/>
    <n v="20"/>
    <n v="540"/>
  </r>
  <r>
    <s v="F0457"/>
    <x v="0"/>
    <s v="ATL"/>
    <s v="LAX"/>
    <d v="2023-01-20T00:00:00"/>
    <d v="2023-01-20T05:00:00"/>
    <d v="2023-01-20T00:01:00"/>
    <d v="2023-01-20T05:21:00"/>
    <n v="21"/>
    <n v="221"/>
    <n v="126"/>
    <n v="27846"/>
    <n v="300.00000000349246"/>
    <n v="5"/>
    <n v="0"/>
    <n v="120.00000000349246"/>
  </r>
  <r>
    <s v="F0458"/>
    <x v="0"/>
    <s v="JFK"/>
    <s v="MIA"/>
    <d v="2023-01-20T01:00:00"/>
    <d v="2023-01-20T02:00:00"/>
    <d v="2023-01-20T01:22:00"/>
    <d v="2023-01-20T02:08:00"/>
    <n v="8"/>
    <n v="386"/>
    <n v="157"/>
    <n v="60602"/>
    <n v="60.000000006984919"/>
    <n v="2"/>
    <n v="1"/>
    <n v="420.00000000698492"/>
  </r>
  <r>
    <s v="F0460"/>
    <x v="0"/>
    <s v="DFW"/>
    <s v="LAX"/>
    <d v="2023-01-20T03:00:00"/>
    <d v="2023-01-20T08:00:00"/>
    <d v="2023-01-20T03:26:00"/>
    <d v="2023-01-20T08:00:00"/>
    <n v="0"/>
    <n v="187"/>
    <n v="54"/>
    <n v="10098"/>
    <n v="300.00000000349246"/>
    <n v="8"/>
    <n v="3"/>
    <n v="419.99999999650754"/>
  </r>
  <r>
    <s v="F0465"/>
    <x v="0"/>
    <s v="MIA"/>
    <s v="MIA"/>
    <d v="2023-01-20T08:00:00"/>
    <d v="2023-01-20T10:00:00"/>
    <d v="2023-01-20T08:16:00"/>
    <d v="2023-01-20T10:25:00"/>
    <n v="25"/>
    <n v="258"/>
    <n v="103"/>
    <n v="26574"/>
    <n v="119.99999999301508"/>
    <n v="10"/>
    <n v="8"/>
    <n v="119.99999999301508"/>
  </r>
  <r>
    <s v="F0466"/>
    <x v="0"/>
    <s v="JFK"/>
    <s v="MIA"/>
    <d v="2023-01-20T09:00:00"/>
    <d v="2023-01-20T10:00:00"/>
    <d v="2023-01-20T09:24:00"/>
    <d v="2023-01-20T10:27:00"/>
    <n v="27"/>
    <n v="458"/>
    <n v="53"/>
    <n v="24274"/>
    <n v="59.99999999650754"/>
    <n v="10"/>
    <n v="9"/>
    <n v="419.99999999650754"/>
  </r>
  <r>
    <s v="F0468"/>
    <x v="0"/>
    <s v="MIA"/>
    <s v="ATL"/>
    <d v="2023-01-20T11:00:00"/>
    <d v="2023-01-20T16:00:00"/>
    <d v="2023-01-20T11:28:00"/>
    <d v="2023-01-20T16:18:00"/>
    <n v="18"/>
    <n v="378"/>
    <n v="77"/>
    <n v="29106"/>
    <n v="299.99999999301508"/>
    <n v="16"/>
    <n v="11"/>
    <n v="360"/>
  </r>
  <r>
    <s v="F0469"/>
    <x v="0"/>
    <s v="MIA"/>
    <s v="JFK"/>
    <d v="2023-01-20T12:00:00"/>
    <d v="2023-01-20T17:00:00"/>
    <d v="2023-01-20T12:10:00"/>
    <d v="2023-01-20T17:15:00"/>
    <n v="15"/>
    <n v="161"/>
    <n v="139"/>
    <n v="22379"/>
    <n v="300.00000000349246"/>
    <n v="17"/>
    <n v="12"/>
    <n v="419.99999999650754"/>
  </r>
  <r>
    <s v="F0471"/>
    <x v="0"/>
    <s v="ATL"/>
    <s v="ORD"/>
    <d v="2023-01-20T14:00:00"/>
    <d v="2023-01-20T19:00:00"/>
    <d v="2023-01-20T14:02:00"/>
    <d v="2023-01-20T19:22:00"/>
    <n v="22"/>
    <n v="404"/>
    <n v="140"/>
    <n v="56560"/>
    <n v="299.99999999301508"/>
    <n v="19"/>
    <n v="14"/>
    <n v="299.99999999301508"/>
  </r>
  <r>
    <s v="F0472"/>
    <x v="0"/>
    <s v="ATL"/>
    <s v="LAX"/>
    <d v="2023-01-20T15:00:00"/>
    <d v="2023-01-20T19:00:00"/>
    <d v="2023-01-20T15:24:00"/>
    <d v="2023-01-20T19:12:00"/>
    <n v="12"/>
    <n v="205"/>
    <n v="134"/>
    <n v="27470"/>
    <n v="239.99999999650754"/>
    <n v="19"/>
    <n v="15"/>
    <n v="599.99999999650754"/>
  </r>
  <r>
    <s v="F0480"/>
    <x v="0"/>
    <s v="LAX"/>
    <s v="LAX"/>
    <d v="2023-01-20T23:00:00"/>
    <d v="2023-01-21T01:00:00"/>
    <d v="2023-01-20T23:05:00"/>
    <d v="2023-01-21T01:06:00"/>
    <n v="6"/>
    <n v="249"/>
    <n v="177"/>
    <n v="44073"/>
    <n v="119.99999999301508"/>
    <n v="1"/>
    <n v="23"/>
    <n v="239.99999999650754"/>
  </r>
  <r>
    <s v="F0482"/>
    <x v="0"/>
    <s v="ORD"/>
    <s v="ATL"/>
    <d v="2023-01-21T01:00:00"/>
    <d v="2023-01-21T03:00:00"/>
    <d v="2023-01-21T01:29:00"/>
    <d v="2023-01-21T03:27:00"/>
    <n v="27"/>
    <n v="116"/>
    <n v="61"/>
    <n v="7076"/>
    <n v="120.00000000349246"/>
    <n v="3"/>
    <n v="1"/>
    <n v="300.00000000349246"/>
  </r>
  <r>
    <s v="F0484"/>
    <x v="0"/>
    <s v="JFK"/>
    <s v="MIA"/>
    <d v="2023-01-21T03:00:00"/>
    <d v="2023-01-21T06:00:00"/>
    <d v="2023-01-21T03:23:00"/>
    <d v="2023-01-21T06:19:00"/>
    <n v="19"/>
    <n v="482"/>
    <n v="169"/>
    <n v="81458"/>
    <n v="180"/>
    <n v="6"/>
    <n v="3"/>
    <n v="360"/>
  </r>
  <r>
    <s v="F0486"/>
    <x v="0"/>
    <s v="DFW"/>
    <s v="MIA"/>
    <d v="2023-01-21T05:00:00"/>
    <d v="2023-01-21T09:00:00"/>
    <d v="2023-01-21T05:22:00"/>
    <d v="2023-01-21T09:01:00"/>
    <n v="1"/>
    <n v="268"/>
    <n v="104"/>
    <n v="27872"/>
    <n v="239.99999999650754"/>
    <n v="9"/>
    <n v="5"/>
    <n v="360"/>
  </r>
  <r>
    <s v="F0487"/>
    <x v="0"/>
    <s v="MIA"/>
    <s v="ATL"/>
    <d v="2023-01-21T06:00:00"/>
    <d v="2023-01-21T11:00:00"/>
    <d v="2023-01-21T06:24:00"/>
    <d v="2023-01-21T11:01:00"/>
    <n v="1"/>
    <n v="467"/>
    <n v="132"/>
    <n v="61644"/>
    <n v="300.00000000349246"/>
    <n v="11"/>
    <n v="6"/>
    <n v="540"/>
  </r>
  <r>
    <s v="F0493"/>
    <x v="0"/>
    <s v="JFK"/>
    <s v="JFK"/>
    <d v="2023-01-21T12:00:00"/>
    <d v="2023-01-21T15:00:00"/>
    <d v="2023-01-21T12:09:00"/>
    <d v="2023-01-21T15:05:00"/>
    <n v="5"/>
    <n v="237"/>
    <n v="197"/>
    <n v="46689"/>
    <n v="180"/>
    <n v="15"/>
    <n v="12"/>
    <n v="180"/>
  </r>
  <r>
    <s v="F0494"/>
    <x v="0"/>
    <s v="JFK"/>
    <s v="LAX"/>
    <d v="2023-01-21T13:00:00"/>
    <d v="2023-01-21T15:00:00"/>
    <d v="2023-01-21T13:01:00"/>
    <d v="2023-01-21T15:26:00"/>
    <n v="26"/>
    <n v="352"/>
    <n v="172"/>
    <n v="60544"/>
    <n v="120.00000000349246"/>
    <n v="15"/>
    <n v="13"/>
    <n v="180"/>
  </r>
  <r>
    <s v="F0496"/>
    <x v="0"/>
    <s v="MIA"/>
    <s v="LAX"/>
    <d v="2023-01-21T15:00:00"/>
    <d v="2023-01-21T16:00:00"/>
    <d v="2023-01-21T15:13:00"/>
    <d v="2023-01-21T16:01:00"/>
    <n v="1"/>
    <n v="336"/>
    <n v="78"/>
    <n v="26208"/>
    <n v="59.99999999650754"/>
    <n v="16"/>
    <n v="15"/>
    <n v="239.99999999650754"/>
  </r>
  <r>
    <s v="F0497"/>
    <x v="0"/>
    <s v="ATL"/>
    <s v="ATL"/>
    <d v="2023-01-21T16:00:00"/>
    <d v="2023-01-21T19:00:00"/>
    <d v="2023-01-21T16:20:00"/>
    <d v="2023-01-21T19:03:00"/>
    <n v="3"/>
    <n v="153"/>
    <n v="142"/>
    <n v="21726"/>
    <n v="180"/>
    <n v="19"/>
    <n v="16"/>
    <n v="420.00000000698492"/>
  </r>
  <r>
    <s v="F0502"/>
    <x v="0"/>
    <s v="LAX"/>
    <s v="LAX"/>
    <d v="2023-01-21T21:00:00"/>
    <d v="2023-01-21T23:00:00"/>
    <d v="2023-01-21T21:04:00"/>
    <d v="2023-01-21T23:01:00"/>
    <n v="1"/>
    <n v="120"/>
    <n v="161"/>
    <n v="19320"/>
    <n v="120.00000000349246"/>
    <n v="23"/>
    <n v="21"/>
    <n v="239.99999999650754"/>
  </r>
  <r>
    <s v="F0505"/>
    <x v="0"/>
    <s v="LAX"/>
    <s v="ORD"/>
    <d v="2023-01-22T00:00:00"/>
    <d v="2023-01-22T01:00:00"/>
    <d v="2023-01-22T00:09:00"/>
    <d v="2023-01-22T01:09:00"/>
    <n v="9"/>
    <n v="317"/>
    <n v="81"/>
    <n v="25677"/>
    <n v="59.99999999650754"/>
    <n v="1"/>
    <n v="0"/>
    <n v="360"/>
  </r>
  <r>
    <s v="F0508"/>
    <x v="0"/>
    <s v="DFW"/>
    <s v="DFW"/>
    <d v="2023-01-22T03:00:00"/>
    <d v="2023-01-22T06:00:00"/>
    <d v="2023-01-22T03:04:00"/>
    <d v="2023-01-22T06:16:00"/>
    <n v="16"/>
    <n v="497"/>
    <n v="175"/>
    <n v="86975"/>
    <n v="180"/>
    <n v="6"/>
    <n v="3"/>
    <n v="360"/>
  </r>
  <r>
    <s v="F0513"/>
    <x v="0"/>
    <s v="LAX"/>
    <s v="JFK"/>
    <d v="2023-01-22T08:00:00"/>
    <d v="2023-01-22T09:00:00"/>
    <d v="2023-01-22T08:03:00"/>
    <d v="2023-01-22T09:00:00"/>
    <n v="0"/>
    <n v="147"/>
    <n v="116"/>
    <n v="17052"/>
    <n v="59.99999999650754"/>
    <n v="9"/>
    <n v="8"/>
    <n v="419.99999999650754"/>
  </r>
  <r>
    <s v="F0518"/>
    <x v="0"/>
    <s v="MIA"/>
    <s v="ATL"/>
    <d v="2023-01-22T13:00:00"/>
    <d v="2023-01-22T15:00:00"/>
    <d v="2023-01-22T13:25:00"/>
    <d v="2023-01-22T15:24:00"/>
    <n v="24"/>
    <n v="247"/>
    <n v="56"/>
    <n v="13832"/>
    <n v="120.00000000349246"/>
    <n v="15"/>
    <n v="13"/>
    <n v="480.00000000349246"/>
  </r>
  <r>
    <s v="F0521"/>
    <x v="0"/>
    <s v="MIA"/>
    <s v="LAX"/>
    <d v="2023-01-22T16:00:00"/>
    <d v="2023-01-22T21:00:00"/>
    <d v="2023-01-22T16:28:00"/>
    <d v="2023-01-22T21:02:00"/>
    <n v="2"/>
    <n v="346"/>
    <n v="177"/>
    <n v="61242"/>
    <n v="300.00000000349246"/>
    <n v="21"/>
    <n v="16"/>
    <n v="240.00000000698492"/>
  </r>
  <r>
    <s v="F0524"/>
    <x v="0"/>
    <s v="MIA"/>
    <s v="MIA"/>
    <d v="2023-01-22T19:00:00"/>
    <d v="2023-01-22T20:00:00"/>
    <d v="2023-01-22T19:25:00"/>
    <d v="2023-01-22T20:04:00"/>
    <n v="4"/>
    <n v="272"/>
    <n v="114"/>
    <n v="31008"/>
    <n v="60.000000006984919"/>
    <n v="20"/>
    <n v="19"/>
    <n v="780.00000000698492"/>
  </r>
  <r>
    <s v="F0536"/>
    <x v="0"/>
    <s v="JFK"/>
    <s v="JFK"/>
    <d v="2023-01-23T07:00:00"/>
    <d v="2023-01-23T08:00:00"/>
    <d v="2023-01-23T07:09:00"/>
    <d v="2023-01-23T08:29:00"/>
    <n v="29"/>
    <n v="100"/>
    <n v="167"/>
    <n v="16700"/>
    <n v="60.000000006984919"/>
    <n v="8"/>
    <n v="7"/>
    <n v="360"/>
  </r>
  <r>
    <s v="F0541"/>
    <x v="0"/>
    <s v="JFK"/>
    <s v="JFK"/>
    <d v="2023-01-23T12:00:00"/>
    <d v="2023-01-23T13:00:00"/>
    <d v="2023-01-23T12:27:00"/>
    <d v="2023-01-23T13:01:00"/>
    <n v="1"/>
    <n v="193"/>
    <n v="159"/>
    <n v="30687"/>
    <n v="59.99999999650754"/>
    <n v="13"/>
    <n v="12"/>
    <n v="419.99999999650754"/>
  </r>
  <r>
    <s v="F0543"/>
    <x v="0"/>
    <s v="LAX"/>
    <s v="LAX"/>
    <d v="2023-01-23T14:00:00"/>
    <d v="2023-01-23T19:00:00"/>
    <d v="2023-01-23T14:16:00"/>
    <d v="2023-01-23T19:13:00"/>
    <n v="13"/>
    <n v="144"/>
    <n v="128"/>
    <n v="18432"/>
    <n v="299.99999999301508"/>
    <n v="19"/>
    <n v="14"/>
    <n v="419.99999999650754"/>
  </r>
  <r>
    <s v="F0545"/>
    <x v="0"/>
    <s v="JFK"/>
    <s v="ORD"/>
    <d v="2023-01-23T16:00:00"/>
    <d v="2023-01-23T21:00:00"/>
    <d v="2023-01-23T16:25:00"/>
    <d v="2023-01-23T21:08:00"/>
    <n v="8"/>
    <n v="360"/>
    <n v="87"/>
    <n v="31320"/>
    <n v="300.00000000349246"/>
    <n v="21"/>
    <n v="16"/>
    <n v="120.00000000349246"/>
  </r>
  <r>
    <s v="F0546"/>
    <x v="0"/>
    <s v="ORD"/>
    <s v="ORD"/>
    <d v="2023-01-23T17:00:00"/>
    <d v="2023-01-23T18:00:00"/>
    <d v="2023-01-23T17:05:00"/>
    <d v="2023-01-23T18:24:00"/>
    <n v="24"/>
    <n v="298"/>
    <n v="85"/>
    <n v="25330"/>
    <n v="59.99999999650754"/>
    <n v="18"/>
    <n v="17"/>
    <n v="900"/>
  </r>
  <r>
    <s v="F0558"/>
    <x v="0"/>
    <s v="JFK"/>
    <s v="MIA"/>
    <d v="2023-01-24T05:00:00"/>
    <d v="2023-01-24T08:00:00"/>
    <d v="2023-01-24T05:02:00"/>
    <d v="2023-01-24T08:05:00"/>
    <n v="5"/>
    <n v="477"/>
    <n v="107"/>
    <n v="51039"/>
    <n v="180"/>
    <n v="8"/>
    <n v="5"/>
    <n v="419.99999999650754"/>
  </r>
  <r>
    <s v="F0563"/>
    <x v="0"/>
    <s v="LAX"/>
    <s v="JFK"/>
    <d v="2023-01-24T10:00:00"/>
    <d v="2023-01-24T12:00:00"/>
    <d v="2023-01-24T10:00:00"/>
    <d v="2023-01-24T12:02:00"/>
    <n v="2"/>
    <n v="196"/>
    <n v="147"/>
    <n v="28812"/>
    <n v="120.00000000349246"/>
    <n v="12"/>
    <n v="10"/>
    <n v="300.00000000349246"/>
  </r>
  <r>
    <s v="F0567"/>
    <x v="0"/>
    <s v="DFW"/>
    <s v="MIA"/>
    <d v="2023-01-24T14:00:00"/>
    <d v="2023-01-24T15:00:00"/>
    <d v="2023-01-24T14:17:00"/>
    <d v="2023-01-24T15:12:00"/>
    <n v="12"/>
    <n v="362"/>
    <n v="136"/>
    <n v="49232"/>
    <n v="59.99999999650754"/>
    <n v="15"/>
    <n v="14"/>
    <n v="360"/>
  </r>
  <r>
    <s v="F0570"/>
    <x v="0"/>
    <s v="JFK"/>
    <s v="ORD"/>
    <d v="2023-01-24T17:00:00"/>
    <d v="2023-01-24T20:00:00"/>
    <d v="2023-01-24T17:17:00"/>
    <d v="2023-01-24T20:15:00"/>
    <n v="15"/>
    <n v="448"/>
    <n v="178"/>
    <n v="79744"/>
    <n v="180"/>
    <n v="20"/>
    <n v="17"/>
    <n v="599.99999999650754"/>
  </r>
  <r>
    <s v="F0575"/>
    <x v="0"/>
    <s v="JFK"/>
    <s v="LAX"/>
    <d v="2023-01-24T22:00:00"/>
    <d v="2023-01-25T03:00:00"/>
    <d v="2023-01-24T22:00:00"/>
    <d v="2023-01-25T03:24:00"/>
    <n v="24"/>
    <n v="222"/>
    <n v="62"/>
    <n v="13764"/>
    <n v="300.00000000349246"/>
    <n v="3"/>
    <n v="22"/>
    <n v="180"/>
  </r>
  <r>
    <s v="F0576"/>
    <x v="0"/>
    <s v="DFW"/>
    <s v="MIA"/>
    <d v="2023-01-24T23:00:00"/>
    <d v="2023-01-25T01:00:00"/>
    <d v="2023-01-24T23:21:00"/>
    <d v="2023-01-25T01:00:00"/>
    <n v="0"/>
    <n v="329"/>
    <n v="102"/>
    <n v="33558"/>
    <n v="119.99999999301508"/>
    <n v="1"/>
    <n v="23"/>
    <n v="360"/>
  </r>
  <r>
    <s v="F0578"/>
    <x v="0"/>
    <s v="LAX"/>
    <s v="LAX"/>
    <d v="2023-01-25T01:00:00"/>
    <d v="2023-01-25T05:00:00"/>
    <d v="2023-01-25T01:12:00"/>
    <d v="2023-01-25T05:10:00"/>
    <n v="10"/>
    <n v="174"/>
    <n v="69"/>
    <n v="12006"/>
    <n v="240.00000000698492"/>
    <n v="5"/>
    <n v="1"/>
    <n v="420.00000000698492"/>
  </r>
  <r>
    <s v="F0580"/>
    <x v="0"/>
    <s v="DFW"/>
    <s v="DFW"/>
    <d v="2023-01-25T03:00:00"/>
    <d v="2023-01-25T08:00:00"/>
    <d v="2023-01-25T03:17:00"/>
    <d v="2023-01-25T08:18:00"/>
    <n v="18"/>
    <n v="196"/>
    <n v="168"/>
    <n v="32928"/>
    <n v="300.00000000349246"/>
    <n v="8"/>
    <n v="3"/>
    <n v="419.99999999650754"/>
  </r>
  <r>
    <s v="F0583"/>
    <x v="0"/>
    <s v="JFK"/>
    <s v="LAX"/>
    <d v="2023-01-25T06:00:00"/>
    <d v="2023-01-25T10:00:00"/>
    <d v="2023-01-25T06:06:00"/>
    <d v="2023-01-25T10:20:00"/>
    <n v="20"/>
    <n v="454"/>
    <n v="120"/>
    <n v="54480"/>
    <n v="239.99999999650754"/>
    <n v="10"/>
    <n v="6"/>
    <n v="360"/>
  </r>
  <r>
    <s v="F0585"/>
    <x v="0"/>
    <s v="LAX"/>
    <s v="ORD"/>
    <d v="2023-01-25T08:00:00"/>
    <d v="2023-01-25T12:00:00"/>
    <d v="2023-01-25T08:22:00"/>
    <d v="2023-01-25T12:17:00"/>
    <n v="17"/>
    <n v="417"/>
    <n v="50"/>
    <n v="20850"/>
    <n v="239.99999999650754"/>
    <n v="12"/>
    <n v="8"/>
    <n v="119.99999999301508"/>
  </r>
  <r>
    <s v="F0586"/>
    <x v="0"/>
    <s v="ATL"/>
    <s v="DFW"/>
    <d v="2023-01-25T09:00:00"/>
    <d v="2023-01-25T10:00:00"/>
    <d v="2023-01-25T09:28:00"/>
    <d v="2023-01-25T10:22:00"/>
    <n v="22"/>
    <n v="457"/>
    <n v="107"/>
    <n v="48899"/>
    <n v="59.99999999650754"/>
    <n v="10"/>
    <n v="9"/>
    <n v="300.00000000349246"/>
  </r>
  <r>
    <s v="F0588"/>
    <x v="0"/>
    <s v="JFK"/>
    <s v="JFK"/>
    <d v="2023-01-25T11:00:00"/>
    <d v="2023-01-25T14:00:00"/>
    <d v="2023-01-25T11:00:00"/>
    <d v="2023-01-25T14:12:00"/>
    <n v="12"/>
    <n v="423"/>
    <n v="150"/>
    <n v="63450"/>
    <n v="180"/>
    <n v="14"/>
    <n v="11"/>
    <n v="239.99999999650754"/>
  </r>
  <r>
    <s v="F0590"/>
    <x v="0"/>
    <s v="MIA"/>
    <s v="ORD"/>
    <d v="2023-01-25T13:00:00"/>
    <d v="2023-01-25T15:00:00"/>
    <d v="2023-01-25T13:04:00"/>
    <d v="2023-01-25T15:17:00"/>
    <n v="17"/>
    <n v="437"/>
    <n v="60"/>
    <n v="26220"/>
    <n v="120.00000000349246"/>
    <n v="15"/>
    <n v="13"/>
    <n v="300.00000000349246"/>
  </r>
  <r>
    <s v="F0592"/>
    <x v="0"/>
    <s v="JFK"/>
    <s v="JFK"/>
    <d v="2023-01-25T15:00:00"/>
    <d v="2023-01-25T18:00:00"/>
    <d v="2023-01-25T15:13:00"/>
    <d v="2023-01-25T18:08:00"/>
    <n v="8"/>
    <n v="390"/>
    <n v="54"/>
    <n v="21060"/>
    <n v="180"/>
    <n v="18"/>
    <n v="15"/>
    <n v="239.99999999650754"/>
  </r>
  <r>
    <s v="F0595"/>
    <x v="0"/>
    <s v="ORD"/>
    <s v="DFW"/>
    <d v="2023-01-25T18:00:00"/>
    <d v="2023-01-25T19:00:00"/>
    <d v="2023-01-25T18:06:00"/>
    <d v="2023-01-25T19:06:00"/>
    <n v="6"/>
    <n v="175"/>
    <n v="183"/>
    <n v="32025"/>
    <n v="59.99999999650754"/>
    <n v="19"/>
    <n v="18"/>
    <n v="419.99999999650754"/>
  </r>
  <r>
    <s v="F0597"/>
    <x v="0"/>
    <s v="DFW"/>
    <s v="ATL"/>
    <d v="2023-01-25T20:00:00"/>
    <d v="2023-01-26T01:00:00"/>
    <d v="2023-01-25T20:28:00"/>
    <d v="2023-01-26T01:04:00"/>
    <n v="4"/>
    <n v="213"/>
    <n v="110"/>
    <n v="23430"/>
    <n v="299.99999999301508"/>
    <n v="1"/>
    <n v="20"/>
    <n v="180"/>
  </r>
  <r>
    <s v="F0599"/>
    <x v="0"/>
    <s v="LAX"/>
    <s v="JFK"/>
    <d v="2023-01-25T22:00:00"/>
    <d v="2023-01-25T23:00:00"/>
    <d v="2023-01-25T22:06:00"/>
    <d v="2023-01-25T23:12:00"/>
    <n v="12"/>
    <n v="311"/>
    <n v="190"/>
    <n v="59090"/>
    <n v="60.000000006984919"/>
    <n v="23"/>
    <n v="22"/>
    <n v="480.00000000349246"/>
  </r>
  <r>
    <s v="F0602"/>
    <x v="0"/>
    <s v="ATL"/>
    <s v="DFW"/>
    <d v="2023-01-26T01:00:00"/>
    <d v="2023-01-26T06:00:00"/>
    <d v="2023-01-26T01:16:00"/>
    <d v="2023-01-26T06:03:00"/>
    <n v="3"/>
    <n v="304"/>
    <n v="183"/>
    <n v="55632"/>
    <n v="300.00000000349246"/>
    <n v="6"/>
    <n v="1"/>
    <n v="300.00000000349246"/>
  </r>
  <r>
    <s v="F0603"/>
    <x v="0"/>
    <s v="ATL"/>
    <s v="LAX"/>
    <d v="2023-01-26T02:00:00"/>
    <d v="2023-01-26T06:00:00"/>
    <d v="2023-01-26T02:00:00"/>
    <d v="2023-01-26T06:22:00"/>
    <n v="22"/>
    <n v="206"/>
    <n v="107"/>
    <n v="22042"/>
    <n v="239.99999999650754"/>
    <n v="6"/>
    <n v="2"/>
    <n v="419.99999999650754"/>
  </r>
  <r>
    <s v="F0609"/>
    <x v="0"/>
    <s v="DFW"/>
    <s v="ORD"/>
    <d v="2023-01-26T08:00:00"/>
    <d v="2023-01-26T09:00:00"/>
    <d v="2023-01-26T08:16:00"/>
    <d v="2023-01-26T09:26:00"/>
    <n v="26"/>
    <n v="340"/>
    <n v="93"/>
    <n v="31620"/>
    <n v="59.99999999650754"/>
    <n v="9"/>
    <n v="8"/>
    <n v="540"/>
  </r>
  <r>
    <s v="F0616"/>
    <x v="0"/>
    <s v="LAX"/>
    <s v="DFW"/>
    <d v="2023-01-26T15:00:00"/>
    <d v="2023-01-26T17:00:00"/>
    <d v="2023-01-26T15:10:00"/>
    <d v="2023-01-26T17:16:00"/>
    <n v="16"/>
    <n v="416"/>
    <n v="196"/>
    <n v="81536"/>
    <n v="120.00000000349246"/>
    <n v="17"/>
    <n v="15"/>
    <n v="540"/>
  </r>
  <r>
    <s v="F0623"/>
    <x v="0"/>
    <s v="LAX"/>
    <s v="DFW"/>
    <d v="2023-01-26T22:00:00"/>
    <d v="2023-01-27T00:00:00"/>
    <d v="2023-01-26T22:10:00"/>
    <d v="2023-01-27T00:09:00"/>
    <n v="9"/>
    <n v="469"/>
    <n v="187"/>
    <n v="87703"/>
    <n v="120.00000000349246"/>
    <n v="0"/>
    <n v="22"/>
    <n v="600.00000000698492"/>
  </r>
  <r>
    <s v="F0630"/>
    <x v="0"/>
    <s v="JFK"/>
    <s v="JFK"/>
    <d v="2023-01-27T05:00:00"/>
    <d v="2023-01-27T08:00:00"/>
    <d v="2023-01-27T05:13:00"/>
    <d v="2023-01-27T08:03:00"/>
    <n v="3"/>
    <n v="210"/>
    <n v="59"/>
    <n v="12390"/>
    <n v="180"/>
    <n v="8"/>
    <n v="5"/>
    <n v="540"/>
  </r>
  <r>
    <s v="F0636"/>
    <x v="0"/>
    <s v="JFK"/>
    <s v="LAX"/>
    <d v="2023-01-27T11:00:00"/>
    <d v="2023-01-27T14:00:00"/>
    <d v="2023-01-27T11:01:00"/>
    <d v="2023-01-27T14:16:00"/>
    <n v="16"/>
    <n v="103"/>
    <n v="179"/>
    <n v="18437"/>
    <n v="180"/>
    <n v="14"/>
    <n v="11"/>
    <n v="900"/>
  </r>
  <r>
    <s v="F0649"/>
    <x v="0"/>
    <s v="MIA"/>
    <s v="MIA"/>
    <d v="2023-01-28T00:00:00"/>
    <d v="2023-01-28T02:00:00"/>
    <d v="2023-01-28T00:01:00"/>
    <d v="2023-01-28T02:00:00"/>
    <n v="0"/>
    <n v="128"/>
    <n v="147"/>
    <n v="18816"/>
    <n v="120.00000000349246"/>
    <n v="2"/>
    <n v="0"/>
    <n v="300.00000000349246"/>
  </r>
  <r>
    <s v="F0653"/>
    <x v="0"/>
    <s v="JFK"/>
    <s v="JFK"/>
    <d v="2023-01-28T04:00:00"/>
    <d v="2023-01-28T05:00:00"/>
    <d v="2023-01-28T04:02:00"/>
    <d v="2023-01-28T05:29:00"/>
    <n v="29"/>
    <n v="115"/>
    <n v="61"/>
    <n v="7015"/>
    <n v="60.000000006984919"/>
    <n v="5"/>
    <n v="4"/>
    <n v="180"/>
  </r>
  <r>
    <s v="F0655"/>
    <x v="0"/>
    <s v="JFK"/>
    <s v="JFK"/>
    <d v="2023-01-28T06:00:00"/>
    <d v="2023-01-28T07:00:00"/>
    <d v="2023-01-28T06:27:00"/>
    <d v="2023-01-28T07:00:00"/>
    <n v="0"/>
    <n v="209"/>
    <n v="121"/>
    <n v="25289"/>
    <n v="59.99999999650754"/>
    <n v="7"/>
    <n v="6"/>
    <n v="180"/>
  </r>
  <r>
    <s v="F0656"/>
    <x v="0"/>
    <s v="ORD"/>
    <s v="LAX"/>
    <d v="2023-01-28T07:00:00"/>
    <d v="2023-01-28T09:00:00"/>
    <d v="2023-01-28T07:16:00"/>
    <d v="2023-01-28T09:04:00"/>
    <n v="4"/>
    <n v="279"/>
    <n v="195"/>
    <n v="54405"/>
    <n v="120.00000000349246"/>
    <n v="9"/>
    <n v="7"/>
    <n v="360"/>
  </r>
  <r>
    <s v="F0659"/>
    <x v="0"/>
    <s v="MIA"/>
    <s v="MIA"/>
    <d v="2023-01-28T10:00:00"/>
    <d v="2023-01-28T13:00:00"/>
    <d v="2023-01-28T10:07:00"/>
    <d v="2023-01-28T13:13:00"/>
    <n v="13"/>
    <n v="139"/>
    <n v="82"/>
    <n v="11398"/>
    <n v="180"/>
    <n v="13"/>
    <n v="10"/>
    <n v="720"/>
  </r>
  <r>
    <s v="F0667"/>
    <x v="0"/>
    <s v="JFK"/>
    <s v="ORD"/>
    <d v="2023-01-28T18:00:00"/>
    <d v="2023-01-28T22:00:00"/>
    <d v="2023-01-28T18:01:00"/>
    <d v="2023-01-28T22:20:00"/>
    <n v="20"/>
    <n v="237"/>
    <n v="140"/>
    <n v="33180"/>
    <n v="239.99999999650754"/>
    <n v="22"/>
    <n v="18"/>
    <n v="300.00000000349246"/>
  </r>
  <r>
    <s v="F0668"/>
    <x v="0"/>
    <s v="JFK"/>
    <s v="LAX"/>
    <d v="2023-01-28T19:00:00"/>
    <d v="2023-01-28T23:00:00"/>
    <d v="2023-01-28T19:03:00"/>
    <d v="2023-01-28T23:16:00"/>
    <n v="16"/>
    <n v="122"/>
    <n v="184"/>
    <n v="22448"/>
    <n v="240.00000000698492"/>
    <n v="23"/>
    <n v="19"/>
    <n v="420.00000000698492"/>
  </r>
  <r>
    <s v="F0672"/>
    <x v="0"/>
    <s v="DFW"/>
    <s v="MIA"/>
    <d v="2023-01-28T23:00:00"/>
    <d v="2023-01-29T02:00:00"/>
    <d v="2023-01-28T23:21:00"/>
    <d v="2023-01-29T02:02:00"/>
    <n v="2"/>
    <n v="442"/>
    <n v="126"/>
    <n v="55692"/>
    <n v="180"/>
    <n v="2"/>
    <n v="23"/>
    <n v="540"/>
  </r>
  <r>
    <s v="F0676"/>
    <x v="0"/>
    <s v="DFW"/>
    <s v="MIA"/>
    <d v="2023-01-29T03:00:00"/>
    <d v="2023-01-29T08:00:00"/>
    <d v="2023-01-29T03:03:00"/>
    <d v="2023-01-29T08:24:00"/>
    <n v="24"/>
    <n v="381"/>
    <n v="169"/>
    <n v="64389"/>
    <n v="300.00000000349246"/>
    <n v="8"/>
    <n v="3"/>
    <n v="180"/>
  </r>
  <r>
    <s v="F0678"/>
    <x v="0"/>
    <s v="JFK"/>
    <s v="ORD"/>
    <d v="2023-01-29T05:00:00"/>
    <d v="2023-01-29T06:00:00"/>
    <d v="2023-01-29T05:21:00"/>
    <d v="2023-01-29T06:15:00"/>
    <n v="15"/>
    <n v="111"/>
    <n v="113"/>
    <n v="12543"/>
    <n v="59.99999999650754"/>
    <n v="6"/>
    <n v="5"/>
    <n v="419.99999999650754"/>
  </r>
  <r>
    <s v="F0682"/>
    <x v="0"/>
    <s v="MIA"/>
    <s v="ORD"/>
    <d v="2023-01-29T09:00:00"/>
    <d v="2023-01-29T12:00:00"/>
    <d v="2023-01-29T09:19:00"/>
    <d v="2023-01-29T12:22:00"/>
    <n v="22"/>
    <n v="373"/>
    <n v="141"/>
    <n v="52593"/>
    <n v="180"/>
    <n v="12"/>
    <n v="9"/>
    <n v="239.99999999650754"/>
  </r>
  <r>
    <s v="F0685"/>
    <x v="0"/>
    <s v="DFW"/>
    <s v="DFW"/>
    <d v="2023-01-29T12:00:00"/>
    <d v="2023-01-29T13:00:00"/>
    <d v="2023-01-29T12:21:00"/>
    <d v="2023-01-29T13:29:00"/>
    <n v="29"/>
    <n v="367"/>
    <n v="63"/>
    <n v="23121"/>
    <n v="59.99999999650754"/>
    <n v="13"/>
    <n v="12"/>
    <n v="360"/>
  </r>
  <r>
    <s v="F0686"/>
    <x v="0"/>
    <s v="LAX"/>
    <s v="MIA"/>
    <d v="2023-01-29T13:00:00"/>
    <d v="2023-01-29T18:00:00"/>
    <d v="2023-01-29T13:12:00"/>
    <d v="2023-01-29T18:12:00"/>
    <n v="12"/>
    <n v="136"/>
    <n v="140"/>
    <n v="19040"/>
    <n v="300.00000000349246"/>
    <n v="18"/>
    <n v="13"/>
    <n v="300.00000000349246"/>
  </r>
  <r>
    <s v="F0690"/>
    <x v="0"/>
    <s v="ORD"/>
    <s v="DFW"/>
    <d v="2023-01-29T17:00:00"/>
    <d v="2023-01-29T18:00:00"/>
    <d v="2023-01-29T17:14:00"/>
    <d v="2023-01-29T18:20:00"/>
    <n v="20"/>
    <n v="364"/>
    <n v="65"/>
    <n v="23660"/>
    <n v="59.99999999650754"/>
    <n v="18"/>
    <n v="17"/>
    <n v="119.99999999301508"/>
  </r>
  <r>
    <s v="F0691"/>
    <x v="0"/>
    <s v="ATL"/>
    <s v="DFW"/>
    <d v="2023-01-29T18:00:00"/>
    <d v="2023-01-29T19:00:00"/>
    <d v="2023-01-29T18:12:00"/>
    <d v="2023-01-29T19:14:00"/>
    <n v="14"/>
    <n v="419"/>
    <n v="189"/>
    <n v="79191"/>
    <n v="59.99999999650754"/>
    <n v="19"/>
    <n v="18"/>
    <n v="300.00000000349246"/>
  </r>
  <r>
    <s v="F0692"/>
    <x v="0"/>
    <s v="MIA"/>
    <s v="MIA"/>
    <d v="2023-01-29T19:00:00"/>
    <d v="2023-01-29T23:00:00"/>
    <d v="2023-01-29T19:25:00"/>
    <d v="2023-01-29T23:01:00"/>
    <n v="1"/>
    <n v="494"/>
    <n v="195"/>
    <n v="96330"/>
    <n v="240.00000000698492"/>
    <n v="23"/>
    <n v="19"/>
    <n v="360"/>
  </r>
  <r>
    <s v="F0694"/>
    <x v="0"/>
    <s v="ATL"/>
    <s v="ORD"/>
    <d v="2023-01-29T21:00:00"/>
    <d v="2023-01-30T01:00:00"/>
    <d v="2023-01-29T21:05:00"/>
    <d v="2023-01-30T01:14:00"/>
    <n v="14"/>
    <n v="333"/>
    <n v="93"/>
    <n v="30969"/>
    <n v="239.99999999650754"/>
    <n v="1"/>
    <n v="21"/>
    <n v="360"/>
  </r>
  <r>
    <s v="F0696"/>
    <x v="0"/>
    <s v="ORD"/>
    <s v="DFW"/>
    <d v="2023-01-29T23:00:00"/>
    <d v="2023-01-30T03:00:00"/>
    <d v="2023-01-29T23:21:00"/>
    <d v="2023-01-30T03:24:00"/>
    <n v="24"/>
    <n v="218"/>
    <n v="70"/>
    <n v="15260"/>
    <n v="239.99999999650754"/>
    <n v="3"/>
    <n v="23"/>
    <n v="839.99999999301508"/>
  </r>
  <r>
    <s v="F0705"/>
    <x v="0"/>
    <s v="ATL"/>
    <s v="ORD"/>
    <d v="2023-01-30T08:00:00"/>
    <d v="2023-01-30T13:00:00"/>
    <d v="2023-01-30T08:16:00"/>
    <d v="2023-01-30T13:06:00"/>
    <n v="6"/>
    <n v="408"/>
    <n v="138"/>
    <n v="56304"/>
    <n v="299.99999999301508"/>
    <n v="13"/>
    <n v="8"/>
    <n v="479.99999999301508"/>
  </r>
  <r>
    <s v="F0708"/>
    <x v="0"/>
    <s v="LAX"/>
    <s v="JFK"/>
    <d v="2023-01-30T11:00:00"/>
    <d v="2023-01-30T16:00:00"/>
    <d v="2023-01-30T11:14:00"/>
    <d v="2023-01-30T16:11:00"/>
    <n v="11"/>
    <n v="148"/>
    <n v="83"/>
    <n v="12284"/>
    <n v="299.99999999301508"/>
    <n v="16"/>
    <n v="11"/>
    <n v="239.99999999650754"/>
  </r>
  <r>
    <s v="F0709"/>
    <x v="0"/>
    <s v="MIA"/>
    <s v="LAX"/>
    <d v="2023-01-30T12:00:00"/>
    <d v="2023-01-30T15:00:00"/>
    <d v="2023-01-30T12:09:00"/>
    <d v="2023-01-30T15:29:00"/>
    <n v="29"/>
    <n v="386"/>
    <n v="88"/>
    <n v="33968"/>
    <n v="180"/>
    <n v="15"/>
    <n v="12"/>
    <n v="300.00000000349246"/>
  </r>
  <r>
    <s v="F0712"/>
    <x v="0"/>
    <s v="ATL"/>
    <s v="ORD"/>
    <d v="2023-01-30T15:00:00"/>
    <d v="2023-01-30T17:00:00"/>
    <d v="2023-01-30T15:03:00"/>
    <d v="2023-01-30T17:13:00"/>
    <n v="13"/>
    <n v="388"/>
    <n v="65"/>
    <n v="25220"/>
    <n v="120.00000000349246"/>
    <n v="17"/>
    <n v="15"/>
    <n v="239.99999999650754"/>
  </r>
  <r>
    <s v="F0714"/>
    <x v="0"/>
    <s v="DFW"/>
    <s v="MIA"/>
    <d v="2023-01-30T17:00:00"/>
    <d v="2023-01-30T19:00:00"/>
    <d v="2023-01-30T17:08:00"/>
    <d v="2023-01-30T19:19:00"/>
    <n v="19"/>
    <n v="478"/>
    <n v="152"/>
    <n v="72656"/>
    <n v="119.99999999301508"/>
    <n v="19"/>
    <n v="17"/>
    <n v="119.99999999301508"/>
  </r>
  <r>
    <s v="F0715"/>
    <x v="0"/>
    <s v="MIA"/>
    <s v="ATL"/>
    <d v="2023-01-30T18:00:00"/>
    <d v="2023-01-30T19:00:00"/>
    <d v="2023-01-30T18:26:00"/>
    <d v="2023-01-30T19:25:00"/>
    <n v="25"/>
    <n v="210"/>
    <n v="60"/>
    <n v="12600"/>
    <n v="59.99999999650754"/>
    <n v="19"/>
    <n v="18"/>
    <n v="419.99999999650754"/>
  </r>
  <r>
    <s v="F0720"/>
    <x v="0"/>
    <s v="LAX"/>
    <s v="JFK"/>
    <d v="2023-01-30T23:00:00"/>
    <d v="2023-01-31T01:00:00"/>
    <d v="2023-01-30T23:13:00"/>
    <d v="2023-01-31T01:08:00"/>
    <n v="8"/>
    <n v="304"/>
    <n v="123"/>
    <n v="37392"/>
    <n v="119.99999999301508"/>
    <n v="1"/>
    <n v="23"/>
    <n v="180"/>
  </r>
  <r>
    <s v="F0721"/>
    <x v="0"/>
    <s v="MIA"/>
    <s v="ORD"/>
    <d v="2023-01-31T00:00:00"/>
    <d v="2023-01-31T02:00:00"/>
    <d v="2023-01-31T00:29:00"/>
    <d v="2023-01-31T02:15:00"/>
    <n v="15"/>
    <n v="291"/>
    <n v="115"/>
    <n v="33465"/>
    <n v="120.00000000349246"/>
    <n v="2"/>
    <n v="0"/>
    <n v="239.99999999650754"/>
  </r>
  <r>
    <s v="F0724"/>
    <x v="0"/>
    <s v="JFK"/>
    <s v="DFW"/>
    <d v="2023-01-31T03:00:00"/>
    <d v="2023-01-31T04:00:00"/>
    <d v="2023-01-31T03:20:00"/>
    <d v="2023-01-31T04:09:00"/>
    <n v="9"/>
    <n v="279"/>
    <n v="105"/>
    <n v="29295"/>
    <n v="59.99999999650754"/>
    <n v="4"/>
    <n v="3"/>
    <n v="239.99999999650754"/>
  </r>
  <r>
    <s v="F0726"/>
    <x v="0"/>
    <s v="LAX"/>
    <s v="DFW"/>
    <d v="2023-01-31T05:00:00"/>
    <d v="2023-01-31T07:00:00"/>
    <d v="2023-01-31T05:16:00"/>
    <d v="2023-01-31T07:08:00"/>
    <n v="8"/>
    <n v="269"/>
    <n v="146"/>
    <n v="39274"/>
    <n v="119.99999999301508"/>
    <n v="7"/>
    <n v="5"/>
    <n v="180"/>
  </r>
  <r>
    <s v="F0728"/>
    <x v="0"/>
    <s v="DFW"/>
    <s v="DFW"/>
    <d v="2023-01-31T07:00:00"/>
    <d v="2023-01-31T08:00:00"/>
    <d v="2023-01-31T07:26:00"/>
    <d v="2023-01-31T08:10:00"/>
    <n v="10"/>
    <n v="498"/>
    <n v="86"/>
    <n v="42828"/>
    <n v="60.000000006984919"/>
    <n v="8"/>
    <n v="7"/>
    <n v="240.00000000698492"/>
  </r>
  <r>
    <s v="F0731"/>
    <x v="0"/>
    <s v="ORD"/>
    <s v="LAX"/>
    <d v="2023-01-31T10:00:00"/>
    <d v="2023-01-31T11:00:00"/>
    <d v="2023-01-31T10:28:00"/>
    <d v="2023-01-31T11:27:00"/>
    <n v="27"/>
    <n v="113"/>
    <n v="108"/>
    <n v="12204"/>
    <n v="60.000000006984919"/>
    <n v="11"/>
    <n v="10"/>
    <n v="180"/>
  </r>
  <r>
    <s v="F0732"/>
    <x v="0"/>
    <s v="ATL"/>
    <s v="ATL"/>
    <d v="2023-01-31T11:00:00"/>
    <d v="2023-01-31T13:00:00"/>
    <d v="2023-01-31T11:08:00"/>
    <d v="2023-01-31T13:03:00"/>
    <n v="3"/>
    <n v="197"/>
    <n v="82"/>
    <n v="16154"/>
    <n v="119.99999999301508"/>
    <n v="13"/>
    <n v="11"/>
    <n v="419.99999999650754"/>
  </r>
  <r>
    <s v="F0735"/>
    <x v="0"/>
    <s v="MIA"/>
    <s v="JFK"/>
    <d v="2023-01-31T14:00:00"/>
    <d v="2023-01-31T18:00:00"/>
    <d v="2023-01-31T14:14:00"/>
    <d v="2023-01-31T18:29:00"/>
    <n v="29"/>
    <n v="444"/>
    <n v="168"/>
    <n v="74592"/>
    <n v="239.99999999650754"/>
    <n v="18"/>
    <n v="14"/>
    <n v="479.99999999301508"/>
  </r>
  <r>
    <s v="F0741"/>
    <x v="0"/>
    <s v="ATL"/>
    <s v="ATL"/>
    <d v="2023-01-31T20:00:00"/>
    <d v="2023-01-31T22:00:00"/>
    <d v="2023-01-31T20:02:00"/>
    <d v="2023-01-31T22:15:00"/>
    <n v="15"/>
    <n v="277"/>
    <n v="132"/>
    <n v="36564"/>
    <n v="119.99999999301508"/>
    <n v="22"/>
    <n v="20"/>
    <n v="419.99999999650754"/>
  </r>
  <r>
    <s v="F0743"/>
    <x v="0"/>
    <s v="DFW"/>
    <s v="ORD"/>
    <d v="2023-01-31T22:00:00"/>
    <d v="2023-02-01T03:00:00"/>
    <d v="2023-01-31T22:15:00"/>
    <d v="2023-02-01T03:08:00"/>
    <n v="8"/>
    <n v="484"/>
    <n v="65"/>
    <n v="31460"/>
    <n v="300.00000000349246"/>
    <n v="3"/>
    <n v="22"/>
    <n v="180"/>
  </r>
  <r>
    <s v="F0745"/>
    <x v="0"/>
    <s v="ORD"/>
    <s v="ATL"/>
    <d v="2023-02-01T00:00:00"/>
    <d v="2023-02-01T01:00:00"/>
    <d v="2023-02-01T00:24:00"/>
    <d v="2023-02-01T01:26:00"/>
    <n v="26"/>
    <n v="124"/>
    <n v="189"/>
    <n v="23436"/>
    <n v="59.99999999650754"/>
    <n v="1"/>
    <n v="0"/>
    <n v="300.00000000349246"/>
  </r>
  <r>
    <s v="F0746"/>
    <x v="0"/>
    <s v="MIA"/>
    <s v="LAX"/>
    <d v="2023-02-01T01:00:00"/>
    <d v="2023-02-01T05:00:00"/>
    <d v="2023-02-01T01:28:00"/>
    <d v="2023-02-01T05:15:00"/>
    <n v="15"/>
    <n v="440"/>
    <n v="119"/>
    <n v="52360"/>
    <n v="240.00000000698492"/>
    <n v="5"/>
    <n v="1"/>
    <n v="240.00000000698492"/>
  </r>
  <r>
    <s v="F0749"/>
    <x v="0"/>
    <s v="LAX"/>
    <s v="DFW"/>
    <d v="2023-02-01T04:00:00"/>
    <d v="2023-02-01T05:00:00"/>
    <d v="2023-02-01T04:10:00"/>
    <d v="2023-02-01T05:16:00"/>
    <n v="16"/>
    <n v="318"/>
    <n v="157"/>
    <n v="49926"/>
    <n v="60.000000006984919"/>
    <n v="5"/>
    <n v="4"/>
    <n v="240.00000000698492"/>
  </r>
  <r>
    <s v="F0751"/>
    <x v="0"/>
    <s v="LAX"/>
    <s v="DFW"/>
    <d v="2023-02-01T06:00:00"/>
    <d v="2023-02-01T08:00:00"/>
    <d v="2023-02-01T06:05:00"/>
    <d v="2023-02-01T08:28:00"/>
    <n v="28"/>
    <n v="190"/>
    <n v="67"/>
    <n v="12730"/>
    <n v="120.00000000349246"/>
    <n v="8"/>
    <n v="6"/>
    <n v="120.00000000349246"/>
  </r>
  <r>
    <s v="F0752"/>
    <x v="0"/>
    <s v="LAX"/>
    <s v="DFW"/>
    <d v="2023-02-01T07:00:00"/>
    <d v="2023-02-01T08:00:00"/>
    <d v="2023-02-01T07:24:00"/>
    <d v="2023-02-01T08:16:00"/>
    <n v="16"/>
    <n v="453"/>
    <n v="199"/>
    <n v="90147"/>
    <n v="60.000000006984919"/>
    <n v="8"/>
    <n v="7"/>
    <n v="360"/>
  </r>
  <r>
    <s v="F0754"/>
    <x v="0"/>
    <s v="MIA"/>
    <s v="DFW"/>
    <d v="2023-02-01T09:00:00"/>
    <d v="2023-02-01T13:00:00"/>
    <d v="2023-02-01T09:14:00"/>
    <d v="2023-02-01T13:02:00"/>
    <n v="2"/>
    <n v="259"/>
    <n v="52"/>
    <n v="13468"/>
    <n v="239.99999999650754"/>
    <n v="13"/>
    <n v="9"/>
    <n v="419.99999999650754"/>
  </r>
  <r>
    <s v="F0757"/>
    <x v="0"/>
    <s v="MIA"/>
    <s v="JFK"/>
    <d v="2023-02-01T12:00:00"/>
    <d v="2023-02-01T16:00:00"/>
    <d v="2023-02-01T12:11:00"/>
    <d v="2023-02-01T16:27:00"/>
    <n v="27"/>
    <n v="364"/>
    <n v="91"/>
    <n v="33124"/>
    <n v="239.99999999650754"/>
    <n v="16"/>
    <n v="12"/>
    <n v="840.00000000349246"/>
  </r>
  <r>
    <s v="F0766"/>
    <x v="0"/>
    <s v="ORD"/>
    <s v="MIA"/>
    <d v="2023-02-01T21:00:00"/>
    <d v="2023-02-02T02:00:00"/>
    <d v="2023-02-01T21:25:00"/>
    <d v="2023-02-02T02:12:00"/>
    <n v="12"/>
    <n v="184"/>
    <n v="177"/>
    <n v="32568"/>
    <n v="300.00000000349246"/>
    <n v="2"/>
    <n v="21"/>
    <n v="300.00000000349246"/>
  </r>
  <r>
    <s v="F0768"/>
    <x v="0"/>
    <s v="JFK"/>
    <s v="LAX"/>
    <d v="2023-02-01T23:00:00"/>
    <d v="2023-02-02T02:00:00"/>
    <d v="2023-02-01T23:24:00"/>
    <d v="2023-02-02T02:24:00"/>
    <n v="24"/>
    <n v="219"/>
    <n v="129"/>
    <n v="28251"/>
    <n v="180"/>
    <n v="2"/>
    <n v="23"/>
    <n v="119.99999999301508"/>
  </r>
  <r>
    <s v="F0769"/>
    <x v="0"/>
    <s v="ATL"/>
    <s v="DFW"/>
    <d v="2023-02-02T00:00:00"/>
    <d v="2023-02-02T01:00:00"/>
    <d v="2023-02-02T00:25:00"/>
    <d v="2023-02-02T01:00:00"/>
    <n v="0"/>
    <n v="392"/>
    <n v="195"/>
    <n v="76440"/>
    <n v="59.99999999650754"/>
    <n v="1"/>
    <n v="0"/>
    <n v="419.99999999650754"/>
  </r>
  <r>
    <s v="F0774"/>
    <x v="0"/>
    <s v="LAX"/>
    <s v="JFK"/>
    <d v="2023-02-02T05:00:00"/>
    <d v="2023-02-02T07:00:00"/>
    <d v="2023-02-02T05:05:00"/>
    <d v="2023-02-02T07:24:00"/>
    <n v="24"/>
    <n v="371"/>
    <n v="84"/>
    <n v="31164"/>
    <n v="119.99999999301508"/>
    <n v="7"/>
    <n v="5"/>
    <n v="239.99999999650754"/>
  </r>
  <r>
    <s v="F0777"/>
    <x v="0"/>
    <s v="MIA"/>
    <s v="ATL"/>
    <d v="2023-02-02T08:00:00"/>
    <d v="2023-02-02T09:00:00"/>
    <d v="2023-02-02T08:10:00"/>
    <d v="2023-02-02T09:19:00"/>
    <n v="19"/>
    <n v="354"/>
    <n v="173"/>
    <n v="61242"/>
    <n v="59.99999999650754"/>
    <n v="9"/>
    <n v="8"/>
    <n v="1139.9999999965075"/>
  </r>
  <r>
    <s v="F0793"/>
    <x v="0"/>
    <s v="MIA"/>
    <s v="ATL"/>
    <d v="2023-02-03T00:00:00"/>
    <d v="2023-02-03T03:00:00"/>
    <d v="2023-02-03T00:01:00"/>
    <d v="2023-02-03T03:25:00"/>
    <n v="25"/>
    <n v="316"/>
    <n v="106"/>
    <n v="33496"/>
    <n v="180"/>
    <n v="3"/>
    <n v="0"/>
    <n v="419.99999999650754"/>
  </r>
  <r>
    <s v="F0796"/>
    <x v="0"/>
    <s v="LAX"/>
    <s v="ATL"/>
    <d v="2023-02-03T03:00:00"/>
    <d v="2023-02-03T07:00:00"/>
    <d v="2023-02-03T03:02:00"/>
    <d v="2023-02-03T07:02:00"/>
    <n v="2"/>
    <n v="345"/>
    <n v="77"/>
    <n v="26565"/>
    <n v="239.99999999650754"/>
    <n v="7"/>
    <n v="3"/>
    <n v="419.99999999650754"/>
  </r>
  <r>
    <s v="F0798"/>
    <x v="0"/>
    <s v="LAX"/>
    <s v="MIA"/>
    <d v="2023-02-03T05:00:00"/>
    <d v="2023-02-03T10:00:00"/>
    <d v="2023-02-03T05:13:00"/>
    <d v="2023-02-03T10:00:00"/>
    <n v="0"/>
    <n v="240"/>
    <n v="143"/>
    <n v="34320"/>
    <n v="299.99999999301508"/>
    <n v="10"/>
    <n v="5"/>
    <n v="360"/>
  </r>
  <r>
    <s v="F0802"/>
    <x v="0"/>
    <s v="DFW"/>
    <s v="DFW"/>
    <d v="2023-02-03T09:00:00"/>
    <d v="2023-02-03T11:00:00"/>
    <d v="2023-02-03T09:03:00"/>
    <d v="2023-02-03T11:24:00"/>
    <n v="24"/>
    <n v="156"/>
    <n v="74"/>
    <n v="11544"/>
    <n v="120.00000000349246"/>
    <n v="11"/>
    <n v="9"/>
    <n v="239.99999999650754"/>
  </r>
  <r>
    <s v="F0803"/>
    <x v="0"/>
    <s v="JFK"/>
    <s v="MIA"/>
    <d v="2023-02-03T10:00:00"/>
    <d v="2023-02-03T13:00:00"/>
    <d v="2023-02-03T10:18:00"/>
    <d v="2023-02-03T13:14:00"/>
    <n v="14"/>
    <n v="320"/>
    <n v="95"/>
    <n v="30400"/>
    <n v="180"/>
    <n v="13"/>
    <n v="10"/>
    <n v="420.00000000698492"/>
  </r>
  <r>
    <s v="F0805"/>
    <x v="0"/>
    <s v="DFW"/>
    <s v="JFK"/>
    <d v="2023-02-03T12:00:00"/>
    <d v="2023-02-03T17:00:00"/>
    <d v="2023-02-03T12:08:00"/>
    <d v="2023-02-03T17:07:00"/>
    <n v="7"/>
    <n v="168"/>
    <n v="54"/>
    <n v="9072"/>
    <n v="300.00000000349246"/>
    <n v="17"/>
    <n v="12"/>
    <n v="360"/>
  </r>
  <r>
    <s v="F0810"/>
    <x v="0"/>
    <s v="DFW"/>
    <s v="ATL"/>
    <d v="2023-02-03T17:00:00"/>
    <d v="2023-02-03T18:00:00"/>
    <d v="2023-02-03T17:15:00"/>
    <d v="2023-02-03T18:01:00"/>
    <n v="1"/>
    <n v="213"/>
    <n v="85"/>
    <n v="18105"/>
    <n v="59.99999999650754"/>
    <n v="18"/>
    <n v="17"/>
    <n v="119.99999999301508"/>
  </r>
  <r>
    <s v="F0811"/>
    <x v="0"/>
    <s v="DFW"/>
    <s v="DFW"/>
    <d v="2023-02-03T18:00:00"/>
    <d v="2023-02-03T19:00:00"/>
    <d v="2023-02-03T18:15:00"/>
    <d v="2023-02-03T19:03:00"/>
    <n v="3"/>
    <n v="236"/>
    <n v="148"/>
    <n v="34928"/>
    <n v="59.99999999650754"/>
    <n v="19"/>
    <n v="18"/>
    <n v="540"/>
  </r>
  <r>
    <s v="F0815"/>
    <x v="0"/>
    <s v="LAX"/>
    <s v="ATL"/>
    <d v="2023-02-03T22:00:00"/>
    <d v="2023-02-04T03:00:00"/>
    <d v="2023-02-03T22:26:00"/>
    <d v="2023-02-04T03:02:00"/>
    <n v="2"/>
    <n v="478"/>
    <n v="190"/>
    <n v="90820"/>
    <n v="300.00000000349246"/>
    <n v="3"/>
    <n v="22"/>
    <n v="120.00000000349246"/>
  </r>
  <r>
    <s v="F0816"/>
    <x v="0"/>
    <s v="MIA"/>
    <s v="JFK"/>
    <d v="2023-02-03T23:00:00"/>
    <d v="2023-02-04T00:00:00"/>
    <d v="2023-02-03T23:00:00"/>
    <d v="2023-02-04T00:29:00"/>
    <n v="29"/>
    <n v="388"/>
    <n v="92"/>
    <n v="35696"/>
    <n v="59.99999999650754"/>
    <n v="0"/>
    <n v="23"/>
    <n v="180"/>
  </r>
  <r>
    <s v="F0817"/>
    <x v="0"/>
    <s v="MIA"/>
    <s v="JFK"/>
    <d v="2023-02-04T00:00:00"/>
    <d v="2023-02-04T02:00:00"/>
    <d v="2023-02-04T00:28:00"/>
    <d v="2023-02-04T02:24:00"/>
    <n v="24"/>
    <n v="441"/>
    <n v="177"/>
    <n v="78057"/>
    <n v="120.00000000349246"/>
    <n v="2"/>
    <n v="0"/>
    <n v="540"/>
  </r>
  <r>
    <s v="F0824"/>
    <x v="0"/>
    <s v="MIA"/>
    <s v="ORD"/>
    <d v="2023-02-04T07:00:00"/>
    <d v="2023-02-04T09:00:00"/>
    <d v="2023-02-04T07:26:00"/>
    <d v="2023-02-04T09:04:00"/>
    <n v="4"/>
    <n v="431"/>
    <n v="57"/>
    <n v="24567"/>
    <n v="120.00000000349246"/>
    <n v="9"/>
    <n v="7"/>
    <n v="120.00000000349246"/>
  </r>
  <r>
    <s v="F0825"/>
    <x v="0"/>
    <s v="ORD"/>
    <s v="ORD"/>
    <d v="2023-02-04T08:00:00"/>
    <d v="2023-02-04T09:00:00"/>
    <d v="2023-02-04T08:26:00"/>
    <d v="2023-02-04T09:21:00"/>
    <n v="21"/>
    <n v="477"/>
    <n v="180"/>
    <n v="85860"/>
    <n v="59.99999999650754"/>
    <n v="9"/>
    <n v="8"/>
    <n v="360"/>
  </r>
  <r>
    <s v="F0826"/>
    <x v="0"/>
    <s v="LAX"/>
    <s v="LAX"/>
    <d v="2023-02-04T09:00:00"/>
    <d v="2023-02-04T14:00:00"/>
    <d v="2023-02-04T09:14:00"/>
    <d v="2023-02-04T14:11:00"/>
    <n v="11"/>
    <n v="263"/>
    <n v="148"/>
    <n v="38924"/>
    <n v="300.00000000349246"/>
    <n v="14"/>
    <n v="9"/>
    <n v="360"/>
  </r>
  <r>
    <s v="F0827"/>
    <x v="0"/>
    <s v="ATL"/>
    <s v="ORD"/>
    <d v="2023-02-04T10:00:00"/>
    <d v="2023-02-04T15:00:00"/>
    <d v="2023-02-04T10:26:00"/>
    <d v="2023-02-04T15:15:00"/>
    <n v="15"/>
    <n v="414"/>
    <n v="147"/>
    <n v="60858"/>
    <n v="300.00000000349246"/>
    <n v="15"/>
    <n v="10"/>
    <n v="420.00000000698492"/>
  </r>
  <r>
    <s v="F0830"/>
    <x v="0"/>
    <s v="LAX"/>
    <s v="JFK"/>
    <d v="2023-02-04T13:00:00"/>
    <d v="2023-02-04T17:00:00"/>
    <d v="2023-02-04T13:28:00"/>
    <d v="2023-02-04T17:29:00"/>
    <n v="29"/>
    <n v="454"/>
    <n v="165"/>
    <n v="74910"/>
    <n v="240.00000000698492"/>
    <n v="17"/>
    <n v="13"/>
    <n v="360"/>
  </r>
  <r>
    <s v="F0832"/>
    <x v="0"/>
    <s v="JFK"/>
    <s v="MIA"/>
    <d v="2023-02-04T15:00:00"/>
    <d v="2023-02-04T19:00:00"/>
    <d v="2023-02-04T15:14:00"/>
    <d v="2023-02-04T19:01:00"/>
    <n v="1"/>
    <n v="197"/>
    <n v="162"/>
    <n v="31914"/>
    <n v="239.99999999650754"/>
    <n v="19"/>
    <n v="15"/>
    <n v="480.00000000349246"/>
  </r>
  <r>
    <s v="F0837"/>
    <x v="0"/>
    <s v="ORD"/>
    <s v="JFK"/>
    <d v="2023-02-04T20:00:00"/>
    <d v="2023-02-04T23:00:00"/>
    <d v="2023-02-04T20:05:00"/>
    <d v="2023-02-04T23:05:00"/>
    <n v="5"/>
    <n v="276"/>
    <n v="158"/>
    <n v="43608"/>
    <n v="180"/>
    <n v="23"/>
    <n v="20"/>
    <n v="239.99999999650754"/>
  </r>
  <r>
    <s v="F0838"/>
    <x v="0"/>
    <s v="ATL"/>
    <s v="ORD"/>
    <d v="2023-02-04T21:00:00"/>
    <d v="2023-02-05T00:00:00"/>
    <d v="2023-02-04T21:05:00"/>
    <d v="2023-02-05T00:16:00"/>
    <n v="16"/>
    <n v="325"/>
    <n v="194"/>
    <n v="63050"/>
    <n v="180"/>
    <n v="0"/>
    <n v="21"/>
    <n v="419.99999999650754"/>
  </r>
  <r>
    <s v="F0840"/>
    <x v="0"/>
    <s v="ATL"/>
    <s v="JFK"/>
    <d v="2023-02-04T23:00:00"/>
    <d v="2023-02-05T04:00:00"/>
    <d v="2023-02-04T23:06:00"/>
    <d v="2023-02-05T04:12:00"/>
    <n v="12"/>
    <n v="337"/>
    <n v="197"/>
    <n v="66389"/>
    <n v="299.99999999301508"/>
    <n v="4"/>
    <n v="23"/>
    <n v="239.99999999650754"/>
  </r>
  <r>
    <s v="F0841"/>
    <x v="0"/>
    <s v="JFK"/>
    <s v="JFK"/>
    <d v="2023-02-05T00:00:00"/>
    <d v="2023-02-05T03:00:00"/>
    <d v="2023-02-05T00:13:00"/>
    <d v="2023-02-05T03:26:00"/>
    <n v="26"/>
    <n v="172"/>
    <n v="52"/>
    <n v="8944"/>
    <n v="180"/>
    <n v="3"/>
    <n v="0"/>
    <n v="239.99999999650754"/>
  </r>
  <r>
    <s v="F0844"/>
    <x v="0"/>
    <s v="DFW"/>
    <s v="MIA"/>
    <d v="2023-02-05T03:00:00"/>
    <d v="2023-02-05T04:00:00"/>
    <d v="2023-02-05T03:09:00"/>
    <d v="2023-02-05T04:08:00"/>
    <n v="8"/>
    <n v="275"/>
    <n v="196"/>
    <n v="53900"/>
    <n v="59.99999999650754"/>
    <n v="4"/>
    <n v="3"/>
    <n v="239.99999999650754"/>
  </r>
  <r>
    <s v="F0846"/>
    <x v="0"/>
    <s v="ORD"/>
    <s v="JFK"/>
    <d v="2023-02-05T05:00:00"/>
    <d v="2023-02-05T07:00:00"/>
    <d v="2023-02-05T05:29:00"/>
    <d v="2023-02-05T07:29:00"/>
    <n v="29"/>
    <n v="466"/>
    <n v="97"/>
    <n v="45202"/>
    <n v="119.99999999301508"/>
    <n v="7"/>
    <n v="5"/>
    <n v="119.99999999301508"/>
  </r>
  <r>
    <s v="F0847"/>
    <x v="0"/>
    <s v="JFK"/>
    <s v="ORD"/>
    <d v="2023-02-05T06:00:00"/>
    <d v="2023-02-05T07:00:00"/>
    <d v="2023-02-05T06:13:00"/>
    <d v="2023-02-05T07:23:00"/>
    <n v="23"/>
    <n v="259"/>
    <n v="171"/>
    <n v="44289"/>
    <n v="59.99999999650754"/>
    <n v="7"/>
    <n v="6"/>
    <n v="180"/>
  </r>
  <r>
    <s v="F0849"/>
    <x v="0"/>
    <s v="ATL"/>
    <s v="ORD"/>
    <d v="2023-02-05T08:00:00"/>
    <d v="2023-02-05T09:00:00"/>
    <d v="2023-02-05T08:24:00"/>
    <d v="2023-02-05T09:11:00"/>
    <n v="11"/>
    <n v="419"/>
    <n v="195"/>
    <n v="81705"/>
    <n v="59.99999999650754"/>
    <n v="9"/>
    <n v="8"/>
    <n v="360"/>
  </r>
  <r>
    <s v="F0851"/>
    <x v="0"/>
    <s v="ORD"/>
    <s v="ORD"/>
    <d v="2023-02-05T10:00:00"/>
    <d v="2023-02-05T14:00:00"/>
    <d v="2023-02-05T10:04:00"/>
    <d v="2023-02-05T14:21:00"/>
    <n v="21"/>
    <n v="121"/>
    <n v="59"/>
    <n v="7139"/>
    <n v="240.00000000698492"/>
    <n v="14"/>
    <n v="10"/>
    <n v="180"/>
  </r>
  <r>
    <s v="F0853"/>
    <x v="0"/>
    <s v="DFW"/>
    <s v="ATL"/>
    <d v="2023-02-05T12:00:00"/>
    <d v="2023-02-05T13:00:00"/>
    <d v="2023-02-05T12:24:00"/>
    <d v="2023-02-05T13:29:00"/>
    <n v="29"/>
    <n v="254"/>
    <n v="71"/>
    <n v="18034"/>
    <n v="59.99999999650754"/>
    <n v="13"/>
    <n v="12"/>
    <n v="360"/>
  </r>
  <r>
    <s v="F0854"/>
    <x v="0"/>
    <s v="LAX"/>
    <s v="LAX"/>
    <d v="2023-02-05T13:00:00"/>
    <d v="2023-02-05T18:00:00"/>
    <d v="2023-02-05T13:11:00"/>
    <d v="2023-02-05T18:25:00"/>
    <n v="25"/>
    <n v="328"/>
    <n v="95"/>
    <n v="31160"/>
    <n v="300.00000000349246"/>
    <n v="18"/>
    <n v="13"/>
    <n v="420.00000000698492"/>
  </r>
  <r>
    <s v="F0856"/>
    <x v="0"/>
    <s v="ORD"/>
    <s v="DFW"/>
    <d v="2023-02-05T15:00:00"/>
    <d v="2023-02-05T20:00:00"/>
    <d v="2023-02-05T15:28:00"/>
    <d v="2023-02-05T20:21:00"/>
    <n v="21"/>
    <n v="485"/>
    <n v="123"/>
    <n v="59655"/>
    <n v="300.00000000349246"/>
    <n v="20"/>
    <n v="15"/>
    <n v="120.00000000349246"/>
  </r>
  <r>
    <s v="F0857"/>
    <x v="0"/>
    <s v="ORD"/>
    <s v="MIA"/>
    <d v="2023-02-05T16:00:00"/>
    <d v="2023-02-05T17:00:00"/>
    <d v="2023-02-05T16:24:00"/>
    <d v="2023-02-05T17:16:00"/>
    <n v="16"/>
    <n v="423"/>
    <n v="161"/>
    <n v="68103"/>
    <n v="60.000000006984919"/>
    <n v="17"/>
    <n v="16"/>
    <n v="360"/>
  </r>
  <r>
    <s v="F0859"/>
    <x v="0"/>
    <s v="ATL"/>
    <s v="ATL"/>
    <d v="2023-02-05T18:00:00"/>
    <d v="2023-02-05T22:00:00"/>
    <d v="2023-02-05T18:08:00"/>
    <d v="2023-02-05T22:04:00"/>
    <n v="4"/>
    <n v="357"/>
    <n v="54"/>
    <n v="19278"/>
    <n v="239.99999999650754"/>
    <n v="22"/>
    <n v="18"/>
    <n v="360"/>
  </r>
  <r>
    <s v="F0861"/>
    <x v="0"/>
    <s v="DFW"/>
    <s v="ATL"/>
    <d v="2023-02-05T20:00:00"/>
    <d v="2023-02-06T00:00:00"/>
    <d v="2023-02-05T20:20:00"/>
    <d v="2023-02-06T00:22:00"/>
    <n v="22"/>
    <n v="386"/>
    <n v="198"/>
    <n v="76428"/>
    <n v="239.99999999650754"/>
    <n v="0"/>
    <n v="20"/>
    <n v="360"/>
  </r>
  <r>
    <s v="F0862"/>
    <x v="0"/>
    <s v="LAX"/>
    <s v="ATL"/>
    <d v="2023-02-05T21:00:00"/>
    <d v="2023-02-06T02:00:00"/>
    <d v="2023-02-05T21:21:00"/>
    <d v="2023-02-06T02:18:00"/>
    <n v="18"/>
    <n v="134"/>
    <n v="63"/>
    <n v="8442"/>
    <n v="300.00000000349246"/>
    <n v="2"/>
    <n v="21"/>
    <n v="540"/>
  </r>
  <r>
    <s v="F0867"/>
    <x v="0"/>
    <s v="JFK"/>
    <s v="DFW"/>
    <d v="2023-02-06T02:00:00"/>
    <d v="2023-02-06T06:00:00"/>
    <d v="2023-02-06T02:13:00"/>
    <d v="2023-02-06T06:07:00"/>
    <n v="7"/>
    <n v="398"/>
    <n v="119"/>
    <n v="47362"/>
    <n v="239.99999999650754"/>
    <n v="6"/>
    <n v="2"/>
    <n v="360"/>
  </r>
  <r>
    <s v="F0872"/>
    <x v="0"/>
    <s v="LAX"/>
    <s v="ORD"/>
    <d v="2023-02-06T07:00:00"/>
    <d v="2023-02-06T08:00:00"/>
    <d v="2023-02-06T07:14:00"/>
    <d v="2023-02-06T08:21:00"/>
    <n v="21"/>
    <n v="416"/>
    <n v="109"/>
    <n v="45344"/>
    <n v="60.000000006984919"/>
    <n v="8"/>
    <n v="7"/>
    <n v="300.00000000349246"/>
  </r>
  <r>
    <s v="F0873"/>
    <x v="0"/>
    <s v="JFK"/>
    <s v="DFW"/>
    <d v="2023-02-06T08:00:00"/>
    <d v="2023-02-06T12:00:00"/>
    <d v="2023-02-06T08:29:00"/>
    <d v="2023-02-06T12:29:00"/>
    <n v="29"/>
    <n v="258"/>
    <n v="80"/>
    <n v="20640"/>
    <n v="239.99999999650754"/>
    <n v="12"/>
    <n v="8"/>
    <n v="299.99999999301508"/>
  </r>
  <r>
    <s v="F0874"/>
    <x v="0"/>
    <s v="JFK"/>
    <s v="LAX"/>
    <d v="2023-02-06T09:00:00"/>
    <d v="2023-02-06T13:00:00"/>
    <d v="2023-02-06T09:12:00"/>
    <d v="2023-02-06T13:02:00"/>
    <n v="2"/>
    <n v="159"/>
    <n v="185"/>
    <n v="29415"/>
    <n v="239.99999999650754"/>
    <n v="13"/>
    <n v="9"/>
    <n v="540"/>
  </r>
  <r>
    <s v="F0882"/>
    <x v="0"/>
    <s v="DFW"/>
    <s v="MIA"/>
    <d v="2023-02-06T17:00:00"/>
    <d v="2023-02-06T18:00:00"/>
    <d v="2023-02-06T17:01:00"/>
    <d v="2023-02-06T18:06:00"/>
    <n v="6"/>
    <n v="202"/>
    <n v="160"/>
    <n v="32320"/>
    <n v="59.99999999650754"/>
    <n v="18"/>
    <n v="17"/>
    <n v="779.99999999650754"/>
  </r>
  <r>
    <s v="F0891"/>
    <x v="0"/>
    <s v="ORD"/>
    <s v="MIA"/>
    <d v="2023-02-07T02:00:00"/>
    <d v="2023-02-07T06:00:00"/>
    <d v="2023-02-07T02:16:00"/>
    <d v="2023-02-07T06:00:00"/>
    <n v="0"/>
    <n v="447"/>
    <n v="51"/>
    <n v="22797"/>
    <n v="239.99999999650754"/>
    <n v="6"/>
    <n v="2"/>
    <n v="419.99999999650754"/>
  </r>
  <r>
    <s v="F0893"/>
    <x v="0"/>
    <s v="LAX"/>
    <s v="JFK"/>
    <d v="2023-02-07T04:00:00"/>
    <d v="2023-02-07T09:00:00"/>
    <d v="2023-02-07T04:09:00"/>
    <d v="2023-02-07T09:13:00"/>
    <n v="13"/>
    <n v="102"/>
    <n v="65"/>
    <n v="6630"/>
    <n v="300.00000000349246"/>
    <n v="9"/>
    <n v="4"/>
    <n v="300.00000000349246"/>
  </r>
  <r>
    <s v="F0897"/>
    <x v="0"/>
    <s v="ATL"/>
    <s v="JFK"/>
    <d v="2023-02-07T08:00:00"/>
    <d v="2023-02-07T09:00:00"/>
    <d v="2023-02-07T08:24:00"/>
    <d v="2023-02-07T09:03:00"/>
    <n v="3"/>
    <n v="375"/>
    <n v="139"/>
    <n v="52125"/>
    <n v="59.99999999650754"/>
    <n v="9"/>
    <n v="8"/>
    <n v="119.99999999301508"/>
  </r>
  <r>
    <s v="F0898"/>
    <x v="0"/>
    <s v="LAX"/>
    <s v="LAX"/>
    <d v="2023-02-07T09:00:00"/>
    <d v="2023-02-07T10:00:00"/>
    <d v="2023-02-07T09:01:00"/>
    <d v="2023-02-07T10:19:00"/>
    <n v="19"/>
    <n v="343"/>
    <n v="148"/>
    <n v="50764"/>
    <n v="59.99999999650754"/>
    <n v="10"/>
    <n v="9"/>
    <n v="480.00000000349246"/>
  </r>
  <r>
    <s v="F0901"/>
    <x v="0"/>
    <s v="LAX"/>
    <s v="ATL"/>
    <d v="2023-02-07T12:00:00"/>
    <d v="2023-02-07T17:00:00"/>
    <d v="2023-02-07T12:20:00"/>
    <d v="2023-02-07T17:12:00"/>
    <n v="12"/>
    <n v="226"/>
    <n v="175"/>
    <n v="39550"/>
    <n v="300.00000000349246"/>
    <n v="17"/>
    <n v="12"/>
    <n v="120.00000000349246"/>
  </r>
  <r>
    <s v="F0902"/>
    <x v="0"/>
    <s v="MIA"/>
    <s v="LAX"/>
    <d v="2023-02-07T13:00:00"/>
    <d v="2023-02-07T14:00:00"/>
    <d v="2023-02-07T13:21:00"/>
    <d v="2023-02-07T14:03:00"/>
    <n v="3"/>
    <n v="383"/>
    <n v="167"/>
    <n v="63961"/>
    <n v="60.000000006984919"/>
    <n v="14"/>
    <n v="13"/>
    <n v="540"/>
  </r>
  <r>
    <s v="F0907"/>
    <x v="0"/>
    <s v="ORD"/>
    <s v="DFW"/>
    <d v="2023-02-07T18:00:00"/>
    <d v="2023-02-07T22:00:00"/>
    <d v="2023-02-07T18:02:00"/>
    <d v="2023-02-07T22:09:00"/>
    <n v="9"/>
    <n v="236"/>
    <n v="134"/>
    <n v="31624"/>
    <n v="239.99999999650754"/>
    <n v="22"/>
    <n v="18"/>
    <n v="239.99999999650754"/>
  </r>
  <r>
    <s v="F0909"/>
    <x v="0"/>
    <s v="MIA"/>
    <s v="ATL"/>
    <d v="2023-02-07T20:00:00"/>
    <d v="2023-02-07T22:00:00"/>
    <d v="2023-02-07T20:26:00"/>
    <d v="2023-02-07T22:24:00"/>
    <n v="24"/>
    <n v="394"/>
    <n v="96"/>
    <n v="37824"/>
    <n v="119.99999999301508"/>
    <n v="22"/>
    <n v="20"/>
    <n v="119.99999999301508"/>
  </r>
  <r>
    <s v="F0910"/>
    <x v="0"/>
    <s v="ATL"/>
    <s v="MIA"/>
    <d v="2023-02-07T21:00:00"/>
    <d v="2023-02-07T22:00:00"/>
    <d v="2023-02-07T21:22:00"/>
    <d v="2023-02-07T22:20:00"/>
    <n v="20"/>
    <n v="266"/>
    <n v="129"/>
    <n v="34314"/>
    <n v="59.99999999650754"/>
    <n v="22"/>
    <n v="21"/>
    <n v="419.99999999650754"/>
  </r>
  <r>
    <s v="F0913"/>
    <x v="0"/>
    <s v="JFK"/>
    <s v="LAX"/>
    <d v="2023-02-08T00:00:00"/>
    <d v="2023-02-08T04:00:00"/>
    <d v="2023-02-08T00:25:00"/>
    <d v="2023-02-08T04:12:00"/>
    <n v="12"/>
    <n v="151"/>
    <n v="78"/>
    <n v="11778"/>
    <n v="239.99999999650754"/>
    <n v="4"/>
    <n v="0"/>
    <n v="300.00000000349246"/>
  </r>
  <r>
    <s v="F0914"/>
    <x v="0"/>
    <s v="MIA"/>
    <s v="ATL"/>
    <d v="2023-02-08T01:00:00"/>
    <d v="2023-02-08T05:00:00"/>
    <d v="2023-02-08T01:18:00"/>
    <d v="2023-02-08T05:12:00"/>
    <n v="12"/>
    <n v="168"/>
    <n v="66"/>
    <n v="11088"/>
    <n v="240.00000000698492"/>
    <n v="5"/>
    <n v="1"/>
    <n v="540"/>
  </r>
  <r>
    <s v="F0918"/>
    <x v="0"/>
    <s v="ATL"/>
    <s v="LAX"/>
    <d v="2023-02-08T05:00:00"/>
    <d v="2023-02-08T10:00:00"/>
    <d v="2023-02-08T05:27:00"/>
    <d v="2023-02-08T10:25:00"/>
    <n v="25"/>
    <n v="162"/>
    <n v="144"/>
    <n v="23328"/>
    <n v="299.99999999301508"/>
    <n v="10"/>
    <n v="5"/>
    <n v="419.99999999650754"/>
  </r>
  <r>
    <s v="F0923"/>
    <x v="0"/>
    <s v="ORD"/>
    <s v="JFK"/>
    <d v="2023-02-08T10:00:00"/>
    <d v="2023-02-08T12:00:00"/>
    <d v="2023-02-08T10:03:00"/>
    <d v="2023-02-08T12:00:00"/>
    <n v="0"/>
    <n v="320"/>
    <n v="138"/>
    <n v="44160"/>
    <n v="120.00000000349246"/>
    <n v="12"/>
    <n v="10"/>
    <n v="120.00000000349246"/>
  </r>
  <r>
    <s v="F0924"/>
    <x v="0"/>
    <s v="ATL"/>
    <s v="LAX"/>
    <d v="2023-02-08T11:00:00"/>
    <d v="2023-02-08T12:00:00"/>
    <d v="2023-02-08T11:28:00"/>
    <d v="2023-02-08T12:23:00"/>
    <n v="23"/>
    <n v="313"/>
    <n v="193"/>
    <n v="60409"/>
    <n v="59.99999999650754"/>
    <n v="12"/>
    <n v="11"/>
    <n v="360"/>
  </r>
  <r>
    <s v="F0926"/>
    <x v="0"/>
    <s v="LAX"/>
    <s v="LAX"/>
    <d v="2023-02-08T13:00:00"/>
    <d v="2023-02-08T17:00:00"/>
    <d v="2023-02-08T13:11:00"/>
    <d v="2023-02-08T17:06:00"/>
    <n v="6"/>
    <n v="272"/>
    <n v="154"/>
    <n v="41888"/>
    <n v="240.00000000698492"/>
    <n v="17"/>
    <n v="13"/>
    <n v="660.00000000349246"/>
  </r>
  <r>
    <s v="F0935"/>
    <x v="0"/>
    <s v="ORD"/>
    <s v="LAX"/>
    <d v="2023-02-08T22:00:00"/>
    <d v="2023-02-09T00:00:00"/>
    <d v="2023-02-08T22:20:00"/>
    <d v="2023-02-09T00:07:00"/>
    <n v="7"/>
    <n v="264"/>
    <n v="159"/>
    <n v="41976"/>
    <n v="120.00000000349246"/>
    <n v="0"/>
    <n v="22"/>
    <n v="300.00000000349246"/>
  </r>
  <r>
    <s v="F0936"/>
    <x v="0"/>
    <s v="DFW"/>
    <s v="MIA"/>
    <d v="2023-02-08T23:00:00"/>
    <d v="2023-02-09T03:00:00"/>
    <d v="2023-02-08T23:10:00"/>
    <d v="2023-02-09T03:03:00"/>
    <n v="3"/>
    <n v="496"/>
    <n v="188"/>
    <n v="93248"/>
    <n v="239.99999999650754"/>
    <n v="3"/>
    <n v="23"/>
    <n v="239.99999999650754"/>
  </r>
  <r>
    <s v="F0938"/>
    <x v="0"/>
    <s v="DFW"/>
    <s v="DFW"/>
    <d v="2023-02-09T01:00:00"/>
    <d v="2023-02-09T03:00:00"/>
    <d v="2023-02-09T01:09:00"/>
    <d v="2023-02-09T03:10:00"/>
    <n v="10"/>
    <n v="287"/>
    <n v="171"/>
    <n v="49077"/>
    <n v="120.00000000349246"/>
    <n v="3"/>
    <n v="1"/>
    <n v="180"/>
  </r>
  <r>
    <s v="F0940"/>
    <x v="0"/>
    <s v="DFW"/>
    <s v="ATL"/>
    <d v="2023-02-09T03:00:00"/>
    <d v="2023-02-09T04:00:00"/>
    <d v="2023-02-09T03:26:00"/>
    <d v="2023-02-09T04:25:00"/>
    <n v="25"/>
    <n v="454"/>
    <n v="129"/>
    <n v="58566"/>
    <n v="59.99999999650754"/>
    <n v="4"/>
    <n v="3"/>
    <n v="180"/>
  </r>
  <r>
    <s v="F0941"/>
    <x v="0"/>
    <s v="LAX"/>
    <s v="DFW"/>
    <d v="2023-02-09T04:00:00"/>
    <d v="2023-02-09T06:00:00"/>
    <d v="2023-02-09T04:11:00"/>
    <d v="2023-02-09T06:17:00"/>
    <n v="17"/>
    <n v="439"/>
    <n v="187"/>
    <n v="82093"/>
    <n v="120.00000000349246"/>
    <n v="6"/>
    <n v="4"/>
    <n v="480.00000000349246"/>
  </r>
  <r>
    <s v="F0947"/>
    <x v="0"/>
    <s v="JFK"/>
    <s v="ATL"/>
    <d v="2023-02-09T10:00:00"/>
    <d v="2023-02-09T12:00:00"/>
    <d v="2023-02-09T10:12:00"/>
    <d v="2023-02-09T12:12:00"/>
    <n v="12"/>
    <n v="169"/>
    <n v="81"/>
    <n v="13689"/>
    <n v="120.00000000349246"/>
    <n v="12"/>
    <n v="10"/>
    <n v="480.00000000349246"/>
  </r>
  <r>
    <s v="F0951"/>
    <x v="0"/>
    <s v="LAX"/>
    <s v="MIA"/>
    <d v="2023-02-09T14:00:00"/>
    <d v="2023-02-09T18:00:00"/>
    <d v="2023-02-09T14:16:00"/>
    <d v="2023-02-09T18:09:00"/>
    <n v="9"/>
    <n v="128"/>
    <n v="130"/>
    <n v="16640"/>
    <n v="239.99999999650754"/>
    <n v="18"/>
    <n v="14"/>
    <n v="239.99999999650754"/>
  </r>
  <r>
    <s v="F0952"/>
    <x v="0"/>
    <s v="JFK"/>
    <s v="ATL"/>
    <d v="2023-02-09T15:00:00"/>
    <d v="2023-02-09T18:00:00"/>
    <d v="2023-02-09T15:26:00"/>
    <d v="2023-02-09T18:03:00"/>
    <n v="3"/>
    <n v="112"/>
    <n v="108"/>
    <n v="12096"/>
    <n v="180"/>
    <n v="18"/>
    <n v="15"/>
    <n v="660.00000000349246"/>
  </r>
  <r>
    <s v="F0960"/>
    <x v="0"/>
    <s v="ATL"/>
    <s v="DFW"/>
    <d v="2023-02-09T23:00:00"/>
    <d v="2023-02-10T02:00:00"/>
    <d v="2023-02-09T23:10:00"/>
    <d v="2023-02-10T02:05:00"/>
    <n v="5"/>
    <n v="130"/>
    <n v="199"/>
    <n v="25870"/>
    <n v="180"/>
    <n v="2"/>
    <n v="23"/>
    <n v="239.99999999650754"/>
  </r>
  <r>
    <s v="F0962"/>
    <x v="0"/>
    <s v="MIA"/>
    <s v="DFW"/>
    <d v="2023-02-10T01:00:00"/>
    <d v="2023-02-10T03:00:00"/>
    <d v="2023-02-10T01:18:00"/>
    <d v="2023-02-10T03:07:00"/>
    <n v="7"/>
    <n v="387"/>
    <n v="96"/>
    <n v="37152"/>
    <n v="120.00000000349246"/>
    <n v="3"/>
    <n v="1"/>
    <n v="360"/>
  </r>
  <r>
    <s v="F0963"/>
    <x v="0"/>
    <s v="LAX"/>
    <s v="ORD"/>
    <d v="2023-02-10T02:00:00"/>
    <d v="2023-02-10T07:00:00"/>
    <d v="2023-02-10T02:04:00"/>
    <d v="2023-02-10T07:26:00"/>
    <n v="26"/>
    <n v="286"/>
    <n v="164"/>
    <n v="46904"/>
    <n v="299.99999999301508"/>
    <n v="7"/>
    <n v="2"/>
    <n v="479.99999999301508"/>
  </r>
  <r>
    <s v="F0968"/>
    <x v="0"/>
    <s v="ORD"/>
    <s v="MIA"/>
    <d v="2023-02-10T07:00:00"/>
    <d v="2023-02-10T10:00:00"/>
    <d v="2023-02-10T07:19:00"/>
    <d v="2023-02-10T10:17:00"/>
    <n v="17"/>
    <n v="115"/>
    <n v="120"/>
    <n v="13800"/>
    <n v="180"/>
    <n v="10"/>
    <n v="7"/>
    <n v="420.00000000698492"/>
  </r>
  <r>
    <s v="F0973"/>
    <x v="0"/>
    <s v="DFW"/>
    <s v="MIA"/>
    <d v="2023-02-10T12:00:00"/>
    <d v="2023-02-10T14:00:00"/>
    <d v="2023-02-10T12:11:00"/>
    <d v="2023-02-10T14:18:00"/>
    <n v="18"/>
    <n v="343"/>
    <n v="78"/>
    <n v="26754"/>
    <n v="120.00000000349246"/>
    <n v="14"/>
    <n v="12"/>
    <n v="480.00000000349246"/>
  </r>
  <r>
    <s v="F0976"/>
    <x v="0"/>
    <s v="ORD"/>
    <s v="JFK"/>
    <d v="2023-02-10T15:00:00"/>
    <d v="2023-02-10T20:00:00"/>
    <d v="2023-02-10T15:17:00"/>
    <d v="2023-02-10T20:12:00"/>
    <n v="12"/>
    <n v="170"/>
    <n v="145"/>
    <n v="24650"/>
    <n v="300.00000000349246"/>
    <n v="20"/>
    <n v="15"/>
    <n v="300.00000000349246"/>
  </r>
  <r>
    <s v="F0980"/>
    <x v="0"/>
    <s v="DFW"/>
    <s v="JFK"/>
    <d v="2023-02-10T19:00:00"/>
    <d v="2023-02-10T20:00:00"/>
    <d v="2023-02-10T19:29:00"/>
    <d v="2023-02-10T20:03:00"/>
    <n v="3"/>
    <n v="441"/>
    <n v="68"/>
    <n v="29988"/>
    <n v="60.000000006984919"/>
    <n v="20"/>
    <n v="19"/>
    <n v="180"/>
  </r>
  <r>
    <s v="F0982"/>
    <x v="0"/>
    <s v="ATL"/>
    <s v="LAX"/>
    <d v="2023-02-10T21:00:00"/>
    <d v="2023-02-10T22:00:00"/>
    <d v="2023-02-10T21:11:00"/>
    <d v="2023-02-10T22:22:00"/>
    <n v="22"/>
    <n v="430"/>
    <n v="110"/>
    <n v="47300"/>
    <n v="59.99999999650754"/>
    <n v="22"/>
    <n v="21"/>
    <n v="300.00000000349246"/>
  </r>
  <r>
    <s v="F0985"/>
    <x v="0"/>
    <s v="LAX"/>
    <s v="DFW"/>
    <d v="2023-02-11T00:00:00"/>
    <d v="2023-02-11T02:00:00"/>
    <d v="2023-02-11T00:08:00"/>
    <d v="2023-02-11T02:15:00"/>
    <n v="15"/>
    <n v="126"/>
    <n v="172"/>
    <n v="21672"/>
    <n v="120.00000000349246"/>
    <n v="2"/>
    <n v="0"/>
    <n v="360"/>
  </r>
  <r>
    <s v="F0987"/>
    <x v="0"/>
    <s v="ATL"/>
    <s v="JFK"/>
    <d v="2023-02-11T02:00:00"/>
    <d v="2023-02-11T06:00:00"/>
    <d v="2023-02-11T02:07:00"/>
    <d v="2023-02-11T06:20:00"/>
    <n v="20"/>
    <n v="168"/>
    <n v="64"/>
    <n v="10752"/>
    <n v="239.99999999650754"/>
    <n v="6"/>
    <n v="2"/>
    <n v="360"/>
  </r>
  <r>
    <s v="F0992"/>
    <x v="0"/>
    <s v="LAX"/>
    <s v="LAX"/>
    <d v="2023-02-11T07:00:00"/>
    <d v="2023-02-11T08:00:00"/>
    <d v="2023-02-11T07:25:00"/>
    <d v="2023-02-11T08:17:00"/>
    <n v="17"/>
    <n v="288"/>
    <n v="71"/>
    <n v="20448"/>
    <n v="60.000000006984919"/>
    <n v="8"/>
    <n v="7"/>
    <n v="540"/>
  </r>
  <r>
    <s v="F0998"/>
    <x v="0"/>
    <s v="ATL"/>
    <s v="MIA"/>
    <d v="2023-02-11T13:00:00"/>
    <d v="2023-02-11T16:00:00"/>
    <d v="2023-02-11T13:19:00"/>
    <d v="2023-02-11T16:17:00"/>
    <n v="17"/>
    <n v="213"/>
    <n v="190"/>
    <n v="40470"/>
    <n v="180"/>
    <n v="16"/>
    <n v="13"/>
    <s v=""/>
  </r>
  <r>
    <s v="F0002"/>
    <x v="1"/>
    <s v="LAX"/>
    <s v="ATL"/>
    <d v="2023-01-01T01:00:00"/>
    <d v="2023-01-01T03:00:00"/>
    <d v="2023-01-01T01:02:00"/>
    <d v="2023-01-01T03:04:00"/>
    <n v="4"/>
    <n v="460"/>
    <n v="62"/>
    <n v="28520"/>
    <n v="120.00000000349246"/>
    <n v="3"/>
    <n v="1"/>
    <n v="360"/>
  </r>
  <r>
    <s v="F0004"/>
    <x v="1"/>
    <s v="LAX"/>
    <s v="LAX"/>
    <d v="2023-01-01T03:00:00"/>
    <d v="2023-01-01T07:00:00"/>
    <d v="2023-01-01T03:18:00"/>
    <d v="2023-01-01T07:27:00"/>
    <n v="27"/>
    <n v="214"/>
    <n v="109"/>
    <n v="23326"/>
    <n v="239.99999999650754"/>
    <n v="7"/>
    <n v="3"/>
    <n v="300.00000000349246"/>
  </r>
  <r>
    <s v="F0005"/>
    <x v="1"/>
    <s v="DFW"/>
    <s v="MIA"/>
    <d v="2023-01-01T04:00:00"/>
    <d v="2023-01-01T08:00:00"/>
    <d v="2023-01-01T04:28:00"/>
    <d v="2023-01-01T08:24:00"/>
    <n v="24"/>
    <n v="329"/>
    <n v="102"/>
    <n v="33558"/>
    <n v="240.00000000698492"/>
    <n v="8"/>
    <n v="4"/>
    <n v="720"/>
  </r>
  <r>
    <s v="F0013"/>
    <x v="1"/>
    <s v="ATL"/>
    <s v="JFK"/>
    <d v="2023-01-01T12:00:00"/>
    <d v="2023-01-01T16:00:00"/>
    <d v="2023-01-01T12:09:00"/>
    <d v="2023-01-01T16:27:00"/>
    <n v="27"/>
    <n v="300"/>
    <n v="137"/>
    <n v="41100"/>
    <n v="239.99999999650754"/>
    <n v="16"/>
    <n v="12"/>
    <n v="540"/>
  </r>
  <r>
    <s v="F0017"/>
    <x v="1"/>
    <s v="LAX"/>
    <s v="JFK"/>
    <d v="2023-01-01T16:00:00"/>
    <d v="2023-01-01T21:00:00"/>
    <d v="2023-01-01T16:17:00"/>
    <d v="2023-01-01T21:15:00"/>
    <n v="15"/>
    <n v="262"/>
    <n v="146"/>
    <n v="38252"/>
    <n v="300.00000000349246"/>
    <n v="21"/>
    <n v="16"/>
    <n v="360"/>
  </r>
  <r>
    <s v="F0018"/>
    <x v="1"/>
    <s v="LAX"/>
    <s v="DFW"/>
    <d v="2023-01-01T17:00:00"/>
    <d v="2023-01-01T22:00:00"/>
    <d v="2023-01-01T17:10:00"/>
    <d v="2023-01-01T22:08:00"/>
    <n v="8"/>
    <n v="329"/>
    <n v="154"/>
    <n v="50666"/>
    <n v="299.99999999301508"/>
    <n v="22"/>
    <n v="17"/>
    <n v="119.99999999301508"/>
  </r>
  <r>
    <s v="F0019"/>
    <x v="1"/>
    <s v="MIA"/>
    <s v="JFK"/>
    <d v="2023-01-01T18:00:00"/>
    <d v="2023-01-01T19:00:00"/>
    <d v="2023-01-01T18:20:00"/>
    <d v="2023-01-01T19:08:00"/>
    <n v="8"/>
    <n v="296"/>
    <n v="104"/>
    <n v="30784"/>
    <n v="59.99999999650754"/>
    <n v="19"/>
    <n v="18"/>
    <n v="239.99999999650754"/>
  </r>
  <r>
    <s v="F0020"/>
    <x v="1"/>
    <s v="LAX"/>
    <s v="LAX"/>
    <d v="2023-01-01T19:00:00"/>
    <d v="2023-01-01T22:00:00"/>
    <d v="2023-01-01T19:06:00"/>
    <d v="2023-01-01T22:24:00"/>
    <n v="24"/>
    <n v="230"/>
    <n v="144"/>
    <n v="33120"/>
    <n v="180"/>
    <n v="22"/>
    <n v="19"/>
    <n v="420.00000000698492"/>
  </r>
  <r>
    <s v="F0022"/>
    <x v="1"/>
    <s v="MIA"/>
    <s v="ATL"/>
    <d v="2023-01-01T21:00:00"/>
    <d v="2023-01-02T02:00:00"/>
    <d v="2023-01-01T21:08:00"/>
    <d v="2023-01-02T02:00:00"/>
    <n v="0"/>
    <n v="381"/>
    <n v="55"/>
    <n v="20955"/>
    <n v="300.00000000349246"/>
    <n v="2"/>
    <n v="21"/>
    <n v="360"/>
  </r>
  <r>
    <s v="F0025"/>
    <x v="1"/>
    <s v="ORD"/>
    <s v="JFK"/>
    <d v="2023-01-02T00:00:00"/>
    <d v="2023-01-02T03:00:00"/>
    <d v="2023-01-02T00:12:00"/>
    <d v="2023-01-02T03:17:00"/>
    <n v="17"/>
    <n v="119"/>
    <n v="194"/>
    <n v="23086"/>
    <n v="180"/>
    <n v="3"/>
    <n v="0"/>
    <n v="480.00000000349246"/>
  </r>
  <r>
    <s v="F0030"/>
    <x v="1"/>
    <s v="ORD"/>
    <s v="DFW"/>
    <d v="2023-01-02T05:00:00"/>
    <d v="2023-01-02T08:00:00"/>
    <d v="2023-01-02T05:11:00"/>
    <d v="2023-01-02T08:11:00"/>
    <n v="11"/>
    <n v="299"/>
    <n v="194"/>
    <n v="58006"/>
    <n v="180"/>
    <n v="8"/>
    <n v="5"/>
    <n v="239.99999999650754"/>
  </r>
  <r>
    <s v="F0031"/>
    <x v="1"/>
    <s v="MIA"/>
    <s v="MIA"/>
    <d v="2023-01-02T06:00:00"/>
    <d v="2023-01-02T09:00:00"/>
    <d v="2023-01-02T06:02:00"/>
    <d v="2023-01-02T09:15:00"/>
    <n v="15"/>
    <n v="460"/>
    <n v="101"/>
    <n v="46460"/>
    <n v="180"/>
    <n v="9"/>
    <n v="6"/>
    <n v="360"/>
  </r>
  <r>
    <s v="F0034"/>
    <x v="1"/>
    <s v="DFW"/>
    <s v="LAX"/>
    <d v="2023-01-02T09:00:00"/>
    <d v="2023-01-02T12:00:00"/>
    <d v="2023-01-02T09:16:00"/>
    <d v="2023-01-02T12:00:00"/>
    <n v="0"/>
    <n v="213"/>
    <n v="50"/>
    <n v="10650"/>
    <n v="180"/>
    <n v="12"/>
    <n v="9"/>
    <n v="360"/>
  </r>
  <r>
    <s v="F0035"/>
    <x v="1"/>
    <s v="ATL"/>
    <s v="DFW"/>
    <d v="2023-01-02T10:00:00"/>
    <d v="2023-01-02T15:00:00"/>
    <d v="2023-01-02T10:11:00"/>
    <d v="2023-01-02T15:14:00"/>
    <n v="14"/>
    <n v="146"/>
    <n v="73"/>
    <n v="10658"/>
    <n v="300.00000000349246"/>
    <n v="15"/>
    <n v="10"/>
    <n v="360"/>
  </r>
  <r>
    <s v="F0036"/>
    <x v="1"/>
    <s v="LAX"/>
    <s v="JFK"/>
    <d v="2023-01-02T11:00:00"/>
    <d v="2023-01-02T16:00:00"/>
    <d v="2023-01-02T11:05:00"/>
    <d v="2023-01-02T16:28:00"/>
    <n v="28"/>
    <n v="493"/>
    <n v="160"/>
    <n v="78880"/>
    <n v="299.99999999301508"/>
    <n v="16"/>
    <n v="11"/>
    <n v="779.99999999650754"/>
  </r>
  <r>
    <s v="F0047"/>
    <x v="1"/>
    <s v="JFK"/>
    <s v="JFK"/>
    <d v="2023-01-02T22:00:00"/>
    <d v="2023-01-03T00:00:00"/>
    <d v="2023-01-02T22:01:00"/>
    <d v="2023-01-03T00:22:00"/>
    <n v="22"/>
    <n v="468"/>
    <n v="131"/>
    <n v="61308"/>
    <n v="120.00000000349246"/>
    <n v="0"/>
    <n v="22"/>
    <n v="120.00000000349246"/>
  </r>
  <r>
    <s v="F0048"/>
    <x v="1"/>
    <s v="DFW"/>
    <s v="LAX"/>
    <d v="2023-01-02T23:00:00"/>
    <d v="2023-01-03T00:00:00"/>
    <d v="2023-01-02T23:23:00"/>
    <d v="2023-01-03T00:01:00"/>
    <n v="1"/>
    <n v="459"/>
    <n v="169"/>
    <n v="77571"/>
    <n v="59.99999999650754"/>
    <n v="0"/>
    <n v="23"/>
    <n v="360"/>
  </r>
  <r>
    <s v="F0052"/>
    <x v="1"/>
    <s v="MIA"/>
    <s v="ATL"/>
    <d v="2023-01-03T03:00:00"/>
    <d v="2023-01-03T05:00:00"/>
    <d v="2023-01-03T03:05:00"/>
    <d v="2023-01-03T05:16:00"/>
    <n v="16"/>
    <n v="415"/>
    <n v="129"/>
    <n v="53535"/>
    <n v="120.00000000349246"/>
    <n v="5"/>
    <n v="3"/>
    <n v="239.99999999650754"/>
  </r>
  <r>
    <s v="F0054"/>
    <x v="1"/>
    <s v="ORD"/>
    <s v="JFK"/>
    <d v="2023-01-03T05:00:00"/>
    <d v="2023-01-03T07:00:00"/>
    <d v="2023-01-03T05:17:00"/>
    <d v="2023-01-03T07:05:00"/>
    <n v="5"/>
    <n v="289"/>
    <n v="110"/>
    <n v="31790"/>
    <n v="119.99999999301508"/>
    <n v="7"/>
    <n v="5"/>
    <n v="479.99999999301508"/>
  </r>
  <r>
    <s v="F0058"/>
    <x v="1"/>
    <s v="MIA"/>
    <s v="ATL"/>
    <d v="2023-01-03T09:00:00"/>
    <d v="2023-01-03T13:00:00"/>
    <d v="2023-01-03T09:18:00"/>
    <d v="2023-01-03T13:13:00"/>
    <n v="13"/>
    <n v="191"/>
    <n v="117"/>
    <n v="22347"/>
    <n v="239.99999999650754"/>
    <n v="13"/>
    <n v="9"/>
    <n v="300.00000000349246"/>
  </r>
  <r>
    <s v="F0059"/>
    <x v="1"/>
    <s v="MIA"/>
    <s v="JFK"/>
    <d v="2023-01-03T10:00:00"/>
    <d v="2023-01-03T14:00:00"/>
    <d v="2023-01-03T10:03:00"/>
    <d v="2023-01-03T14:08:00"/>
    <n v="8"/>
    <n v="412"/>
    <n v="187"/>
    <n v="77044"/>
    <n v="240.00000000698492"/>
    <n v="14"/>
    <n v="10"/>
    <n v="360"/>
  </r>
  <r>
    <s v="F0060"/>
    <x v="1"/>
    <s v="ATL"/>
    <s v="DFW"/>
    <d v="2023-01-03T11:00:00"/>
    <d v="2023-01-03T16:00:00"/>
    <d v="2023-01-03T11:01:00"/>
    <d v="2023-01-03T16:07:00"/>
    <n v="7"/>
    <n v="379"/>
    <n v="88"/>
    <n v="33352"/>
    <n v="299.99999999301508"/>
    <n v="16"/>
    <n v="11"/>
    <n v="239.99999999650754"/>
  </r>
  <r>
    <s v="F0061"/>
    <x v="1"/>
    <s v="LAX"/>
    <s v="ATL"/>
    <d v="2023-01-03T12:00:00"/>
    <d v="2023-01-03T15:00:00"/>
    <d v="2023-01-03T12:06:00"/>
    <d v="2023-01-03T15:11:00"/>
    <n v="11"/>
    <n v="448"/>
    <n v="114"/>
    <n v="51072"/>
    <n v="180"/>
    <n v="15"/>
    <n v="12"/>
    <n v="419.99999999650754"/>
  </r>
  <r>
    <s v="F0067"/>
    <x v="1"/>
    <s v="LAX"/>
    <s v="ORD"/>
    <d v="2023-01-03T18:00:00"/>
    <d v="2023-01-03T19:00:00"/>
    <d v="2023-01-03T18:11:00"/>
    <d v="2023-01-03T19:18:00"/>
    <n v="18"/>
    <n v="377"/>
    <n v="117"/>
    <n v="44109"/>
    <n v="59.99999999650754"/>
    <n v="19"/>
    <n v="18"/>
    <n v="419.99999999650754"/>
  </r>
  <r>
    <s v="F0069"/>
    <x v="1"/>
    <s v="MIA"/>
    <s v="ORD"/>
    <d v="2023-01-03T20:00:00"/>
    <d v="2023-01-04T01:00:00"/>
    <d v="2023-01-03T20:21:00"/>
    <d v="2023-01-04T01:19:00"/>
    <n v="19"/>
    <n v="445"/>
    <n v="157"/>
    <n v="69865"/>
    <n v="299.99999999301508"/>
    <n v="1"/>
    <n v="20"/>
    <n v="900"/>
  </r>
  <r>
    <s v="F0083"/>
    <x v="1"/>
    <s v="ORD"/>
    <s v="JFK"/>
    <d v="2023-01-04T10:00:00"/>
    <d v="2023-01-04T11:00:00"/>
    <d v="2023-01-04T10:16:00"/>
    <d v="2023-01-04T11:12:00"/>
    <n v="12"/>
    <n v="138"/>
    <n v="125"/>
    <n v="17250"/>
    <n v="60.000000006984919"/>
    <n v="11"/>
    <n v="10"/>
    <n v="180"/>
  </r>
  <r>
    <s v="F0084"/>
    <x v="1"/>
    <s v="JFK"/>
    <s v="MIA"/>
    <d v="2023-01-04T11:00:00"/>
    <d v="2023-01-04T13:00:00"/>
    <d v="2023-01-04T11:25:00"/>
    <d v="2023-01-04T13:25:00"/>
    <n v="25"/>
    <n v="309"/>
    <n v="109"/>
    <n v="33681"/>
    <n v="119.99999999301508"/>
    <n v="13"/>
    <n v="11"/>
    <n v="360"/>
  </r>
  <r>
    <s v="F0085"/>
    <x v="1"/>
    <s v="MIA"/>
    <s v="ATL"/>
    <d v="2023-01-04T12:00:00"/>
    <d v="2023-01-04T17:00:00"/>
    <d v="2023-01-04T12:05:00"/>
    <d v="2023-01-04T17:22:00"/>
    <n v="22"/>
    <n v="177"/>
    <n v="85"/>
    <n v="15045"/>
    <n v="300.00000000349246"/>
    <n v="17"/>
    <n v="12"/>
    <n v="180"/>
  </r>
  <r>
    <s v="F0087"/>
    <x v="1"/>
    <s v="ORD"/>
    <s v="LAX"/>
    <d v="2023-01-04T14:00:00"/>
    <d v="2023-01-04T15:00:00"/>
    <d v="2023-01-04T14:11:00"/>
    <d v="2023-01-04T15:12:00"/>
    <n v="12"/>
    <n v="125"/>
    <n v="97"/>
    <n v="12125"/>
    <n v="59.99999999650754"/>
    <n v="15"/>
    <n v="14"/>
    <n v="299.99999999301508"/>
  </r>
  <r>
    <s v="F0088"/>
    <x v="1"/>
    <s v="MIA"/>
    <s v="JFK"/>
    <d v="2023-01-04T15:00:00"/>
    <d v="2023-01-04T19:00:00"/>
    <d v="2023-01-04T15:22:00"/>
    <d v="2023-01-04T19:00:00"/>
    <n v="0"/>
    <n v="137"/>
    <n v="164"/>
    <n v="22468"/>
    <n v="239.99999999650754"/>
    <n v="19"/>
    <n v="15"/>
    <n v="120.00000000349246"/>
  </r>
  <r>
    <s v="F0089"/>
    <x v="1"/>
    <s v="LAX"/>
    <s v="LAX"/>
    <d v="2023-01-04T16:00:00"/>
    <d v="2023-01-04T17:00:00"/>
    <d v="2023-01-04T16:10:00"/>
    <d v="2023-01-04T17:00:00"/>
    <n v="0"/>
    <n v="370"/>
    <n v="164"/>
    <n v="60680"/>
    <n v="60.000000006984919"/>
    <n v="17"/>
    <n v="16"/>
    <n v="300.00000000349246"/>
  </r>
  <r>
    <s v="F0091"/>
    <x v="1"/>
    <s v="ATL"/>
    <s v="ORD"/>
    <d v="2023-01-04T18:00:00"/>
    <d v="2023-01-04T21:00:00"/>
    <d v="2023-01-04T18:00:00"/>
    <d v="2023-01-04T21:03:00"/>
    <n v="3"/>
    <n v="491"/>
    <n v="79"/>
    <n v="38789"/>
    <n v="180"/>
    <n v="21"/>
    <n v="18"/>
    <n v="300.00000000349246"/>
  </r>
  <r>
    <s v="F0094"/>
    <x v="1"/>
    <s v="ORD"/>
    <s v="MIA"/>
    <d v="2023-01-04T21:00:00"/>
    <d v="2023-01-04T23:00:00"/>
    <d v="2023-01-04T21:27:00"/>
    <d v="2023-01-04T23:19:00"/>
    <n v="19"/>
    <n v="168"/>
    <n v="188"/>
    <n v="31584"/>
    <n v="120.00000000349246"/>
    <n v="23"/>
    <n v="21"/>
    <n v="599.99999999650754"/>
  </r>
  <r>
    <s v="F0099"/>
    <x v="1"/>
    <s v="LAX"/>
    <s v="LAX"/>
    <d v="2023-01-05T02:00:00"/>
    <d v="2023-01-05T07:00:00"/>
    <d v="2023-01-05T02:25:00"/>
    <d v="2023-01-05T07:23:00"/>
    <n v="23"/>
    <n v="237"/>
    <n v="166"/>
    <n v="39342"/>
    <n v="299.99999999301508"/>
    <n v="7"/>
    <n v="2"/>
    <n v="299.99999999301508"/>
  </r>
  <r>
    <s v="F0102"/>
    <x v="1"/>
    <s v="LAX"/>
    <s v="DFW"/>
    <d v="2023-01-05T05:00:00"/>
    <d v="2023-01-05T07:00:00"/>
    <d v="2023-01-05T05:00:00"/>
    <d v="2023-01-05T07:27:00"/>
    <n v="27"/>
    <n v="283"/>
    <n v="124"/>
    <n v="35092"/>
    <n v="119.99999999301508"/>
    <n v="7"/>
    <n v="5"/>
    <n v="360"/>
  </r>
  <r>
    <s v="F0104"/>
    <x v="1"/>
    <s v="JFK"/>
    <s v="ATL"/>
    <d v="2023-01-05T07:00:00"/>
    <d v="2023-01-05T11:00:00"/>
    <d v="2023-01-05T07:14:00"/>
    <d v="2023-01-05T11:08:00"/>
    <n v="8"/>
    <n v="184"/>
    <n v="194"/>
    <n v="35696"/>
    <n v="240.00000000698492"/>
    <n v="11"/>
    <n v="7"/>
    <n v="300.00000000349246"/>
  </r>
  <r>
    <s v="F0105"/>
    <x v="1"/>
    <s v="JFK"/>
    <s v="JFK"/>
    <d v="2023-01-05T08:00:00"/>
    <d v="2023-01-05T12:00:00"/>
    <d v="2023-01-05T08:03:00"/>
    <d v="2023-01-05T12:06:00"/>
    <n v="6"/>
    <n v="495"/>
    <n v="111"/>
    <n v="54945"/>
    <n v="239.99999999650754"/>
    <n v="12"/>
    <n v="8"/>
    <n v="659.99999999301508"/>
  </r>
  <r>
    <s v="F0111"/>
    <x v="1"/>
    <s v="DFW"/>
    <s v="JFK"/>
    <d v="2023-01-05T14:00:00"/>
    <d v="2023-01-05T19:00:00"/>
    <d v="2023-01-05T14:20:00"/>
    <d v="2023-01-05T19:04:00"/>
    <n v="4"/>
    <n v="157"/>
    <n v="119"/>
    <n v="18683"/>
    <n v="299.99999999301508"/>
    <n v="19"/>
    <n v="14"/>
    <n v="599.99999999650754"/>
  </r>
  <r>
    <s v="F0118"/>
    <x v="1"/>
    <s v="MIA"/>
    <s v="DFW"/>
    <d v="2023-01-05T21:00:00"/>
    <d v="2023-01-06T00:00:00"/>
    <d v="2023-01-05T21:19:00"/>
    <d v="2023-01-06T00:00:00"/>
    <n v="0"/>
    <n v="283"/>
    <n v="154"/>
    <n v="43582"/>
    <n v="180"/>
    <n v="0"/>
    <n v="21"/>
    <n v="239.99999999650754"/>
  </r>
  <r>
    <s v="F0121"/>
    <x v="1"/>
    <s v="LAX"/>
    <s v="LAX"/>
    <d v="2023-01-06T00:00:00"/>
    <d v="2023-01-06T01:00:00"/>
    <d v="2023-01-06T00:03:00"/>
    <d v="2023-01-06T01:06:00"/>
    <n v="6"/>
    <n v="483"/>
    <n v="129"/>
    <n v="62307"/>
    <n v="59.99999999650754"/>
    <n v="1"/>
    <n v="0"/>
    <n v="300.00000000349246"/>
  </r>
  <r>
    <s v="F0123"/>
    <x v="1"/>
    <s v="MIA"/>
    <s v="DFW"/>
    <d v="2023-01-06T02:00:00"/>
    <d v="2023-01-06T05:00:00"/>
    <d v="2023-01-06T02:01:00"/>
    <d v="2023-01-06T05:22:00"/>
    <n v="22"/>
    <n v="257"/>
    <n v="66"/>
    <n v="16962"/>
    <n v="180"/>
    <n v="5"/>
    <n v="2"/>
    <n v="1260"/>
  </r>
  <r>
    <s v="F0139"/>
    <x v="1"/>
    <s v="ORD"/>
    <s v="MIA"/>
    <d v="2023-01-06T18:00:00"/>
    <d v="2023-01-06T23:00:00"/>
    <d v="2023-01-06T18:06:00"/>
    <d v="2023-01-06T23:26:00"/>
    <n v="26"/>
    <n v="184"/>
    <n v="149"/>
    <n v="27416"/>
    <n v="300.00000000349246"/>
    <n v="23"/>
    <n v="18"/>
    <n v="239.99999999650754"/>
  </r>
  <r>
    <s v="F0142"/>
    <x v="1"/>
    <s v="MIA"/>
    <s v="DFW"/>
    <d v="2023-01-06T21:00:00"/>
    <d v="2023-01-06T22:00:00"/>
    <d v="2023-01-06T21:02:00"/>
    <d v="2023-01-06T22:00:00"/>
    <n v="0"/>
    <n v="108"/>
    <n v="157"/>
    <n v="16956"/>
    <n v="59.99999999650754"/>
    <n v="22"/>
    <n v="21"/>
    <n v="419.99999999650754"/>
  </r>
  <r>
    <s v="F0146"/>
    <x v="1"/>
    <s v="ATL"/>
    <s v="JFK"/>
    <d v="2023-01-07T01:00:00"/>
    <d v="2023-01-07T04:00:00"/>
    <d v="2023-01-07T01:25:00"/>
    <d v="2023-01-07T04:15:00"/>
    <n v="15"/>
    <n v="308"/>
    <n v="135"/>
    <n v="41580"/>
    <n v="180"/>
    <n v="4"/>
    <n v="1"/>
    <n v="840.00000000349246"/>
  </r>
  <r>
    <s v="F0156"/>
    <x v="1"/>
    <s v="DFW"/>
    <s v="ORD"/>
    <d v="2023-01-07T11:00:00"/>
    <d v="2023-01-07T15:00:00"/>
    <d v="2023-01-07T11:10:00"/>
    <d v="2023-01-07T15:10:00"/>
    <n v="10"/>
    <n v="111"/>
    <n v="164"/>
    <n v="18204"/>
    <n v="239.99999999650754"/>
    <n v="15"/>
    <n v="11"/>
    <n v="479.99999999301508"/>
  </r>
  <r>
    <s v="F0160"/>
    <x v="1"/>
    <s v="LAX"/>
    <s v="ORD"/>
    <d v="2023-01-07T15:00:00"/>
    <d v="2023-01-07T19:00:00"/>
    <d v="2023-01-07T15:23:00"/>
    <d v="2023-01-07T19:13:00"/>
    <n v="13"/>
    <n v="228"/>
    <n v="77"/>
    <n v="17556"/>
    <n v="239.99999999650754"/>
    <n v="19"/>
    <n v="15"/>
    <n v="480.00000000349246"/>
  </r>
  <r>
    <s v="F0163"/>
    <x v="1"/>
    <s v="ORD"/>
    <s v="JFK"/>
    <d v="2023-01-07T18:00:00"/>
    <d v="2023-01-07T23:00:00"/>
    <d v="2023-01-07T18:06:00"/>
    <d v="2023-01-07T23:17:00"/>
    <n v="17"/>
    <n v="187"/>
    <n v="121"/>
    <n v="22627"/>
    <n v="300.00000000349246"/>
    <n v="23"/>
    <n v="18"/>
    <n v="239.99999999650754"/>
  </r>
  <r>
    <s v="F0164"/>
    <x v="1"/>
    <s v="JFK"/>
    <s v="ATL"/>
    <d v="2023-01-07T19:00:00"/>
    <d v="2023-01-07T22:00:00"/>
    <d v="2023-01-07T19:13:00"/>
    <d v="2023-01-07T22:26:00"/>
    <n v="26"/>
    <n v="101"/>
    <n v="107"/>
    <n v="10807"/>
    <n v="180"/>
    <n v="22"/>
    <n v="19"/>
    <n v="360"/>
  </r>
  <r>
    <s v="F0165"/>
    <x v="1"/>
    <s v="ORD"/>
    <s v="ATL"/>
    <d v="2023-01-07T20:00:00"/>
    <d v="2023-01-08T01:00:00"/>
    <d v="2023-01-07T20:05:00"/>
    <d v="2023-01-08T01:13:00"/>
    <n v="13"/>
    <n v="351"/>
    <n v="125"/>
    <n v="43875"/>
    <n v="299.99999999301508"/>
    <n v="1"/>
    <n v="20"/>
    <n v="479.99999999301508"/>
  </r>
  <r>
    <s v="F0169"/>
    <x v="1"/>
    <s v="DFW"/>
    <s v="LAX"/>
    <d v="2023-01-08T00:00:00"/>
    <d v="2023-01-08T04:00:00"/>
    <d v="2023-01-08T00:02:00"/>
    <d v="2023-01-08T04:22:00"/>
    <n v="22"/>
    <n v="330"/>
    <n v="145"/>
    <n v="47850"/>
    <n v="239.99999999650754"/>
    <n v="4"/>
    <n v="0"/>
    <n v="120.00000000349246"/>
  </r>
  <r>
    <s v="F0170"/>
    <x v="1"/>
    <s v="ORD"/>
    <s v="DFW"/>
    <d v="2023-01-08T01:00:00"/>
    <d v="2023-01-08T02:00:00"/>
    <d v="2023-01-08T01:22:00"/>
    <d v="2023-01-08T02:14:00"/>
    <n v="14"/>
    <n v="336"/>
    <n v="76"/>
    <n v="25536"/>
    <n v="60.000000006984919"/>
    <n v="2"/>
    <n v="1"/>
    <n v="180"/>
  </r>
  <r>
    <s v="F0172"/>
    <x v="1"/>
    <s v="JFK"/>
    <s v="ATL"/>
    <d v="2023-01-08T03:00:00"/>
    <d v="2023-01-08T04:00:00"/>
    <d v="2023-01-08T03:26:00"/>
    <d v="2023-01-08T04:14:00"/>
    <n v="14"/>
    <n v="225"/>
    <n v="91"/>
    <n v="20475"/>
    <n v="59.99999999650754"/>
    <n v="4"/>
    <n v="3"/>
    <n v="419.99999999650754"/>
  </r>
  <r>
    <s v="F0175"/>
    <x v="1"/>
    <s v="MIA"/>
    <s v="LAX"/>
    <d v="2023-01-08T06:00:00"/>
    <d v="2023-01-08T10:00:00"/>
    <d v="2023-01-08T06:01:00"/>
    <d v="2023-01-08T10:15:00"/>
    <n v="15"/>
    <n v="338"/>
    <n v="151"/>
    <n v="51038"/>
    <n v="239.99999999650754"/>
    <n v="10"/>
    <n v="6"/>
    <n v="180"/>
  </r>
  <r>
    <s v="F0177"/>
    <x v="1"/>
    <s v="ORD"/>
    <s v="LAX"/>
    <d v="2023-01-08T08:00:00"/>
    <d v="2023-01-08T09:00:00"/>
    <d v="2023-01-08T08:07:00"/>
    <d v="2023-01-08T09:22:00"/>
    <n v="22"/>
    <n v="134"/>
    <n v="59"/>
    <n v="7906"/>
    <n v="59.99999999650754"/>
    <n v="9"/>
    <n v="8"/>
    <n v="180"/>
  </r>
  <r>
    <s v="F0178"/>
    <x v="1"/>
    <s v="DFW"/>
    <s v="MIA"/>
    <d v="2023-01-08T09:00:00"/>
    <d v="2023-01-08T11:00:00"/>
    <d v="2023-01-08T09:13:00"/>
    <d v="2023-01-08T11:00:00"/>
    <n v="0"/>
    <n v="394"/>
    <n v="71"/>
    <n v="27974"/>
    <n v="120.00000000349246"/>
    <n v="11"/>
    <n v="9"/>
    <n v="300.00000000349246"/>
  </r>
  <r>
    <s v="F0179"/>
    <x v="1"/>
    <s v="ATL"/>
    <s v="JFK"/>
    <d v="2023-01-08T10:00:00"/>
    <d v="2023-01-08T14:00:00"/>
    <d v="2023-01-08T10:25:00"/>
    <d v="2023-01-08T14:07:00"/>
    <n v="7"/>
    <n v="342"/>
    <n v="52"/>
    <n v="17784"/>
    <n v="240.00000000698492"/>
    <n v="14"/>
    <n v="10"/>
    <n v="540"/>
  </r>
  <r>
    <s v="F0183"/>
    <x v="1"/>
    <s v="ATL"/>
    <s v="JFK"/>
    <d v="2023-01-08T14:00:00"/>
    <d v="2023-01-08T19:00:00"/>
    <d v="2023-01-08T14:17:00"/>
    <d v="2023-01-08T19:00:00"/>
    <n v="0"/>
    <n v="488"/>
    <n v="103"/>
    <n v="50264"/>
    <n v="299.99999999301508"/>
    <n v="19"/>
    <n v="14"/>
    <n v="239.99999999650754"/>
  </r>
  <r>
    <s v="F0185"/>
    <x v="1"/>
    <s v="ORD"/>
    <s v="JFK"/>
    <d v="2023-01-08T16:00:00"/>
    <d v="2023-01-08T18:00:00"/>
    <d v="2023-01-08T16:21:00"/>
    <d v="2023-01-08T18:29:00"/>
    <n v="29"/>
    <n v="407"/>
    <n v="153"/>
    <n v="62271"/>
    <n v="120.00000000349246"/>
    <n v="18"/>
    <n v="16"/>
    <n v="240.00000000698492"/>
  </r>
  <r>
    <s v="F0186"/>
    <x v="1"/>
    <s v="DFW"/>
    <s v="MIA"/>
    <d v="2023-01-08T17:00:00"/>
    <d v="2023-01-08T20:00:00"/>
    <d v="2023-01-08T17:07:00"/>
    <d v="2023-01-08T20:15:00"/>
    <n v="15"/>
    <n v="389"/>
    <n v="102"/>
    <n v="39678"/>
    <n v="180"/>
    <n v="20"/>
    <n v="17"/>
    <n v="419.99999999650754"/>
  </r>
  <r>
    <s v="F0189"/>
    <x v="1"/>
    <s v="MIA"/>
    <s v="DFW"/>
    <d v="2023-01-08T20:00:00"/>
    <d v="2023-01-09T00:00:00"/>
    <d v="2023-01-08T20:20:00"/>
    <d v="2023-01-09T00:18:00"/>
    <n v="18"/>
    <n v="317"/>
    <n v="169"/>
    <n v="53573"/>
    <n v="239.99999999650754"/>
    <n v="0"/>
    <n v="20"/>
    <n v="540"/>
  </r>
  <r>
    <s v="F0194"/>
    <x v="1"/>
    <s v="MIA"/>
    <s v="LAX"/>
    <d v="2023-01-09T01:00:00"/>
    <d v="2023-01-09T05:00:00"/>
    <d v="2023-01-09T01:08:00"/>
    <d v="2023-01-09T05:20:00"/>
    <n v="20"/>
    <n v="392"/>
    <n v="117"/>
    <n v="45864"/>
    <n v="240.00000000698492"/>
    <n v="5"/>
    <n v="1"/>
    <n v="180"/>
  </r>
  <r>
    <s v="F0195"/>
    <x v="1"/>
    <s v="DFW"/>
    <s v="LAX"/>
    <d v="2023-01-09T02:00:00"/>
    <d v="2023-01-09T04:00:00"/>
    <d v="2023-01-09T02:18:00"/>
    <d v="2023-01-09T04:03:00"/>
    <n v="3"/>
    <n v="151"/>
    <n v="74"/>
    <n v="11174"/>
    <n v="119.99999999301508"/>
    <n v="4"/>
    <n v="2"/>
    <n v="180"/>
  </r>
  <r>
    <s v="F0196"/>
    <x v="1"/>
    <s v="ATL"/>
    <s v="DFW"/>
    <d v="2023-01-09T03:00:00"/>
    <d v="2023-01-09T05:00:00"/>
    <d v="2023-01-09T03:17:00"/>
    <d v="2023-01-09T05:19:00"/>
    <n v="19"/>
    <n v="323"/>
    <n v="183"/>
    <n v="59109"/>
    <n v="120.00000000349246"/>
    <n v="5"/>
    <n v="3"/>
    <n v="360"/>
  </r>
  <r>
    <s v="F0200"/>
    <x v="1"/>
    <s v="JFK"/>
    <s v="ATL"/>
    <d v="2023-01-09T07:00:00"/>
    <d v="2023-01-09T09:00:00"/>
    <d v="2023-01-09T07:03:00"/>
    <d v="2023-01-09T09:11:00"/>
    <n v="11"/>
    <n v="294"/>
    <n v="76"/>
    <n v="22344"/>
    <n v="120.00000000349246"/>
    <n v="9"/>
    <n v="7"/>
    <n v="540"/>
  </r>
  <r>
    <s v="F0208"/>
    <x v="1"/>
    <s v="ORD"/>
    <s v="DFW"/>
    <d v="2023-01-09T15:00:00"/>
    <d v="2023-01-09T16:00:00"/>
    <d v="2023-01-09T15:01:00"/>
    <d v="2023-01-09T16:25:00"/>
    <n v="25"/>
    <n v="322"/>
    <n v="180"/>
    <n v="57960"/>
    <n v="59.99999999650754"/>
    <n v="16"/>
    <n v="15"/>
    <n v="120.00000000349246"/>
  </r>
  <r>
    <s v="F0209"/>
    <x v="1"/>
    <s v="LAX"/>
    <s v="LAX"/>
    <d v="2023-01-09T16:00:00"/>
    <d v="2023-01-09T17:00:00"/>
    <d v="2023-01-09T16:10:00"/>
    <d v="2023-01-09T17:18:00"/>
    <n v="18"/>
    <n v="344"/>
    <n v="150"/>
    <n v="51600"/>
    <n v="60.000000006984919"/>
    <n v="17"/>
    <n v="16"/>
    <n v="600.00000000698492"/>
  </r>
  <r>
    <s v="F0215"/>
    <x v="1"/>
    <s v="ORD"/>
    <s v="JFK"/>
    <d v="2023-01-09T22:00:00"/>
    <d v="2023-01-10T02:00:00"/>
    <d v="2023-01-09T22:08:00"/>
    <d v="2023-01-10T02:00:00"/>
    <n v="0"/>
    <n v="303"/>
    <n v="95"/>
    <n v="28785"/>
    <n v="240.00000000698492"/>
    <n v="2"/>
    <n v="22"/>
    <n v="300.00000000349246"/>
  </r>
  <r>
    <s v="F0216"/>
    <x v="1"/>
    <s v="DFW"/>
    <s v="ATL"/>
    <d v="2023-01-09T23:00:00"/>
    <d v="2023-01-10T03:00:00"/>
    <d v="2023-01-09T23:05:00"/>
    <d v="2023-01-10T03:11:00"/>
    <n v="11"/>
    <n v="289"/>
    <n v="63"/>
    <n v="18207"/>
    <n v="239.99999999650754"/>
    <n v="3"/>
    <n v="23"/>
    <n v="360"/>
  </r>
  <r>
    <s v="F0220"/>
    <x v="1"/>
    <s v="JFK"/>
    <s v="JFK"/>
    <d v="2023-01-10T03:00:00"/>
    <d v="2023-01-10T05:00:00"/>
    <d v="2023-01-10T03:04:00"/>
    <d v="2023-01-10T05:18:00"/>
    <n v="18"/>
    <n v="478"/>
    <n v="137"/>
    <n v="65486"/>
    <n v="120.00000000349246"/>
    <n v="5"/>
    <n v="3"/>
    <n v="360"/>
  </r>
  <r>
    <s v="F0221"/>
    <x v="1"/>
    <s v="LAX"/>
    <s v="DFW"/>
    <d v="2023-01-10T04:00:00"/>
    <d v="2023-01-10T09:00:00"/>
    <d v="2023-01-10T04:24:00"/>
    <d v="2023-01-10T09:08:00"/>
    <n v="8"/>
    <n v="256"/>
    <n v="179"/>
    <n v="45824"/>
    <n v="300.00000000349246"/>
    <n v="9"/>
    <n v="4"/>
    <n v="360"/>
  </r>
  <r>
    <s v="F0224"/>
    <x v="1"/>
    <s v="ATL"/>
    <s v="JFK"/>
    <d v="2023-01-10T07:00:00"/>
    <d v="2023-01-10T10:00:00"/>
    <d v="2023-01-10T07:24:00"/>
    <d v="2023-01-10T10:02:00"/>
    <n v="2"/>
    <n v="117"/>
    <n v="143"/>
    <n v="16731"/>
    <n v="180"/>
    <n v="10"/>
    <n v="7"/>
    <n v="300.00000000349246"/>
  </r>
  <r>
    <s v="F0225"/>
    <x v="1"/>
    <s v="ATL"/>
    <s v="JFK"/>
    <d v="2023-01-10T08:00:00"/>
    <d v="2023-01-10T12:00:00"/>
    <d v="2023-01-10T08:13:00"/>
    <d v="2023-01-10T12:18:00"/>
    <n v="18"/>
    <n v="355"/>
    <n v="199"/>
    <n v="70645"/>
    <n v="239.99999999650754"/>
    <n v="12"/>
    <n v="8"/>
    <n v="119.99999999301508"/>
  </r>
  <r>
    <s v="F0226"/>
    <x v="1"/>
    <s v="ATL"/>
    <s v="ATL"/>
    <d v="2023-01-10T09:00:00"/>
    <d v="2023-01-10T10:00:00"/>
    <d v="2023-01-10T09:15:00"/>
    <d v="2023-01-10T10:28:00"/>
    <n v="28"/>
    <n v="133"/>
    <n v="115"/>
    <n v="15295"/>
    <n v="59.99999999650754"/>
    <n v="10"/>
    <n v="9"/>
    <n v="180"/>
  </r>
  <r>
    <s v="F0227"/>
    <x v="1"/>
    <s v="JFK"/>
    <s v="DFW"/>
    <d v="2023-01-10T10:00:00"/>
    <d v="2023-01-10T12:00:00"/>
    <d v="2023-01-10T10:24:00"/>
    <d v="2023-01-10T12:06:00"/>
    <n v="6"/>
    <n v="197"/>
    <n v="145"/>
    <n v="28565"/>
    <n v="120.00000000349246"/>
    <n v="12"/>
    <n v="10"/>
    <n v="120.00000000349246"/>
  </r>
  <r>
    <s v="F0228"/>
    <x v="1"/>
    <s v="JFK"/>
    <s v="DFW"/>
    <d v="2023-01-10T11:00:00"/>
    <d v="2023-01-10T12:00:00"/>
    <d v="2023-01-10T11:04:00"/>
    <d v="2023-01-10T12:24:00"/>
    <n v="24"/>
    <n v="189"/>
    <n v="188"/>
    <n v="35532"/>
    <n v="59.99999999650754"/>
    <n v="12"/>
    <n v="11"/>
    <n v="540"/>
  </r>
  <r>
    <s v="F0233"/>
    <x v="1"/>
    <s v="LAX"/>
    <s v="DFW"/>
    <d v="2023-01-10T16:00:00"/>
    <d v="2023-01-10T20:00:00"/>
    <d v="2023-01-10T16:23:00"/>
    <d v="2023-01-10T20:13:00"/>
    <n v="13"/>
    <n v="341"/>
    <n v="173"/>
    <n v="58993"/>
    <n v="240.00000000698492"/>
    <n v="20"/>
    <n v="16"/>
    <n v="300.00000000349246"/>
  </r>
  <r>
    <s v="F0235"/>
    <x v="1"/>
    <s v="JFK"/>
    <s v="ORD"/>
    <d v="2023-01-10T18:00:00"/>
    <d v="2023-01-10T21:00:00"/>
    <d v="2023-01-10T18:04:00"/>
    <d v="2023-01-10T21:01:00"/>
    <n v="1"/>
    <n v="187"/>
    <n v="145"/>
    <n v="27115"/>
    <n v="180"/>
    <n v="21"/>
    <n v="18"/>
    <n v="300.00000000349246"/>
  </r>
  <r>
    <s v="F0236"/>
    <x v="1"/>
    <s v="JFK"/>
    <s v="LAX"/>
    <d v="2023-01-10T19:00:00"/>
    <d v="2023-01-10T23:00:00"/>
    <d v="2023-01-10T19:05:00"/>
    <d v="2023-01-10T23:10:00"/>
    <n v="10"/>
    <n v="138"/>
    <n v="93"/>
    <n v="12834"/>
    <n v="240.00000000698492"/>
    <n v="23"/>
    <n v="19"/>
    <n v="180"/>
  </r>
  <r>
    <s v="F0237"/>
    <x v="1"/>
    <s v="ATL"/>
    <s v="ATL"/>
    <d v="2023-01-10T20:00:00"/>
    <d v="2023-01-10T22:00:00"/>
    <d v="2023-01-10T20:29:00"/>
    <d v="2023-01-10T22:19:00"/>
    <n v="19"/>
    <n v="102"/>
    <n v="122"/>
    <n v="12444"/>
    <n v="119.99999999301508"/>
    <n v="22"/>
    <n v="20"/>
    <n v="180"/>
  </r>
  <r>
    <s v="F0238"/>
    <x v="1"/>
    <s v="DFW"/>
    <s v="LAX"/>
    <d v="2023-01-10T21:00:00"/>
    <d v="2023-01-10T23:00:00"/>
    <d v="2023-01-10T21:14:00"/>
    <d v="2023-01-10T23:23:00"/>
    <n v="23"/>
    <n v="173"/>
    <n v="89"/>
    <n v="15397"/>
    <n v="120.00000000349246"/>
    <n v="23"/>
    <n v="21"/>
    <n v="599.99999999650754"/>
  </r>
  <r>
    <s v="F0243"/>
    <x v="1"/>
    <s v="ATL"/>
    <s v="MIA"/>
    <d v="2023-01-11T02:00:00"/>
    <d v="2023-01-11T07:00:00"/>
    <d v="2023-01-11T02:29:00"/>
    <d v="2023-01-11T07:00:00"/>
    <n v="0"/>
    <n v="341"/>
    <n v="191"/>
    <n v="65131"/>
    <n v="299.99999999301508"/>
    <n v="7"/>
    <n v="2"/>
    <n v="239.99999999650754"/>
  </r>
  <r>
    <s v="F0244"/>
    <x v="1"/>
    <s v="MIA"/>
    <s v="MIA"/>
    <d v="2023-01-11T03:00:00"/>
    <d v="2023-01-11T06:00:00"/>
    <d v="2023-01-11T03:07:00"/>
    <d v="2023-01-11T06:11:00"/>
    <n v="11"/>
    <n v="286"/>
    <n v="104"/>
    <n v="29744"/>
    <n v="180"/>
    <n v="6"/>
    <n v="3"/>
    <n v="540"/>
  </r>
  <r>
    <s v="F0249"/>
    <x v="1"/>
    <s v="DFW"/>
    <s v="DFW"/>
    <d v="2023-01-11T08:00:00"/>
    <d v="2023-01-11T12:00:00"/>
    <d v="2023-01-11T08:26:00"/>
    <d v="2023-01-11T12:08:00"/>
    <n v="8"/>
    <n v="405"/>
    <n v="195"/>
    <n v="78975"/>
    <n v="239.99999999650754"/>
    <n v="12"/>
    <n v="8"/>
    <n v="180"/>
  </r>
  <r>
    <s v="F0251"/>
    <x v="1"/>
    <s v="MIA"/>
    <s v="LAX"/>
    <d v="2023-01-11T10:00:00"/>
    <d v="2023-01-11T11:00:00"/>
    <d v="2023-01-11T10:10:00"/>
    <d v="2023-01-11T11:11:00"/>
    <n v="11"/>
    <n v="279"/>
    <n v="90"/>
    <n v="25110"/>
    <n v="60.000000006984919"/>
    <n v="11"/>
    <n v="10"/>
    <n v="540"/>
  </r>
  <r>
    <s v="F0256"/>
    <x v="1"/>
    <s v="LAX"/>
    <s v="ORD"/>
    <d v="2023-01-11T15:00:00"/>
    <d v="2023-01-11T19:00:00"/>
    <d v="2023-01-11T15:06:00"/>
    <d v="2023-01-11T19:14:00"/>
    <n v="14"/>
    <n v="459"/>
    <n v="173"/>
    <n v="79407"/>
    <n v="239.99999999650754"/>
    <n v="19"/>
    <n v="15"/>
    <n v="300.00000000349246"/>
  </r>
  <r>
    <s v="F0257"/>
    <x v="1"/>
    <s v="MIA"/>
    <s v="LAX"/>
    <d v="2023-01-11T16:00:00"/>
    <d v="2023-01-11T20:00:00"/>
    <d v="2023-01-11T16:01:00"/>
    <d v="2023-01-11T20:28:00"/>
    <n v="28"/>
    <n v="259"/>
    <n v="59"/>
    <n v="15281"/>
    <n v="240.00000000698492"/>
    <n v="20"/>
    <n v="16"/>
    <n v="360"/>
  </r>
  <r>
    <s v="F0258"/>
    <x v="1"/>
    <s v="JFK"/>
    <s v="DFW"/>
    <d v="2023-01-11T17:00:00"/>
    <d v="2023-01-11T22:00:00"/>
    <d v="2023-01-11T17:20:00"/>
    <d v="2023-01-11T22:04:00"/>
    <n v="4"/>
    <n v="118"/>
    <n v="141"/>
    <n v="16638"/>
    <n v="299.99999999301508"/>
    <n v="22"/>
    <n v="17"/>
    <n v="659.99999999301508"/>
  </r>
  <r>
    <s v="F0265"/>
    <x v="1"/>
    <s v="MIA"/>
    <s v="DFW"/>
    <d v="2023-01-12T00:00:00"/>
    <d v="2023-01-12T04:00:00"/>
    <d v="2023-01-12T00:29:00"/>
    <d v="2023-01-12T04:11:00"/>
    <n v="11"/>
    <n v="391"/>
    <n v="186"/>
    <n v="72726"/>
    <n v="239.99999999650754"/>
    <n v="4"/>
    <n v="0"/>
    <n v="480.00000000349246"/>
  </r>
  <r>
    <s v="F0269"/>
    <x v="1"/>
    <s v="LAX"/>
    <s v="ORD"/>
    <d v="2023-01-12T04:00:00"/>
    <d v="2023-01-12T08:00:00"/>
    <d v="2023-01-12T04:23:00"/>
    <d v="2023-01-12T08:03:00"/>
    <n v="3"/>
    <n v="349"/>
    <n v="56"/>
    <n v="19544"/>
    <n v="240.00000000698492"/>
    <n v="8"/>
    <n v="4"/>
    <n v="240.00000000698492"/>
  </r>
  <r>
    <s v="F0270"/>
    <x v="1"/>
    <s v="LAX"/>
    <s v="MIA"/>
    <d v="2023-01-12T05:00:00"/>
    <d v="2023-01-12T08:00:00"/>
    <d v="2023-01-12T05:04:00"/>
    <d v="2023-01-12T08:17:00"/>
    <n v="17"/>
    <n v="163"/>
    <n v="199"/>
    <n v="32437"/>
    <n v="180"/>
    <n v="8"/>
    <n v="5"/>
    <n v="239.99999999650754"/>
  </r>
  <r>
    <s v="F0271"/>
    <x v="1"/>
    <s v="LAX"/>
    <s v="ORD"/>
    <d v="2023-01-12T06:00:00"/>
    <d v="2023-01-12T09:00:00"/>
    <d v="2023-01-12T06:28:00"/>
    <d v="2023-01-12T09:10:00"/>
    <n v="10"/>
    <n v="316"/>
    <n v="132"/>
    <n v="41712"/>
    <n v="180"/>
    <n v="9"/>
    <n v="6"/>
    <n v="419.99999999650754"/>
  </r>
  <r>
    <s v="F0273"/>
    <x v="1"/>
    <s v="LAX"/>
    <s v="ATL"/>
    <d v="2023-01-12T08:00:00"/>
    <d v="2023-01-12T13:00:00"/>
    <d v="2023-01-12T08:23:00"/>
    <d v="2023-01-12T13:06:00"/>
    <n v="6"/>
    <n v="196"/>
    <n v="165"/>
    <n v="32340"/>
    <n v="299.99999999301508"/>
    <n v="13"/>
    <n v="8"/>
    <n v="360"/>
  </r>
  <r>
    <s v="F0274"/>
    <x v="1"/>
    <s v="JFK"/>
    <s v="ORD"/>
    <d v="2023-01-12T09:00:00"/>
    <d v="2023-01-12T14:00:00"/>
    <d v="2023-01-12T09:24:00"/>
    <d v="2023-01-12T14:01:00"/>
    <n v="1"/>
    <n v="268"/>
    <n v="73"/>
    <n v="19564"/>
    <n v="300.00000000349246"/>
    <n v="14"/>
    <n v="9"/>
    <n v="419.99999999650754"/>
  </r>
  <r>
    <s v="F0276"/>
    <x v="1"/>
    <s v="DFW"/>
    <s v="LAX"/>
    <d v="2023-01-12T11:00:00"/>
    <d v="2023-01-12T16:00:00"/>
    <d v="2023-01-12T11:20:00"/>
    <d v="2023-01-12T16:21:00"/>
    <n v="21"/>
    <n v="424"/>
    <n v="189"/>
    <n v="80136"/>
    <n v="299.99999999301508"/>
    <n v="16"/>
    <n v="11"/>
    <n v="180"/>
  </r>
  <r>
    <s v="F0278"/>
    <x v="1"/>
    <s v="ATL"/>
    <s v="ATL"/>
    <d v="2023-01-12T13:00:00"/>
    <d v="2023-01-12T14:00:00"/>
    <d v="2023-01-12T13:21:00"/>
    <d v="2023-01-12T14:20:00"/>
    <n v="20"/>
    <n v="154"/>
    <n v="114"/>
    <n v="17556"/>
    <n v="60.000000006984919"/>
    <n v="14"/>
    <n v="13"/>
    <n v="180"/>
  </r>
  <r>
    <s v="F0279"/>
    <x v="1"/>
    <s v="DFW"/>
    <s v="DFW"/>
    <d v="2023-01-12T14:00:00"/>
    <d v="2023-01-12T16:00:00"/>
    <d v="2023-01-12T14:29:00"/>
    <d v="2023-01-12T16:22:00"/>
    <n v="22"/>
    <n v="156"/>
    <n v="74"/>
    <n v="11544"/>
    <n v="119.99999999301508"/>
    <n v="16"/>
    <n v="14"/>
    <n v="419.99999999650754"/>
  </r>
  <r>
    <s v="F0282"/>
    <x v="1"/>
    <s v="ORD"/>
    <s v="MIA"/>
    <d v="2023-01-12T17:00:00"/>
    <d v="2023-01-12T21:00:00"/>
    <d v="2023-01-12T17:08:00"/>
    <d v="2023-01-12T21:17:00"/>
    <n v="17"/>
    <n v="201"/>
    <n v="186"/>
    <n v="37386"/>
    <n v="239.99999999650754"/>
    <n v="21"/>
    <n v="17"/>
    <n v="360"/>
  </r>
  <r>
    <s v="F0283"/>
    <x v="1"/>
    <s v="ATL"/>
    <s v="LAX"/>
    <d v="2023-01-12T18:00:00"/>
    <d v="2023-01-12T23:00:00"/>
    <d v="2023-01-12T18:03:00"/>
    <d v="2023-01-12T23:07:00"/>
    <n v="7"/>
    <n v="166"/>
    <n v="182"/>
    <n v="30212"/>
    <n v="300.00000000349246"/>
    <n v="23"/>
    <n v="18"/>
    <n v="360"/>
  </r>
  <r>
    <s v="F0285"/>
    <x v="1"/>
    <s v="ATL"/>
    <s v="JFK"/>
    <d v="2023-01-12T20:00:00"/>
    <d v="2023-01-13T00:00:00"/>
    <d v="2023-01-12T20:03:00"/>
    <d v="2023-01-13T00:23:00"/>
    <n v="23"/>
    <n v="133"/>
    <n v="190"/>
    <n v="25270"/>
    <n v="239.99999999650754"/>
    <n v="0"/>
    <n v="20"/>
    <n v="239.99999999650754"/>
  </r>
  <r>
    <s v="F0288"/>
    <x v="1"/>
    <s v="DFW"/>
    <s v="DFW"/>
    <d v="2023-01-12T23:00:00"/>
    <d v="2023-01-13T00:00:00"/>
    <d v="2023-01-12T23:01:00"/>
    <d v="2023-01-13T00:13:00"/>
    <n v="13"/>
    <n v="469"/>
    <n v="174"/>
    <n v="81606"/>
    <n v="59.99999999650754"/>
    <n v="0"/>
    <n v="23"/>
    <n v="360"/>
  </r>
  <r>
    <s v="F0292"/>
    <x v="1"/>
    <s v="MIA"/>
    <s v="ORD"/>
    <d v="2023-01-13T03:00:00"/>
    <d v="2023-01-13T05:00:00"/>
    <d v="2023-01-13T03:23:00"/>
    <d v="2023-01-13T05:22:00"/>
    <n v="22"/>
    <n v="459"/>
    <n v="106"/>
    <n v="48654"/>
    <n v="120.00000000349246"/>
    <n v="5"/>
    <n v="3"/>
    <n v="120.00000000349246"/>
  </r>
  <r>
    <s v="F0293"/>
    <x v="1"/>
    <s v="ATL"/>
    <s v="LAX"/>
    <d v="2023-01-13T04:00:00"/>
    <d v="2023-01-13T05:00:00"/>
    <d v="2023-01-13T04:22:00"/>
    <d v="2023-01-13T05:17:00"/>
    <n v="17"/>
    <n v="265"/>
    <n v="187"/>
    <n v="49555"/>
    <n v="60.000000006984919"/>
    <n v="5"/>
    <n v="4"/>
    <n v="300.00000000349246"/>
  </r>
  <r>
    <s v="F0294"/>
    <x v="1"/>
    <s v="ATL"/>
    <s v="ORD"/>
    <d v="2023-01-13T05:00:00"/>
    <d v="2023-01-13T09:00:00"/>
    <d v="2023-01-13T05:05:00"/>
    <d v="2023-01-13T09:25:00"/>
    <n v="25"/>
    <n v="238"/>
    <n v="182"/>
    <n v="43316"/>
    <n v="239.99999999650754"/>
    <n v="9"/>
    <n v="5"/>
    <n v="360"/>
  </r>
  <r>
    <s v="F0296"/>
    <x v="1"/>
    <s v="MIA"/>
    <s v="MIA"/>
    <d v="2023-01-13T07:00:00"/>
    <d v="2023-01-13T11:00:00"/>
    <d v="2023-01-13T07:25:00"/>
    <d v="2023-01-13T11:05:00"/>
    <n v="5"/>
    <n v="421"/>
    <n v="154"/>
    <n v="64834"/>
    <n v="240.00000000698492"/>
    <n v="11"/>
    <n v="7"/>
    <n v="120.00000000349246"/>
  </r>
  <r>
    <s v="F0297"/>
    <x v="1"/>
    <s v="ATL"/>
    <s v="LAX"/>
    <d v="2023-01-13T08:00:00"/>
    <d v="2023-01-13T09:00:00"/>
    <d v="2023-01-13T08:27:00"/>
    <d v="2023-01-13T09:12:00"/>
    <n v="12"/>
    <n v="420"/>
    <n v="76"/>
    <n v="31920"/>
    <n v="59.99999999650754"/>
    <n v="9"/>
    <n v="8"/>
    <n v="239.99999999650754"/>
  </r>
  <r>
    <s v="F0298"/>
    <x v="1"/>
    <s v="ATL"/>
    <s v="MIA"/>
    <d v="2023-01-13T09:00:00"/>
    <d v="2023-01-13T12:00:00"/>
    <d v="2023-01-13T09:14:00"/>
    <d v="2023-01-13T12:17:00"/>
    <n v="17"/>
    <n v="103"/>
    <n v="59"/>
    <n v="6077"/>
    <n v="180"/>
    <n v="12"/>
    <n v="9"/>
    <n v="239.99999999650754"/>
  </r>
  <r>
    <s v="F0301"/>
    <x v="1"/>
    <s v="MIA"/>
    <s v="DFW"/>
    <d v="2023-01-13T12:00:00"/>
    <d v="2023-01-13T13:00:00"/>
    <d v="2023-01-13T12:26:00"/>
    <d v="2023-01-13T13:27:00"/>
    <n v="27"/>
    <n v="204"/>
    <n v="123"/>
    <n v="25092"/>
    <n v="59.99999999650754"/>
    <n v="13"/>
    <n v="12"/>
    <n v="239.99999999650754"/>
  </r>
  <r>
    <s v="F0303"/>
    <x v="1"/>
    <s v="ORD"/>
    <s v="ATL"/>
    <d v="2023-01-13T14:00:00"/>
    <d v="2023-01-13T16:00:00"/>
    <d v="2023-01-13T14:28:00"/>
    <d v="2023-01-13T16:03:00"/>
    <n v="3"/>
    <n v="295"/>
    <n v="118"/>
    <n v="34810"/>
    <n v="119.99999999301508"/>
    <n v="16"/>
    <n v="14"/>
    <n v="119.99999999301508"/>
  </r>
  <r>
    <s v="F0304"/>
    <x v="1"/>
    <s v="MIA"/>
    <s v="MIA"/>
    <d v="2023-01-13T15:00:00"/>
    <d v="2023-01-13T16:00:00"/>
    <d v="2023-01-13T15:28:00"/>
    <d v="2023-01-13T16:02:00"/>
    <n v="2"/>
    <n v="326"/>
    <n v="80"/>
    <n v="26080"/>
    <n v="59.99999999650754"/>
    <n v="16"/>
    <n v="15"/>
    <n v="1020.0000000034925"/>
  </r>
  <r>
    <s v="F0316"/>
    <x v="1"/>
    <s v="MIA"/>
    <s v="DFW"/>
    <d v="2023-01-14T03:00:00"/>
    <d v="2023-01-14T08:00:00"/>
    <d v="2023-01-14T03:19:00"/>
    <d v="2023-01-14T08:09:00"/>
    <n v="9"/>
    <n v="352"/>
    <n v="192"/>
    <n v="67584"/>
    <n v="300.00000000349246"/>
    <n v="8"/>
    <n v="3"/>
    <n v="480.00000000349246"/>
  </r>
  <r>
    <s v="F0320"/>
    <x v="1"/>
    <s v="ORD"/>
    <s v="ATL"/>
    <d v="2023-01-14T07:00:00"/>
    <d v="2023-01-14T11:00:00"/>
    <d v="2023-01-14T07:20:00"/>
    <d v="2023-01-14T11:05:00"/>
    <n v="5"/>
    <n v="180"/>
    <n v="131"/>
    <n v="23580"/>
    <n v="240.00000000698492"/>
    <n v="11"/>
    <n v="7"/>
    <n v="300.00000000349246"/>
  </r>
  <r>
    <s v="F0322"/>
    <x v="1"/>
    <s v="DFW"/>
    <s v="DFW"/>
    <d v="2023-01-14T09:00:00"/>
    <d v="2023-01-14T12:00:00"/>
    <d v="2023-01-14T09:17:00"/>
    <d v="2023-01-14T12:29:00"/>
    <n v="29"/>
    <n v="188"/>
    <n v="97"/>
    <n v="18236"/>
    <n v="180"/>
    <n v="12"/>
    <n v="9"/>
    <n v="419.99999999650754"/>
  </r>
  <r>
    <s v="F0328"/>
    <x v="1"/>
    <s v="ORD"/>
    <s v="LAX"/>
    <d v="2023-01-14T15:00:00"/>
    <d v="2023-01-14T16:00:00"/>
    <d v="2023-01-14T15:02:00"/>
    <d v="2023-01-14T16:07:00"/>
    <n v="7"/>
    <n v="108"/>
    <n v="88"/>
    <n v="9504"/>
    <n v="59.99999999650754"/>
    <n v="16"/>
    <n v="15"/>
    <n v="900"/>
  </r>
  <r>
    <s v="F0340"/>
    <x v="1"/>
    <s v="ORD"/>
    <s v="ORD"/>
    <d v="2023-01-15T03:00:00"/>
    <d v="2023-01-15T06:00:00"/>
    <d v="2023-01-15T03:04:00"/>
    <d v="2023-01-15T06:02:00"/>
    <n v="2"/>
    <n v="316"/>
    <n v="174"/>
    <n v="54984"/>
    <n v="180"/>
    <n v="6"/>
    <n v="3"/>
    <n v="180"/>
  </r>
  <r>
    <s v="F0341"/>
    <x v="1"/>
    <s v="DFW"/>
    <s v="LAX"/>
    <d v="2023-01-15T04:00:00"/>
    <d v="2023-01-15T06:00:00"/>
    <d v="2023-01-15T04:04:00"/>
    <d v="2023-01-15T06:28:00"/>
    <n v="28"/>
    <n v="499"/>
    <n v="103"/>
    <n v="51397"/>
    <n v="120.00000000349246"/>
    <n v="6"/>
    <n v="4"/>
    <n v="360"/>
  </r>
  <r>
    <s v="F0342"/>
    <x v="1"/>
    <s v="LAX"/>
    <s v="ATL"/>
    <d v="2023-01-15T05:00:00"/>
    <d v="2023-01-15T10:00:00"/>
    <d v="2023-01-15T05:12:00"/>
    <d v="2023-01-15T10:02:00"/>
    <n v="2"/>
    <n v="338"/>
    <n v="86"/>
    <n v="29068"/>
    <n v="299.99999999301508"/>
    <n v="10"/>
    <n v="5"/>
    <n v="360"/>
  </r>
  <r>
    <s v="F0345"/>
    <x v="1"/>
    <s v="LAX"/>
    <s v="LAX"/>
    <d v="2023-01-15T08:00:00"/>
    <d v="2023-01-15T11:00:00"/>
    <d v="2023-01-15T08:15:00"/>
    <d v="2023-01-15T11:28:00"/>
    <n v="28"/>
    <n v="417"/>
    <n v="164"/>
    <n v="68388"/>
    <n v="180"/>
    <n v="11"/>
    <n v="8"/>
    <n v="360"/>
  </r>
  <r>
    <s v="F0348"/>
    <x v="1"/>
    <s v="LAX"/>
    <s v="DFW"/>
    <d v="2023-01-15T11:00:00"/>
    <d v="2023-01-15T14:00:00"/>
    <d v="2023-01-15T11:24:00"/>
    <d v="2023-01-15T14:13:00"/>
    <n v="13"/>
    <n v="235"/>
    <n v="158"/>
    <n v="37130"/>
    <n v="180"/>
    <n v="14"/>
    <n v="11"/>
    <n v="360"/>
  </r>
  <r>
    <s v="F0353"/>
    <x v="1"/>
    <s v="ORD"/>
    <s v="JFK"/>
    <d v="2023-01-15T16:00:00"/>
    <d v="2023-01-15T17:00:00"/>
    <d v="2023-01-15T16:28:00"/>
    <d v="2023-01-15T17:25:00"/>
    <n v="25"/>
    <n v="228"/>
    <n v="193"/>
    <n v="44004"/>
    <n v="60.000000006984919"/>
    <n v="17"/>
    <n v="16"/>
    <n v="240.00000000698492"/>
  </r>
  <r>
    <s v="F0354"/>
    <x v="1"/>
    <s v="ORD"/>
    <s v="LAX"/>
    <d v="2023-01-15T17:00:00"/>
    <d v="2023-01-15T20:00:00"/>
    <d v="2023-01-15T17:07:00"/>
    <d v="2023-01-15T20:29:00"/>
    <n v="29"/>
    <n v="475"/>
    <n v="159"/>
    <n v="75525"/>
    <n v="180"/>
    <n v="20"/>
    <n v="17"/>
    <n v="180"/>
  </r>
  <r>
    <s v="F0356"/>
    <x v="1"/>
    <s v="MIA"/>
    <s v="MIA"/>
    <d v="2023-01-15T19:00:00"/>
    <d v="2023-01-15T20:00:00"/>
    <d v="2023-01-15T19:23:00"/>
    <d v="2023-01-15T20:26:00"/>
    <n v="26"/>
    <n v="486"/>
    <n v="83"/>
    <n v="40338"/>
    <n v="60.000000006984919"/>
    <n v="20"/>
    <n v="19"/>
    <n v="240.00000000698492"/>
  </r>
  <r>
    <s v="F0359"/>
    <x v="1"/>
    <s v="JFK"/>
    <s v="LAX"/>
    <d v="2023-01-15T22:00:00"/>
    <d v="2023-01-15T23:00:00"/>
    <d v="2023-01-15T22:07:00"/>
    <d v="2023-01-15T23:27:00"/>
    <n v="27"/>
    <n v="110"/>
    <n v="96"/>
    <n v="10560"/>
    <n v="60.000000006984919"/>
    <n v="23"/>
    <n v="22"/>
    <n v="480.00000000349246"/>
  </r>
  <r>
    <s v="F0364"/>
    <x v="1"/>
    <s v="MIA"/>
    <s v="JFK"/>
    <d v="2023-01-16T03:00:00"/>
    <d v="2023-01-16T06:00:00"/>
    <d v="2023-01-16T03:25:00"/>
    <d v="2023-01-16T06:06:00"/>
    <n v="6"/>
    <n v="145"/>
    <n v="60"/>
    <n v="8700"/>
    <n v="180"/>
    <n v="6"/>
    <n v="3"/>
    <n v="120.00000000349246"/>
  </r>
  <r>
    <s v="F0365"/>
    <x v="1"/>
    <s v="JFK"/>
    <s v="LAX"/>
    <d v="2023-01-16T04:00:00"/>
    <d v="2023-01-16T05:00:00"/>
    <d v="2023-01-16T04:01:00"/>
    <d v="2023-01-16T05:18:00"/>
    <n v="18"/>
    <n v="423"/>
    <n v="72"/>
    <n v="30456"/>
    <n v="60.000000006984919"/>
    <n v="5"/>
    <n v="4"/>
    <n v="360"/>
  </r>
  <r>
    <s v="F0368"/>
    <x v="1"/>
    <s v="ATL"/>
    <s v="DFW"/>
    <d v="2023-01-16T07:00:00"/>
    <d v="2023-01-16T10:00:00"/>
    <d v="2023-01-16T07:01:00"/>
    <d v="2023-01-16T10:26:00"/>
    <n v="26"/>
    <n v="318"/>
    <n v="156"/>
    <n v="49608"/>
    <n v="180"/>
    <n v="10"/>
    <n v="7"/>
    <n v="720"/>
  </r>
  <r>
    <s v="F0375"/>
    <x v="1"/>
    <s v="JFK"/>
    <s v="MIA"/>
    <d v="2023-01-16T14:00:00"/>
    <d v="2023-01-16T19:00:00"/>
    <d v="2023-01-16T14:26:00"/>
    <d v="2023-01-16T19:03:00"/>
    <n v="3"/>
    <n v="370"/>
    <n v="198"/>
    <n v="73260"/>
    <n v="299.99999999301508"/>
    <n v="19"/>
    <n v="14"/>
    <n v="419.99999999650754"/>
  </r>
  <r>
    <s v="F0377"/>
    <x v="1"/>
    <s v="DFW"/>
    <s v="JFK"/>
    <d v="2023-01-16T16:00:00"/>
    <d v="2023-01-16T21:00:00"/>
    <d v="2023-01-16T16:25:00"/>
    <d v="2023-01-16T21:05:00"/>
    <n v="5"/>
    <n v="423"/>
    <n v="104"/>
    <n v="43992"/>
    <n v="300.00000000349246"/>
    <n v="21"/>
    <n v="16"/>
    <n v="300.00000000349246"/>
  </r>
  <r>
    <s v="F0379"/>
    <x v="1"/>
    <s v="MIA"/>
    <s v="ATL"/>
    <d v="2023-01-16T18:00:00"/>
    <d v="2023-01-16T21:00:00"/>
    <d v="2023-01-16T18:10:00"/>
    <d v="2023-01-16T21:01:00"/>
    <n v="1"/>
    <n v="429"/>
    <n v="147"/>
    <n v="63063"/>
    <n v="180"/>
    <n v="21"/>
    <n v="18"/>
    <n v="360"/>
  </r>
  <r>
    <s v="F0380"/>
    <x v="1"/>
    <s v="ATL"/>
    <s v="MIA"/>
    <d v="2023-01-16T19:00:00"/>
    <d v="2023-01-17T00:00:00"/>
    <d v="2023-01-16T19:16:00"/>
    <d v="2023-01-17T00:18:00"/>
    <n v="18"/>
    <n v="426"/>
    <n v="98"/>
    <n v="41748"/>
    <n v="300.00000000349246"/>
    <n v="0"/>
    <n v="19"/>
    <n v="420.00000000698492"/>
  </r>
  <r>
    <s v="F0384"/>
    <x v="1"/>
    <s v="ATL"/>
    <s v="DFW"/>
    <d v="2023-01-16T23:00:00"/>
    <d v="2023-01-17T02:00:00"/>
    <d v="2023-01-16T23:17:00"/>
    <d v="2023-01-17T02:02:00"/>
    <n v="2"/>
    <n v="324"/>
    <n v="113"/>
    <n v="36612"/>
    <n v="180"/>
    <n v="2"/>
    <n v="23"/>
    <n v="659.99999999301508"/>
  </r>
  <r>
    <s v="F0390"/>
    <x v="1"/>
    <s v="JFK"/>
    <s v="DFW"/>
    <d v="2023-01-17T05:00:00"/>
    <d v="2023-01-17T10:00:00"/>
    <d v="2023-01-17T05:06:00"/>
    <d v="2023-01-17T10:08:00"/>
    <n v="8"/>
    <n v="245"/>
    <n v="58"/>
    <n v="14210"/>
    <n v="299.99999999301508"/>
    <n v="10"/>
    <n v="5"/>
    <n v="239.99999999650754"/>
  </r>
  <r>
    <s v="F0393"/>
    <x v="1"/>
    <s v="DFW"/>
    <s v="ATL"/>
    <d v="2023-01-17T08:00:00"/>
    <d v="2023-01-17T09:00:00"/>
    <d v="2023-01-17T08:15:00"/>
    <d v="2023-01-17T09:28:00"/>
    <n v="28"/>
    <n v="429"/>
    <n v="151"/>
    <n v="64779"/>
    <n v="59.99999999650754"/>
    <n v="9"/>
    <n v="8"/>
    <n v="360"/>
  </r>
  <r>
    <s v="F0395"/>
    <x v="1"/>
    <s v="DFW"/>
    <s v="MIA"/>
    <d v="2023-01-17T10:00:00"/>
    <d v="2023-01-17T14:00:00"/>
    <d v="2023-01-17T10:01:00"/>
    <d v="2023-01-17T14:09:00"/>
    <n v="9"/>
    <n v="468"/>
    <n v="67"/>
    <n v="31356"/>
    <n v="240.00000000698492"/>
    <n v="14"/>
    <n v="10"/>
    <n v="660.00000000349246"/>
  </r>
  <r>
    <s v="F0401"/>
    <x v="1"/>
    <s v="JFK"/>
    <s v="MIA"/>
    <d v="2023-01-17T16:00:00"/>
    <d v="2023-01-17T21:00:00"/>
    <d v="2023-01-17T16:11:00"/>
    <d v="2023-01-17T21:13:00"/>
    <n v="13"/>
    <n v="203"/>
    <n v="199"/>
    <n v="40397"/>
    <n v="300.00000000349246"/>
    <n v="21"/>
    <n v="16"/>
    <n v="480.00000000349246"/>
  </r>
  <r>
    <s v="F0406"/>
    <x v="1"/>
    <s v="ATL"/>
    <s v="DFW"/>
    <d v="2023-01-17T21:00:00"/>
    <d v="2023-01-18T00:00:00"/>
    <d v="2023-01-17T21:26:00"/>
    <d v="2023-01-18T00:06:00"/>
    <n v="6"/>
    <n v="421"/>
    <n v="191"/>
    <n v="80411"/>
    <n v="180"/>
    <n v="0"/>
    <n v="21"/>
    <n v="239.99999999650754"/>
  </r>
  <r>
    <s v="F0409"/>
    <x v="1"/>
    <s v="MIA"/>
    <s v="DFW"/>
    <d v="2023-01-18T00:00:00"/>
    <d v="2023-01-18T01:00:00"/>
    <d v="2023-01-18T00:25:00"/>
    <d v="2023-01-18T01:03:00"/>
    <n v="3"/>
    <n v="458"/>
    <n v="134"/>
    <n v="61372"/>
    <n v="59.99999999650754"/>
    <n v="1"/>
    <n v="0"/>
    <n v="360"/>
  </r>
  <r>
    <s v="F0411"/>
    <x v="1"/>
    <s v="LAX"/>
    <s v="ATL"/>
    <d v="2023-01-18T02:00:00"/>
    <d v="2023-01-18T06:00:00"/>
    <d v="2023-01-18T02:09:00"/>
    <d v="2023-01-18T06:22:00"/>
    <n v="22"/>
    <n v="170"/>
    <n v="50"/>
    <n v="8500"/>
    <n v="239.99999999650754"/>
    <n v="6"/>
    <n v="2"/>
    <n v="119.99999999301508"/>
  </r>
  <r>
    <s v="F0412"/>
    <x v="1"/>
    <s v="ATL"/>
    <s v="MIA"/>
    <d v="2023-01-18T03:00:00"/>
    <d v="2023-01-18T04:00:00"/>
    <d v="2023-01-18T03:10:00"/>
    <d v="2023-01-18T04:26:00"/>
    <n v="26"/>
    <n v="440"/>
    <n v="69"/>
    <n v="30360"/>
    <n v="59.99999999650754"/>
    <n v="4"/>
    <n v="3"/>
    <n v="180"/>
  </r>
  <r>
    <s v="F0413"/>
    <x v="1"/>
    <s v="MIA"/>
    <s v="ORD"/>
    <d v="2023-01-18T04:00:00"/>
    <d v="2023-01-18T06:00:00"/>
    <d v="2023-01-18T04:09:00"/>
    <d v="2023-01-18T06:14:00"/>
    <n v="14"/>
    <n v="304"/>
    <n v="136"/>
    <n v="41344"/>
    <n v="120.00000000349246"/>
    <n v="6"/>
    <n v="4"/>
    <n v="240.00000000698492"/>
  </r>
  <r>
    <s v="F0414"/>
    <x v="1"/>
    <s v="JFK"/>
    <s v="DFW"/>
    <d v="2023-01-18T05:00:00"/>
    <d v="2023-01-18T08:00:00"/>
    <d v="2023-01-18T05:09:00"/>
    <d v="2023-01-18T08:18:00"/>
    <n v="18"/>
    <n v="442"/>
    <n v="69"/>
    <n v="30498"/>
    <n v="180"/>
    <n v="8"/>
    <n v="5"/>
    <n v="299.99999999301508"/>
  </r>
  <r>
    <s v="F0415"/>
    <x v="1"/>
    <s v="MIA"/>
    <s v="ATL"/>
    <d v="2023-01-18T06:00:00"/>
    <d v="2023-01-18T10:00:00"/>
    <d v="2023-01-18T06:07:00"/>
    <d v="2023-01-18T10:24:00"/>
    <n v="24"/>
    <n v="120"/>
    <n v="173"/>
    <n v="20760"/>
    <n v="239.99999999650754"/>
    <n v="10"/>
    <n v="6"/>
    <n v="360"/>
  </r>
  <r>
    <s v="F0416"/>
    <x v="1"/>
    <s v="LAX"/>
    <s v="DFW"/>
    <d v="2023-01-18T07:00:00"/>
    <d v="2023-01-18T12:00:00"/>
    <d v="2023-01-18T07:26:00"/>
    <d v="2023-01-18T12:24:00"/>
    <n v="24"/>
    <n v="209"/>
    <n v="179"/>
    <n v="37411"/>
    <n v="300.00000000349246"/>
    <n v="12"/>
    <n v="7"/>
    <n v="300.00000000349246"/>
  </r>
  <r>
    <s v="F0419"/>
    <x v="1"/>
    <s v="ORD"/>
    <s v="DFW"/>
    <d v="2023-01-18T10:00:00"/>
    <d v="2023-01-18T12:00:00"/>
    <d v="2023-01-18T10:10:00"/>
    <d v="2023-01-18T12:18:00"/>
    <n v="18"/>
    <n v="200"/>
    <n v="75"/>
    <n v="15000"/>
    <n v="120.00000000349246"/>
    <n v="12"/>
    <n v="10"/>
    <n v="180"/>
  </r>
  <r>
    <s v="F0420"/>
    <x v="1"/>
    <s v="DFW"/>
    <s v="MIA"/>
    <d v="2023-01-18T11:00:00"/>
    <d v="2023-01-18T13:00:00"/>
    <d v="2023-01-18T11:11:00"/>
    <d v="2023-01-18T13:09:00"/>
    <n v="9"/>
    <n v="231"/>
    <n v="99"/>
    <n v="22869"/>
    <n v="119.99999999301508"/>
    <n v="13"/>
    <n v="11"/>
    <n v="239.99999999650754"/>
  </r>
  <r>
    <s v="F0421"/>
    <x v="1"/>
    <s v="DFW"/>
    <s v="LAX"/>
    <d v="2023-01-18T12:00:00"/>
    <d v="2023-01-18T15:00:00"/>
    <d v="2023-01-18T12:07:00"/>
    <d v="2023-01-18T15:19:00"/>
    <n v="19"/>
    <n v="333"/>
    <n v="67"/>
    <n v="22311"/>
    <n v="180"/>
    <n v="15"/>
    <n v="12"/>
    <n v="480.00000000349246"/>
  </r>
  <r>
    <s v="F0426"/>
    <x v="1"/>
    <s v="DFW"/>
    <s v="MIA"/>
    <d v="2023-01-18T17:00:00"/>
    <d v="2023-01-18T20:00:00"/>
    <d v="2023-01-18T17:29:00"/>
    <d v="2023-01-18T20:29:00"/>
    <n v="29"/>
    <n v="343"/>
    <n v="107"/>
    <n v="36701"/>
    <n v="180"/>
    <n v="20"/>
    <n v="17"/>
    <n v="299.99999999301508"/>
  </r>
  <r>
    <s v="F0428"/>
    <x v="1"/>
    <s v="LAX"/>
    <s v="MIA"/>
    <d v="2023-01-18T19:00:00"/>
    <d v="2023-01-18T22:00:00"/>
    <d v="2023-01-18T19:02:00"/>
    <d v="2023-01-18T22:21:00"/>
    <n v="21"/>
    <n v="427"/>
    <n v="60"/>
    <n v="25620"/>
    <n v="180"/>
    <n v="22"/>
    <n v="19"/>
    <n v="420.00000000698492"/>
  </r>
  <r>
    <s v="F0432"/>
    <x v="1"/>
    <s v="LAX"/>
    <s v="ATL"/>
    <d v="2023-01-18T23:00:00"/>
    <d v="2023-01-19T02:00:00"/>
    <d v="2023-01-18T23:15:00"/>
    <d v="2023-01-19T02:25:00"/>
    <n v="25"/>
    <n v="486"/>
    <n v="106"/>
    <n v="51516"/>
    <n v="180"/>
    <n v="2"/>
    <n v="23"/>
    <n v="599.99999999650754"/>
  </r>
  <r>
    <s v="F0439"/>
    <x v="1"/>
    <s v="DFW"/>
    <s v="ORD"/>
    <d v="2023-01-19T06:00:00"/>
    <d v="2023-01-19T09:00:00"/>
    <d v="2023-01-19T06:01:00"/>
    <d v="2023-01-19T09:11:00"/>
    <n v="11"/>
    <n v="287"/>
    <n v="63"/>
    <n v="18081"/>
    <n v="180"/>
    <n v="9"/>
    <n v="6"/>
    <n v="540"/>
  </r>
  <r>
    <s v="F0444"/>
    <x v="1"/>
    <s v="JFK"/>
    <s v="LAX"/>
    <d v="2023-01-19T11:00:00"/>
    <d v="2023-01-19T15:00:00"/>
    <d v="2023-01-19T11:18:00"/>
    <d v="2023-01-19T15:06:00"/>
    <n v="6"/>
    <n v="482"/>
    <n v="157"/>
    <n v="75674"/>
    <n v="239.99999999650754"/>
    <n v="15"/>
    <n v="11"/>
    <n v="419.99999999650754"/>
  </r>
  <r>
    <s v="F0448"/>
    <x v="1"/>
    <s v="MIA"/>
    <s v="JFK"/>
    <d v="2023-01-19T15:00:00"/>
    <d v="2023-01-19T18:00:00"/>
    <d v="2023-01-19T15:29:00"/>
    <d v="2023-01-19T18:11:00"/>
    <n v="11"/>
    <n v="418"/>
    <n v="59"/>
    <n v="24662"/>
    <n v="180"/>
    <n v="18"/>
    <n v="15"/>
    <n v="300.00000000349246"/>
  </r>
  <r>
    <s v="F0451"/>
    <x v="1"/>
    <s v="JFK"/>
    <s v="DFW"/>
    <d v="2023-01-19T18:00:00"/>
    <d v="2023-01-19T20:00:00"/>
    <d v="2023-01-19T18:23:00"/>
    <d v="2023-01-19T20:12:00"/>
    <n v="12"/>
    <n v="495"/>
    <n v="85"/>
    <n v="42075"/>
    <n v="120.00000000349246"/>
    <n v="20"/>
    <n v="18"/>
    <n v="480.00000000349246"/>
  </r>
  <r>
    <s v="F0455"/>
    <x v="1"/>
    <s v="ATL"/>
    <s v="DFW"/>
    <d v="2023-01-19T22:00:00"/>
    <d v="2023-01-20T02:00:00"/>
    <d v="2023-01-19T22:18:00"/>
    <d v="2023-01-20T02:09:00"/>
    <n v="9"/>
    <n v="175"/>
    <n v="99"/>
    <n v="17325"/>
    <n v="240.00000000698492"/>
    <n v="2"/>
    <n v="22"/>
    <n v="180"/>
  </r>
  <r>
    <s v="F0456"/>
    <x v="1"/>
    <s v="JFK"/>
    <s v="ATL"/>
    <d v="2023-01-19T23:00:00"/>
    <d v="2023-01-20T01:00:00"/>
    <d v="2023-01-19T23:13:00"/>
    <d v="2023-01-20T01:08:00"/>
    <n v="8"/>
    <n v="229"/>
    <n v="82"/>
    <n v="18778"/>
    <n v="119.99999999301508"/>
    <n v="1"/>
    <n v="23"/>
    <n v="479.99999999301508"/>
  </r>
  <r>
    <s v="F0461"/>
    <x v="1"/>
    <s v="JFK"/>
    <s v="JFK"/>
    <d v="2023-01-20T04:00:00"/>
    <d v="2023-01-20T07:00:00"/>
    <d v="2023-01-20T04:06:00"/>
    <d v="2023-01-20T07:00:00"/>
    <n v="0"/>
    <n v="376"/>
    <n v="173"/>
    <n v="65048"/>
    <n v="180"/>
    <n v="7"/>
    <n v="4"/>
    <n v="360"/>
  </r>
  <r>
    <s v="F0464"/>
    <x v="1"/>
    <s v="MIA"/>
    <s v="ORD"/>
    <d v="2023-01-20T07:00:00"/>
    <d v="2023-01-20T10:00:00"/>
    <d v="2023-01-20T07:20:00"/>
    <d v="2023-01-20T10:20:00"/>
    <n v="20"/>
    <n v="420"/>
    <n v="139"/>
    <n v="58380"/>
    <n v="180"/>
    <n v="10"/>
    <n v="7"/>
    <n v="300.00000000349246"/>
  </r>
  <r>
    <s v="F0467"/>
    <x v="1"/>
    <s v="ORD"/>
    <s v="MIA"/>
    <d v="2023-01-20T10:00:00"/>
    <d v="2023-01-20T12:00:00"/>
    <d v="2023-01-20T10:02:00"/>
    <d v="2023-01-20T12:21:00"/>
    <n v="21"/>
    <n v="265"/>
    <n v="94"/>
    <n v="24910"/>
    <n v="120.00000000349246"/>
    <n v="12"/>
    <n v="10"/>
    <n v="420.00000000698492"/>
  </r>
  <r>
    <s v="F0473"/>
    <x v="1"/>
    <s v="DFW"/>
    <s v="JFK"/>
    <d v="2023-01-20T16:00:00"/>
    <d v="2023-01-20T17:00:00"/>
    <d v="2023-01-20T16:00:00"/>
    <d v="2023-01-20T17:17:00"/>
    <n v="17"/>
    <n v="120"/>
    <n v="62"/>
    <n v="7440"/>
    <n v="60.000000006984919"/>
    <n v="17"/>
    <n v="16"/>
    <n v="300.00000000349246"/>
  </r>
  <r>
    <s v="F0474"/>
    <x v="1"/>
    <s v="LAX"/>
    <s v="DFW"/>
    <d v="2023-01-20T17:00:00"/>
    <d v="2023-01-20T21:00:00"/>
    <d v="2023-01-20T17:06:00"/>
    <d v="2023-01-20T21:23:00"/>
    <n v="23"/>
    <n v="491"/>
    <n v="131"/>
    <n v="64321"/>
    <n v="239.99999999650754"/>
    <n v="21"/>
    <n v="17"/>
    <n v="239.99999999650754"/>
  </r>
  <r>
    <s v="F0475"/>
    <x v="1"/>
    <s v="JFK"/>
    <s v="ORD"/>
    <d v="2023-01-20T18:00:00"/>
    <d v="2023-01-20T21:00:00"/>
    <d v="2023-01-20T18:13:00"/>
    <d v="2023-01-20T21:09:00"/>
    <n v="9"/>
    <n v="293"/>
    <n v="143"/>
    <n v="41899"/>
    <n v="180"/>
    <n v="21"/>
    <n v="18"/>
    <n v="120.00000000349246"/>
  </r>
  <r>
    <s v="F0476"/>
    <x v="1"/>
    <s v="ORD"/>
    <s v="MIA"/>
    <d v="2023-01-20T19:00:00"/>
    <d v="2023-01-20T20:00:00"/>
    <d v="2023-01-20T19:06:00"/>
    <d v="2023-01-20T20:13:00"/>
    <n v="13"/>
    <n v="220"/>
    <n v="123"/>
    <n v="27060"/>
    <n v="60.000000006984919"/>
    <n v="20"/>
    <n v="19"/>
    <n v="120.00000000349246"/>
  </r>
  <r>
    <s v="F0477"/>
    <x v="1"/>
    <s v="ORD"/>
    <s v="MIA"/>
    <d v="2023-01-20T20:00:00"/>
    <d v="2023-01-20T21:00:00"/>
    <d v="2023-01-20T20:25:00"/>
    <d v="2023-01-20T21:02:00"/>
    <n v="2"/>
    <n v="130"/>
    <n v="149"/>
    <n v="19370"/>
    <n v="59.99999999650754"/>
    <n v="21"/>
    <n v="20"/>
    <n v="360"/>
  </r>
  <r>
    <s v="F0478"/>
    <x v="1"/>
    <s v="MIA"/>
    <s v="DFW"/>
    <d v="2023-01-20T21:00:00"/>
    <d v="2023-01-21T02:00:00"/>
    <d v="2023-01-20T21:27:00"/>
    <d v="2023-01-21T02:00:00"/>
    <n v="0"/>
    <n v="240"/>
    <n v="69"/>
    <n v="16560"/>
    <n v="300.00000000349246"/>
    <n v="2"/>
    <n v="21"/>
    <n v="480.00000000349246"/>
  </r>
  <r>
    <s v="F0483"/>
    <x v="1"/>
    <s v="ATL"/>
    <s v="JFK"/>
    <d v="2023-01-21T02:00:00"/>
    <d v="2023-01-21T05:00:00"/>
    <d v="2023-01-21T02:09:00"/>
    <d v="2023-01-21T05:03:00"/>
    <n v="3"/>
    <n v="143"/>
    <n v="196"/>
    <n v="28028"/>
    <n v="180"/>
    <n v="5"/>
    <n v="2"/>
    <n v="599.99999999650754"/>
  </r>
  <r>
    <s v="F0488"/>
    <x v="1"/>
    <s v="ATL"/>
    <s v="LAX"/>
    <d v="2023-01-21T07:00:00"/>
    <d v="2023-01-21T12:00:00"/>
    <d v="2023-01-21T07:13:00"/>
    <d v="2023-01-21T12:05:00"/>
    <n v="5"/>
    <n v="395"/>
    <n v="156"/>
    <n v="61620"/>
    <n v="300.00000000349246"/>
    <n v="12"/>
    <n v="7"/>
    <n v="240.00000000698492"/>
  </r>
  <r>
    <s v="F0490"/>
    <x v="1"/>
    <s v="JFK"/>
    <s v="JFK"/>
    <d v="2023-01-21T09:00:00"/>
    <d v="2023-01-21T11:00:00"/>
    <d v="2023-01-21T09:13:00"/>
    <d v="2023-01-21T11:01:00"/>
    <n v="1"/>
    <n v="394"/>
    <n v="77"/>
    <n v="30338"/>
    <n v="120.00000000349246"/>
    <n v="11"/>
    <n v="9"/>
    <n v="360"/>
  </r>
  <r>
    <s v="F0491"/>
    <x v="1"/>
    <s v="LAX"/>
    <s v="DFW"/>
    <d v="2023-01-21T10:00:00"/>
    <d v="2023-01-21T15:00:00"/>
    <d v="2023-01-21T10:02:00"/>
    <d v="2023-01-21T15:03:00"/>
    <n v="3"/>
    <n v="276"/>
    <n v="73"/>
    <n v="20148"/>
    <n v="300.00000000349246"/>
    <n v="15"/>
    <n v="10"/>
    <n v="120.00000000349246"/>
  </r>
  <r>
    <s v="F0492"/>
    <x v="1"/>
    <s v="JFK"/>
    <s v="MIA"/>
    <d v="2023-01-21T11:00:00"/>
    <d v="2023-01-21T12:00:00"/>
    <d v="2023-01-21T11:24:00"/>
    <d v="2023-01-21T12:22:00"/>
    <n v="22"/>
    <n v="484"/>
    <n v="51"/>
    <n v="24684"/>
    <n v="59.99999999650754"/>
    <n v="12"/>
    <n v="11"/>
    <n v="540"/>
  </r>
  <r>
    <s v="F0499"/>
    <x v="1"/>
    <s v="MIA"/>
    <s v="DFW"/>
    <d v="2023-01-21T18:00:00"/>
    <d v="2023-01-21T20:00:00"/>
    <d v="2023-01-21T18:25:00"/>
    <d v="2023-01-21T20:02:00"/>
    <n v="2"/>
    <n v="488"/>
    <n v="130"/>
    <n v="63440"/>
    <n v="120.00000000349246"/>
    <n v="20"/>
    <n v="18"/>
    <n v="720"/>
  </r>
  <r>
    <s v="F0507"/>
    <x v="1"/>
    <s v="MIA"/>
    <s v="MIA"/>
    <d v="2023-01-22T02:00:00"/>
    <d v="2023-01-22T06:00:00"/>
    <d v="2023-01-22T02:17:00"/>
    <d v="2023-01-22T06:25:00"/>
    <n v="25"/>
    <n v="338"/>
    <n v="84"/>
    <n v="28392"/>
    <n v="239.99999999650754"/>
    <n v="6"/>
    <n v="2"/>
    <n v="299.99999999301508"/>
  </r>
  <r>
    <s v="F0509"/>
    <x v="1"/>
    <s v="MIA"/>
    <s v="ATL"/>
    <d v="2023-01-22T04:00:00"/>
    <d v="2023-01-22T07:00:00"/>
    <d v="2023-01-22T04:16:00"/>
    <d v="2023-01-22T07:28:00"/>
    <n v="28"/>
    <n v="245"/>
    <n v="150"/>
    <n v="36750"/>
    <n v="180"/>
    <n v="7"/>
    <n v="4"/>
    <n v="240.00000000698492"/>
  </r>
  <r>
    <s v="F0511"/>
    <x v="1"/>
    <s v="JFK"/>
    <s v="ATL"/>
    <d v="2023-01-22T06:00:00"/>
    <d v="2023-01-22T08:00:00"/>
    <d v="2023-01-22T06:25:00"/>
    <d v="2023-01-22T08:09:00"/>
    <n v="9"/>
    <n v="165"/>
    <n v="50"/>
    <n v="8250"/>
    <n v="120.00000000349246"/>
    <n v="8"/>
    <n v="6"/>
    <n v="180"/>
  </r>
  <r>
    <s v="F0512"/>
    <x v="1"/>
    <s v="ATL"/>
    <s v="DFW"/>
    <d v="2023-01-22T07:00:00"/>
    <d v="2023-01-22T09:00:00"/>
    <d v="2023-01-22T07:16:00"/>
    <d v="2023-01-22T09:28:00"/>
    <n v="28"/>
    <n v="189"/>
    <n v="116"/>
    <n v="21924"/>
    <n v="120.00000000349246"/>
    <n v="9"/>
    <n v="7"/>
    <n v="360"/>
  </r>
  <r>
    <s v="F0514"/>
    <x v="1"/>
    <s v="DFW"/>
    <s v="ORD"/>
    <d v="2023-01-22T09:00:00"/>
    <d v="2023-01-22T13:00:00"/>
    <d v="2023-01-22T09:08:00"/>
    <d v="2023-01-22T13:21:00"/>
    <n v="21"/>
    <n v="442"/>
    <n v="95"/>
    <n v="41990"/>
    <n v="239.99999999650754"/>
    <n v="13"/>
    <n v="9"/>
    <n v="239.99999999650754"/>
  </r>
  <r>
    <s v="F0515"/>
    <x v="1"/>
    <s v="DFW"/>
    <s v="MIA"/>
    <d v="2023-01-22T10:00:00"/>
    <d v="2023-01-22T13:00:00"/>
    <d v="2023-01-22T10:22:00"/>
    <d v="2023-01-22T13:04:00"/>
    <n v="4"/>
    <n v="142"/>
    <n v="62"/>
    <n v="8804"/>
    <n v="180"/>
    <n v="13"/>
    <n v="10"/>
    <n v="240.00000000698492"/>
  </r>
  <r>
    <s v="F0516"/>
    <x v="1"/>
    <s v="LAX"/>
    <s v="MIA"/>
    <d v="2023-01-22T11:00:00"/>
    <d v="2023-01-22T14:00:00"/>
    <d v="2023-01-22T11:02:00"/>
    <d v="2023-01-22T14:11:00"/>
    <n v="11"/>
    <n v="250"/>
    <n v="153"/>
    <n v="38250"/>
    <n v="180"/>
    <n v="14"/>
    <n v="11"/>
    <n v="239.99999999650754"/>
  </r>
  <r>
    <s v="F0519"/>
    <x v="1"/>
    <s v="MIA"/>
    <s v="MIA"/>
    <d v="2023-01-22T14:00:00"/>
    <d v="2023-01-22T15:00:00"/>
    <d v="2023-01-22T14:06:00"/>
    <d v="2023-01-22T15:25:00"/>
    <n v="25"/>
    <n v="402"/>
    <n v="136"/>
    <n v="54672"/>
    <n v="59.99999999650754"/>
    <n v="15"/>
    <n v="14"/>
    <n v="360"/>
  </r>
  <r>
    <s v="F0520"/>
    <x v="1"/>
    <s v="LAX"/>
    <s v="LAX"/>
    <d v="2023-01-22T15:00:00"/>
    <d v="2023-01-22T20:00:00"/>
    <d v="2023-01-22T15:21:00"/>
    <d v="2023-01-22T20:12:00"/>
    <n v="12"/>
    <n v="385"/>
    <n v="110"/>
    <n v="42350"/>
    <n v="300.00000000349246"/>
    <n v="20"/>
    <n v="15"/>
    <n v="419.99999999650754"/>
  </r>
  <r>
    <s v="F0522"/>
    <x v="1"/>
    <s v="DFW"/>
    <s v="MIA"/>
    <d v="2023-01-22T17:00:00"/>
    <d v="2023-01-22T22:00:00"/>
    <d v="2023-01-22T17:22:00"/>
    <d v="2023-01-22T22:00:00"/>
    <n v="0"/>
    <n v="424"/>
    <n v="101"/>
    <n v="42824"/>
    <n v="299.99999999301508"/>
    <n v="22"/>
    <n v="17"/>
    <n v="299.99999999301508"/>
  </r>
  <r>
    <s v="F0525"/>
    <x v="1"/>
    <s v="DFW"/>
    <s v="ATL"/>
    <d v="2023-01-22T20:00:00"/>
    <d v="2023-01-22T22:00:00"/>
    <d v="2023-01-22T20:17:00"/>
    <d v="2023-01-22T22:24:00"/>
    <n v="24"/>
    <n v="360"/>
    <n v="174"/>
    <n v="62640"/>
    <n v="119.99999999301508"/>
    <n v="22"/>
    <n v="20"/>
    <n v="419.99999999650754"/>
  </r>
  <r>
    <s v="F0527"/>
    <x v="1"/>
    <s v="DFW"/>
    <s v="DFW"/>
    <d v="2023-01-22T22:00:00"/>
    <d v="2023-01-23T03:00:00"/>
    <d v="2023-01-22T22:04:00"/>
    <d v="2023-01-23T03:03:00"/>
    <n v="3"/>
    <n v="420"/>
    <n v="86"/>
    <n v="36120"/>
    <n v="300.00000000349246"/>
    <n v="3"/>
    <n v="22"/>
    <n v="420.00000000698492"/>
  </r>
  <r>
    <s v="F0529"/>
    <x v="1"/>
    <s v="ORD"/>
    <s v="ORD"/>
    <d v="2023-01-23T00:00:00"/>
    <d v="2023-01-23T05:00:00"/>
    <d v="2023-01-23T00:25:00"/>
    <d v="2023-01-23T05:29:00"/>
    <n v="29"/>
    <n v="245"/>
    <n v="68"/>
    <n v="16660"/>
    <n v="300.00000000349246"/>
    <n v="5"/>
    <n v="0"/>
    <n v="300.00000000349246"/>
  </r>
  <r>
    <s v="F0531"/>
    <x v="1"/>
    <s v="ORD"/>
    <s v="ATL"/>
    <d v="2023-01-23T02:00:00"/>
    <d v="2023-01-23T05:00:00"/>
    <d v="2023-01-23T02:10:00"/>
    <d v="2023-01-23T05:09:00"/>
    <n v="9"/>
    <n v="374"/>
    <n v="144"/>
    <n v="53856"/>
    <n v="180"/>
    <n v="5"/>
    <n v="2"/>
    <n v="959.99999999650754"/>
  </r>
  <r>
    <s v="F0542"/>
    <x v="1"/>
    <s v="MIA"/>
    <s v="DFW"/>
    <d v="2023-01-23T13:00:00"/>
    <d v="2023-01-23T18:00:00"/>
    <d v="2023-01-23T13:10:00"/>
    <d v="2023-01-23T18:03:00"/>
    <n v="3"/>
    <n v="498"/>
    <n v="69"/>
    <n v="34362"/>
    <n v="300.00000000349246"/>
    <n v="18"/>
    <n v="13"/>
    <n v="480.00000000349246"/>
  </r>
  <r>
    <s v="F0548"/>
    <x v="1"/>
    <s v="ATL"/>
    <s v="MIA"/>
    <d v="2023-01-23T19:00:00"/>
    <d v="2023-01-23T21:00:00"/>
    <d v="2023-01-23T19:26:00"/>
    <d v="2023-01-23T21:25:00"/>
    <n v="25"/>
    <n v="321"/>
    <n v="152"/>
    <n v="48792"/>
    <n v="120.00000000349246"/>
    <n v="21"/>
    <n v="19"/>
    <n v="360"/>
  </r>
  <r>
    <s v="F0551"/>
    <x v="1"/>
    <s v="DFW"/>
    <s v="ORD"/>
    <d v="2023-01-23T22:00:00"/>
    <d v="2023-01-24T01:00:00"/>
    <d v="2023-01-23T22:00:00"/>
    <d v="2023-01-24T01:00:00"/>
    <n v="0"/>
    <n v="372"/>
    <n v="128"/>
    <n v="47616"/>
    <n v="180"/>
    <n v="1"/>
    <n v="22"/>
    <n v="300.00000000349246"/>
  </r>
  <r>
    <s v="F0552"/>
    <x v="1"/>
    <s v="JFK"/>
    <s v="ATL"/>
    <d v="2023-01-23T23:00:00"/>
    <d v="2023-01-24T03:00:00"/>
    <d v="2023-01-23T23:04:00"/>
    <d v="2023-01-24T03:03:00"/>
    <n v="3"/>
    <n v="294"/>
    <n v="90"/>
    <n v="26460"/>
    <n v="239.99999999650754"/>
    <n v="3"/>
    <n v="23"/>
    <n v="299.99999999301508"/>
  </r>
  <r>
    <s v="F0554"/>
    <x v="1"/>
    <s v="ORD"/>
    <s v="ATL"/>
    <d v="2023-01-24T01:00:00"/>
    <d v="2023-01-24T04:00:00"/>
    <d v="2023-01-24T01:05:00"/>
    <d v="2023-01-24T04:08:00"/>
    <n v="8"/>
    <n v="462"/>
    <n v="105"/>
    <n v="48510"/>
    <n v="180"/>
    <n v="4"/>
    <n v="1"/>
    <n v="300.00000000349246"/>
  </r>
  <r>
    <s v="F0556"/>
    <x v="1"/>
    <s v="MIA"/>
    <s v="JFK"/>
    <d v="2023-01-24T03:00:00"/>
    <d v="2023-01-24T06:00:00"/>
    <d v="2023-01-24T03:13:00"/>
    <d v="2023-01-24T06:00:00"/>
    <n v="0"/>
    <n v="124"/>
    <n v="81"/>
    <n v="10044"/>
    <n v="180"/>
    <n v="6"/>
    <n v="3"/>
    <n v="360"/>
  </r>
  <r>
    <s v="F0559"/>
    <x v="1"/>
    <s v="LAX"/>
    <s v="LAX"/>
    <d v="2023-01-24T06:00:00"/>
    <d v="2023-01-24T09:00:00"/>
    <d v="2023-01-24T06:15:00"/>
    <d v="2023-01-24T09:21:00"/>
    <n v="21"/>
    <n v="108"/>
    <n v="151"/>
    <n v="16308"/>
    <n v="180"/>
    <n v="9"/>
    <n v="6"/>
    <n v="120.00000000349246"/>
  </r>
  <r>
    <s v="F0560"/>
    <x v="1"/>
    <s v="DFW"/>
    <s v="ORD"/>
    <d v="2023-01-24T07:00:00"/>
    <d v="2023-01-24T08:00:00"/>
    <d v="2023-01-24T07:25:00"/>
    <d v="2023-01-24T08:08:00"/>
    <n v="8"/>
    <n v="300"/>
    <n v="73"/>
    <n v="21900"/>
    <n v="60.000000006984919"/>
    <n v="8"/>
    <n v="7"/>
    <n v="480.00000000349246"/>
  </r>
  <r>
    <s v="F0565"/>
    <x v="1"/>
    <s v="JFK"/>
    <s v="MIA"/>
    <d v="2023-01-24T12:00:00"/>
    <d v="2023-01-24T15:00:00"/>
    <d v="2023-01-24T12:00:00"/>
    <d v="2023-01-24T15:23:00"/>
    <n v="23"/>
    <n v="399"/>
    <n v="141"/>
    <n v="56259"/>
    <n v="180"/>
    <n v="15"/>
    <n v="12"/>
    <n v="300.00000000349246"/>
  </r>
  <r>
    <s v="F0568"/>
    <x v="1"/>
    <s v="LAX"/>
    <s v="MIA"/>
    <d v="2023-01-24T15:00:00"/>
    <d v="2023-01-24T17:00:00"/>
    <d v="2023-01-24T15:03:00"/>
    <d v="2023-01-24T17:07:00"/>
    <n v="7"/>
    <n v="498"/>
    <n v="179"/>
    <n v="89142"/>
    <n v="120.00000000349246"/>
    <n v="17"/>
    <n v="15"/>
    <n v="360"/>
  </r>
  <r>
    <s v="F0572"/>
    <x v="1"/>
    <s v="JFK"/>
    <s v="DFW"/>
    <d v="2023-01-24T19:00:00"/>
    <d v="2023-01-24T21:00:00"/>
    <d v="2023-01-24T19:18:00"/>
    <d v="2023-01-24T21:27:00"/>
    <n v="27"/>
    <n v="129"/>
    <n v="85"/>
    <n v="10965"/>
    <n v="120.00000000349246"/>
    <n v="21"/>
    <n v="19"/>
    <n v="360"/>
  </r>
  <r>
    <s v="F0574"/>
    <x v="1"/>
    <s v="JFK"/>
    <s v="ORD"/>
    <d v="2023-01-24T21:00:00"/>
    <d v="2023-01-25T01:00:00"/>
    <d v="2023-01-24T21:11:00"/>
    <d v="2023-01-25T01:00:00"/>
    <n v="0"/>
    <n v="220"/>
    <n v="82"/>
    <n v="18040"/>
    <n v="239.99999999650754"/>
    <n v="1"/>
    <n v="21"/>
    <n v="300.00000000349246"/>
  </r>
  <r>
    <s v="F0577"/>
    <x v="1"/>
    <s v="ATL"/>
    <s v="MIA"/>
    <d v="2023-01-25T00:00:00"/>
    <d v="2023-01-25T02:00:00"/>
    <d v="2023-01-25T00:06:00"/>
    <d v="2023-01-25T02:11:00"/>
    <n v="11"/>
    <n v="231"/>
    <n v="128"/>
    <n v="29568"/>
    <n v="120.00000000349246"/>
    <n v="2"/>
    <n v="0"/>
    <n v="480.00000000349246"/>
  </r>
  <r>
    <s v="F0581"/>
    <x v="1"/>
    <s v="JFK"/>
    <s v="ATL"/>
    <d v="2023-01-25T04:00:00"/>
    <d v="2023-01-25T08:00:00"/>
    <d v="2023-01-25T04:12:00"/>
    <d v="2023-01-25T08:01:00"/>
    <n v="1"/>
    <n v="256"/>
    <n v="173"/>
    <n v="44288"/>
    <n v="240.00000000698492"/>
    <n v="8"/>
    <n v="4"/>
    <n v="600.00000000698492"/>
  </r>
  <r>
    <s v="F0587"/>
    <x v="1"/>
    <s v="MIA"/>
    <s v="ATL"/>
    <d v="2023-01-25T10:00:00"/>
    <d v="2023-01-25T14:00:00"/>
    <d v="2023-01-25T10:07:00"/>
    <d v="2023-01-25T14:10:00"/>
    <n v="10"/>
    <n v="327"/>
    <n v="64"/>
    <n v="20928"/>
    <n v="240.00000000698492"/>
    <n v="14"/>
    <n v="10"/>
    <n v="300.00000000349246"/>
  </r>
  <r>
    <s v="F0589"/>
    <x v="1"/>
    <s v="ORD"/>
    <s v="ATL"/>
    <d v="2023-01-25T12:00:00"/>
    <d v="2023-01-25T15:00:00"/>
    <d v="2023-01-25T12:05:00"/>
    <d v="2023-01-25T15:09:00"/>
    <n v="9"/>
    <n v="497"/>
    <n v="119"/>
    <n v="59143"/>
    <n v="180"/>
    <n v="15"/>
    <n v="12"/>
    <n v="419.99999999650754"/>
  </r>
  <r>
    <s v="F0594"/>
    <x v="1"/>
    <s v="LAX"/>
    <s v="JFK"/>
    <d v="2023-01-25T17:00:00"/>
    <d v="2023-01-25T19:00:00"/>
    <d v="2023-01-25T17:04:00"/>
    <d v="2023-01-25T19:10:00"/>
    <n v="10"/>
    <n v="439"/>
    <n v="102"/>
    <n v="44778"/>
    <n v="119.99999999301508"/>
    <n v="19"/>
    <n v="17"/>
    <n v="720"/>
  </r>
  <r>
    <s v="F0605"/>
    <x v="1"/>
    <s v="LAX"/>
    <s v="MIA"/>
    <d v="2023-01-26T04:00:00"/>
    <d v="2023-01-26T05:00:00"/>
    <d v="2023-01-26T04:28:00"/>
    <d v="2023-01-26T05:29:00"/>
    <n v="29"/>
    <n v="277"/>
    <n v="181"/>
    <n v="50137"/>
    <n v="60.000000006984919"/>
    <n v="5"/>
    <n v="4"/>
    <n v="300.00000000349246"/>
  </r>
  <r>
    <s v="F0606"/>
    <x v="1"/>
    <s v="JFK"/>
    <s v="ORD"/>
    <d v="2023-01-26T05:00:00"/>
    <d v="2023-01-26T09:00:00"/>
    <d v="2023-01-26T05:04:00"/>
    <d v="2023-01-26T09:22:00"/>
    <n v="22"/>
    <n v="111"/>
    <n v="172"/>
    <n v="19092"/>
    <n v="239.99999999650754"/>
    <n v="9"/>
    <n v="5"/>
    <n v="299.99999999301508"/>
  </r>
  <r>
    <s v="F0607"/>
    <x v="1"/>
    <s v="ATL"/>
    <s v="LAX"/>
    <d v="2023-01-26T06:00:00"/>
    <d v="2023-01-26T10:00:00"/>
    <d v="2023-01-26T06:00:00"/>
    <d v="2023-01-26T10:23:00"/>
    <n v="23"/>
    <n v="204"/>
    <n v="111"/>
    <n v="22644"/>
    <n v="239.99999999650754"/>
    <n v="10"/>
    <n v="6"/>
    <n v="360"/>
  </r>
  <r>
    <s v="F0608"/>
    <x v="1"/>
    <s v="DFW"/>
    <s v="ATL"/>
    <d v="2023-01-26T07:00:00"/>
    <d v="2023-01-26T12:00:00"/>
    <d v="2023-01-26T07:17:00"/>
    <d v="2023-01-26T12:17:00"/>
    <n v="17"/>
    <n v="422"/>
    <n v="179"/>
    <n v="75538"/>
    <n v="300.00000000349246"/>
    <n v="12"/>
    <n v="7"/>
    <n v="240.00000000698492"/>
  </r>
  <r>
    <s v="F0611"/>
    <x v="1"/>
    <s v="ATL"/>
    <s v="ORD"/>
    <d v="2023-01-26T10:00:00"/>
    <d v="2023-01-26T11:00:00"/>
    <d v="2023-01-26T10:21:00"/>
    <d v="2023-01-26T11:24:00"/>
    <n v="24"/>
    <n v="296"/>
    <n v="195"/>
    <n v="57720"/>
    <n v="60.000000006984919"/>
    <n v="11"/>
    <n v="10"/>
    <n v="300.00000000349246"/>
  </r>
  <r>
    <s v="F0612"/>
    <x v="1"/>
    <s v="ORD"/>
    <s v="DFW"/>
    <d v="2023-01-26T11:00:00"/>
    <d v="2023-01-26T15:00:00"/>
    <d v="2023-01-26T11:18:00"/>
    <d v="2023-01-26T15:11:00"/>
    <n v="11"/>
    <n v="397"/>
    <n v="102"/>
    <n v="40494"/>
    <n v="239.99999999650754"/>
    <n v="15"/>
    <n v="11"/>
    <n v="299.99999999301508"/>
  </r>
  <r>
    <s v="F0613"/>
    <x v="1"/>
    <s v="MIA"/>
    <s v="ORD"/>
    <d v="2023-01-26T12:00:00"/>
    <d v="2023-01-26T16:00:00"/>
    <d v="2023-01-26T12:24:00"/>
    <d v="2023-01-26T16:02:00"/>
    <n v="2"/>
    <n v="398"/>
    <n v="172"/>
    <n v="68456"/>
    <n v="239.99999999650754"/>
    <n v="16"/>
    <n v="12"/>
    <n v="300.00000000349246"/>
  </r>
  <r>
    <s v="F0614"/>
    <x v="1"/>
    <s v="ATL"/>
    <s v="ATL"/>
    <d v="2023-01-26T13:00:00"/>
    <d v="2023-01-26T17:00:00"/>
    <d v="2023-01-26T13:16:00"/>
    <d v="2023-01-26T17:21:00"/>
    <n v="21"/>
    <n v="499"/>
    <n v="162"/>
    <n v="80838"/>
    <n v="240.00000000698492"/>
    <n v="17"/>
    <n v="13"/>
    <n v="480.00000000349246"/>
  </r>
  <r>
    <s v="F0618"/>
    <x v="1"/>
    <s v="DFW"/>
    <s v="JFK"/>
    <d v="2023-01-26T17:00:00"/>
    <d v="2023-01-26T21:00:00"/>
    <d v="2023-01-26T17:08:00"/>
    <d v="2023-01-26T21:27:00"/>
    <n v="27"/>
    <n v="459"/>
    <n v="80"/>
    <n v="36720"/>
    <n v="239.99999999650754"/>
    <n v="21"/>
    <n v="17"/>
    <n v="299.99999999301508"/>
  </r>
  <r>
    <s v="F0619"/>
    <x v="1"/>
    <s v="ATL"/>
    <s v="ORD"/>
    <d v="2023-01-26T18:00:00"/>
    <d v="2023-01-26T22:00:00"/>
    <d v="2023-01-26T18:27:00"/>
    <d v="2023-01-26T22:12:00"/>
    <n v="12"/>
    <n v="305"/>
    <n v="118"/>
    <n v="35990"/>
    <n v="239.99999999650754"/>
    <n v="22"/>
    <n v="18"/>
    <n v="120.00000000349246"/>
  </r>
  <r>
    <s v="F0620"/>
    <x v="1"/>
    <s v="ORD"/>
    <s v="JFK"/>
    <d v="2023-01-26T19:00:00"/>
    <d v="2023-01-26T20:00:00"/>
    <d v="2023-01-26T19:05:00"/>
    <d v="2023-01-26T20:21:00"/>
    <n v="21"/>
    <n v="195"/>
    <n v="145"/>
    <n v="28275"/>
    <n v="60.000000006984919"/>
    <n v="20"/>
    <n v="19"/>
    <n v="120.00000000349246"/>
  </r>
  <r>
    <s v="F0621"/>
    <x v="1"/>
    <s v="MIA"/>
    <s v="MIA"/>
    <d v="2023-01-26T20:00:00"/>
    <d v="2023-01-26T21:00:00"/>
    <d v="2023-01-26T20:06:00"/>
    <d v="2023-01-26T21:25:00"/>
    <n v="25"/>
    <n v="455"/>
    <n v="181"/>
    <n v="82355"/>
    <n v="59.99999999650754"/>
    <n v="21"/>
    <n v="20"/>
    <n v="479.99999999301508"/>
  </r>
  <r>
    <s v="F0624"/>
    <x v="1"/>
    <s v="JFK"/>
    <s v="MIA"/>
    <d v="2023-01-26T23:00:00"/>
    <d v="2023-01-27T04:00:00"/>
    <d v="2023-01-26T23:27:00"/>
    <d v="2023-01-27T04:03:00"/>
    <n v="3"/>
    <n v="103"/>
    <n v="144"/>
    <n v="14832"/>
    <n v="299.99999999301508"/>
    <n v="4"/>
    <n v="23"/>
    <n v="299.99999999301508"/>
  </r>
  <r>
    <s v="F0626"/>
    <x v="1"/>
    <s v="MIA"/>
    <s v="JFK"/>
    <d v="2023-01-27T01:00:00"/>
    <d v="2023-01-27T04:00:00"/>
    <d v="2023-01-27T01:13:00"/>
    <d v="2023-01-27T04:29:00"/>
    <n v="29"/>
    <n v="407"/>
    <n v="186"/>
    <n v="75702"/>
    <n v="180"/>
    <n v="4"/>
    <n v="1"/>
    <n v="360"/>
  </r>
  <r>
    <s v="F0627"/>
    <x v="1"/>
    <s v="ATL"/>
    <s v="JFK"/>
    <d v="2023-01-27T02:00:00"/>
    <d v="2023-01-27T07:00:00"/>
    <d v="2023-01-27T02:25:00"/>
    <d v="2023-01-27T07:13:00"/>
    <n v="13"/>
    <n v="438"/>
    <n v="177"/>
    <n v="77526"/>
    <n v="299.99999999301508"/>
    <n v="7"/>
    <n v="2"/>
    <n v="119.99999999301508"/>
  </r>
  <r>
    <s v="F0628"/>
    <x v="1"/>
    <s v="MIA"/>
    <s v="ORD"/>
    <d v="2023-01-27T03:00:00"/>
    <d v="2023-01-27T04:00:00"/>
    <d v="2023-01-27T03:20:00"/>
    <d v="2023-01-27T04:05:00"/>
    <n v="5"/>
    <n v="208"/>
    <n v="74"/>
    <n v="15392"/>
    <n v="59.99999999650754"/>
    <n v="4"/>
    <n v="3"/>
    <n v="779.99999999650754"/>
  </r>
  <r>
    <s v="F0637"/>
    <x v="1"/>
    <s v="LAX"/>
    <s v="DFW"/>
    <d v="2023-01-27T12:00:00"/>
    <d v="2023-01-27T16:00:00"/>
    <d v="2023-01-27T12:07:00"/>
    <d v="2023-01-27T16:06:00"/>
    <n v="6"/>
    <n v="240"/>
    <n v="50"/>
    <n v="12000"/>
    <n v="239.99999999650754"/>
    <n v="16"/>
    <n v="12"/>
    <n v="300.00000000349246"/>
  </r>
  <r>
    <s v="F0638"/>
    <x v="1"/>
    <s v="ORD"/>
    <s v="DFW"/>
    <d v="2023-01-27T13:00:00"/>
    <d v="2023-01-27T17:00:00"/>
    <d v="2023-01-27T13:11:00"/>
    <d v="2023-01-27T17:26:00"/>
    <n v="26"/>
    <n v="108"/>
    <n v="108"/>
    <n v="11664"/>
    <n v="240.00000000698492"/>
    <n v="17"/>
    <n v="13"/>
    <n v="540"/>
  </r>
  <r>
    <s v="F0642"/>
    <x v="1"/>
    <s v="MIA"/>
    <s v="JFK"/>
    <d v="2023-01-27T17:00:00"/>
    <d v="2023-01-27T22:00:00"/>
    <d v="2023-01-27T17:12:00"/>
    <d v="2023-01-27T22:17:00"/>
    <n v="17"/>
    <n v="408"/>
    <n v="176"/>
    <n v="71808"/>
    <n v="299.99999999301508"/>
    <n v="22"/>
    <n v="17"/>
    <n v="360"/>
  </r>
  <r>
    <s v="F0643"/>
    <x v="1"/>
    <s v="ORD"/>
    <s v="ORD"/>
    <d v="2023-01-27T18:00:00"/>
    <d v="2023-01-27T23:00:00"/>
    <d v="2023-01-27T18:16:00"/>
    <d v="2023-01-27T23:06:00"/>
    <n v="6"/>
    <n v="475"/>
    <n v="57"/>
    <n v="27075"/>
    <n v="300.00000000349246"/>
    <n v="23"/>
    <n v="18"/>
    <n v="180"/>
  </r>
  <r>
    <s v="F0644"/>
    <x v="1"/>
    <s v="LAX"/>
    <s v="MIA"/>
    <d v="2023-01-27T19:00:00"/>
    <d v="2023-01-27T21:00:00"/>
    <d v="2023-01-27T19:25:00"/>
    <d v="2023-01-27T21:05:00"/>
    <n v="5"/>
    <n v="399"/>
    <n v="193"/>
    <n v="77007"/>
    <n v="120.00000000349246"/>
    <n v="21"/>
    <n v="19"/>
    <n v="300.00000000349246"/>
  </r>
  <r>
    <s v="F0647"/>
    <x v="1"/>
    <s v="ATL"/>
    <s v="MIA"/>
    <d v="2023-01-27T22:00:00"/>
    <d v="2023-01-28T00:00:00"/>
    <d v="2023-01-27T22:27:00"/>
    <d v="2023-01-28T00:02:00"/>
    <n v="2"/>
    <n v="427"/>
    <n v="53"/>
    <n v="22631"/>
    <n v="120.00000000349246"/>
    <n v="0"/>
    <n v="22"/>
    <n v="240.00000000698492"/>
  </r>
  <r>
    <s v="F0650"/>
    <x v="1"/>
    <s v="ORD"/>
    <s v="LAX"/>
    <d v="2023-01-28T01:00:00"/>
    <d v="2023-01-28T02:00:00"/>
    <d v="2023-01-28T01:22:00"/>
    <d v="2023-01-28T02:17:00"/>
    <n v="17"/>
    <n v="438"/>
    <n v="92"/>
    <n v="40296"/>
    <n v="60.000000006984919"/>
    <n v="2"/>
    <n v="1"/>
    <n v="120.00000000349246"/>
  </r>
  <r>
    <s v="F0651"/>
    <x v="1"/>
    <s v="LAX"/>
    <s v="ATL"/>
    <d v="2023-01-28T02:00:00"/>
    <d v="2023-01-28T03:00:00"/>
    <d v="2023-01-28T02:00:00"/>
    <d v="2023-01-28T03:24:00"/>
    <n v="24"/>
    <n v="417"/>
    <n v="116"/>
    <n v="48372"/>
    <n v="59.99999999650754"/>
    <n v="3"/>
    <n v="2"/>
    <n v="360"/>
  </r>
  <r>
    <s v="F0654"/>
    <x v="1"/>
    <s v="JFK"/>
    <s v="MIA"/>
    <d v="2023-01-28T05:00:00"/>
    <d v="2023-01-28T08:00:00"/>
    <d v="2023-01-28T05:10:00"/>
    <d v="2023-01-28T08:28:00"/>
    <n v="28"/>
    <n v="421"/>
    <n v="168"/>
    <n v="70728"/>
    <n v="180"/>
    <n v="8"/>
    <n v="5"/>
    <n v="479.99999999301508"/>
  </r>
  <r>
    <s v="F0658"/>
    <x v="1"/>
    <s v="LAX"/>
    <s v="ORD"/>
    <d v="2023-01-28T09:00:00"/>
    <d v="2023-01-28T13:00:00"/>
    <d v="2023-01-28T09:02:00"/>
    <d v="2023-01-28T13:18:00"/>
    <n v="18"/>
    <n v="118"/>
    <n v="87"/>
    <n v="10266"/>
    <n v="239.99999999650754"/>
    <n v="13"/>
    <n v="9"/>
    <n v="419.99999999650754"/>
  </r>
  <r>
    <s v="F0660"/>
    <x v="1"/>
    <s v="DFW"/>
    <s v="MIA"/>
    <d v="2023-01-28T11:00:00"/>
    <d v="2023-01-28T16:00:00"/>
    <d v="2023-01-28T11:05:00"/>
    <d v="2023-01-28T16:28:00"/>
    <n v="28"/>
    <n v="276"/>
    <n v="155"/>
    <n v="42780"/>
    <n v="299.99999999301508"/>
    <n v="16"/>
    <n v="11"/>
    <n v="299.99999999301508"/>
  </r>
  <r>
    <s v="F0662"/>
    <x v="1"/>
    <s v="ATL"/>
    <s v="JFK"/>
    <d v="2023-01-28T13:00:00"/>
    <d v="2023-01-28T16:00:00"/>
    <d v="2023-01-28T13:20:00"/>
    <d v="2023-01-28T16:08:00"/>
    <n v="8"/>
    <n v="127"/>
    <n v="145"/>
    <n v="18415"/>
    <n v="180"/>
    <n v="16"/>
    <n v="13"/>
    <n v="300.00000000349246"/>
  </r>
  <r>
    <s v="F0664"/>
    <x v="1"/>
    <s v="ATL"/>
    <s v="DFW"/>
    <d v="2023-01-28T15:00:00"/>
    <d v="2023-01-28T18:00:00"/>
    <d v="2023-01-28T15:07:00"/>
    <d v="2023-01-28T18:22:00"/>
    <n v="22"/>
    <n v="266"/>
    <n v="75"/>
    <n v="19950"/>
    <n v="180"/>
    <n v="18"/>
    <n v="15"/>
    <n v="120.00000000349246"/>
  </r>
  <r>
    <s v="F0665"/>
    <x v="1"/>
    <s v="JFK"/>
    <s v="MIA"/>
    <d v="2023-01-28T16:00:00"/>
    <d v="2023-01-28T17:00:00"/>
    <d v="2023-01-28T16:25:00"/>
    <d v="2023-01-28T17:10:00"/>
    <n v="10"/>
    <n v="341"/>
    <n v="79"/>
    <n v="26939"/>
    <n v="60.000000006984919"/>
    <n v="17"/>
    <n v="16"/>
    <n v="360"/>
  </r>
  <r>
    <s v="F0669"/>
    <x v="1"/>
    <s v="LAX"/>
    <s v="DFW"/>
    <d v="2023-01-28T20:00:00"/>
    <d v="2023-01-28T22:00:00"/>
    <d v="2023-01-28T20:02:00"/>
    <d v="2023-01-28T22:21:00"/>
    <n v="21"/>
    <n v="425"/>
    <n v="117"/>
    <n v="49725"/>
    <n v="119.99999999301508"/>
    <n v="22"/>
    <n v="20"/>
    <n v="180"/>
  </r>
  <r>
    <s v="F0670"/>
    <x v="1"/>
    <s v="LAX"/>
    <s v="LAX"/>
    <d v="2023-01-28T21:00:00"/>
    <d v="2023-01-28T23:00:00"/>
    <d v="2023-01-28T21:28:00"/>
    <d v="2023-01-28T23:23:00"/>
    <n v="23"/>
    <n v="225"/>
    <n v="54"/>
    <n v="12150"/>
    <n v="120.00000000349246"/>
    <n v="23"/>
    <n v="21"/>
    <n v="180"/>
  </r>
  <r>
    <s v="F0671"/>
    <x v="1"/>
    <s v="MIA"/>
    <s v="LAX"/>
    <d v="2023-01-28T22:00:00"/>
    <d v="2023-01-29T00:00:00"/>
    <d v="2023-01-28T22:02:00"/>
    <d v="2023-01-29T00:01:00"/>
    <n v="1"/>
    <n v="426"/>
    <n v="51"/>
    <n v="21726"/>
    <n v="120.00000000349246"/>
    <n v="0"/>
    <n v="22"/>
    <n v="600.00000000698492"/>
  </r>
  <r>
    <s v="F0679"/>
    <x v="1"/>
    <s v="ORD"/>
    <s v="DFW"/>
    <d v="2023-01-29T06:00:00"/>
    <d v="2023-01-29T08:00:00"/>
    <d v="2023-01-29T06:27:00"/>
    <d v="2023-01-29T08:25:00"/>
    <n v="25"/>
    <n v="479"/>
    <n v="143"/>
    <n v="68497"/>
    <n v="120.00000000349246"/>
    <n v="8"/>
    <n v="6"/>
    <n v="360"/>
  </r>
  <r>
    <s v="F0683"/>
    <x v="1"/>
    <s v="ORD"/>
    <s v="MIA"/>
    <d v="2023-01-29T10:00:00"/>
    <d v="2023-01-29T12:00:00"/>
    <d v="2023-01-29T10:22:00"/>
    <d v="2023-01-29T12:19:00"/>
    <n v="19"/>
    <n v="204"/>
    <n v="90"/>
    <n v="18360"/>
    <n v="120.00000000349246"/>
    <n v="12"/>
    <n v="10"/>
    <n v="480.00000000349246"/>
  </r>
  <r>
    <s v="F0688"/>
    <x v="1"/>
    <s v="ORD"/>
    <s v="DFW"/>
    <d v="2023-01-29T15:00:00"/>
    <d v="2023-01-29T18:00:00"/>
    <d v="2023-01-29T15:28:00"/>
    <d v="2023-01-29T18:26:00"/>
    <n v="26"/>
    <n v="305"/>
    <n v="148"/>
    <n v="45140"/>
    <n v="180"/>
    <n v="18"/>
    <n v="15"/>
    <n v="480.00000000349246"/>
  </r>
  <r>
    <s v="F0693"/>
    <x v="1"/>
    <s v="DFW"/>
    <s v="ORD"/>
    <d v="2023-01-29T20:00:00"/>
    <d v="2023-01-29T23:00:00"/>
    <d v="2023-01-29T20:09:00"/>
    <d v="2023-01-29T23:11:00"/>
    <n v="11"/>
    <n v="317"/>
    <n v="78"/>
    <n v="24726"/>
    <n v="180"/>
    <n v="23"/>
    <n v="20"/>
    <n v="299.99999999301508"/>
  </r>
  <r>
    <s v="F0695"/>
    <x v="1"/>
    <s v="ORD"/>
    <s v="MIA"/>
    <d v="2023-01-29T22:00:00"/>
    <d v="2023-01-30T01:00:00"/>
    <d v="2023-01-29T22:07:00"/>
    <d v="2023-01-30T01:14:00"/>
    <n v="14"/>
    <n v="109"/>
    <n v="177"/>
    <n v="19293"/>
    <n v="180"/>
    <n v="1"/>
    <n v="22"/>
    <n v="240.00000000698492"/>
  </r>
  <r>
    <s v="F0697"/>
    <x v="1"/>
    <s v="LAX"/>
    <s v="ORD"/>
    <d v="2023-01-30T00:00:00"/>
    <d v="2023-01-30T02:00:00"/>
    <d v="2023-01-30T00:19:00"/>
    <d v="2023-01-30T02:11:00"/>
    <n v="11"/>
    <n v="184"/>
    <n v="158"/>
    <n v="29072"/>
    <n v="120.00000000349246"/>
    <n v="2"/>
    <n v="0"/>
    <n v="419.99999999650754"/>
  </r>
  <r>
    <s v="F0699"/>
    <x v="1"/>
    <s v="ATL"/>
    <s v="LAX"/>
    <d v="2023-01-30T02:00:00"/>
    <d v="2023-01-30T07:00:00"/>
    <d v="2023-01-30T02:29:00"/>
    <d v="2023-01-30T07:02:00"/>
    <n v="2"/>
    <n v="139"/>
    <n v="58"/>
    <n v="8062"/>
    <n v="299.99999999301508"/>
    <n v="7"/>
    <n v="2"/>
    <n v="419.99999999650754"/>
  </r>
  <r>
    <s v="F0701"/>
    <x v="1"/>
    <s v="LAX"/>
    <s v="ATL"/>
    <d v="2023-01-30T04:00:00"/>
    <d v="2023-01-30T09:00:00"/>
    <d v="2023-01-30T04:26:00"/>
    <d v="2023-01-30T09:21:00"/>
    <n v="21"/>
    <n v="338"/>
    <n v="55"/>
    <n v="18590"/>
    <n v="300.00000000349246"/>
    <n v="9"/>
    <n v="4"/>
    <n v="360"/>
  </r>
  <r>
    <s v="F0703"/>
    <x v="1"/>
    <s v="ATL"/>
    <s v="ATL"/>
    <d v="2023-01-30T06:00:00"/>
    <d v="2023-01-30T10:00:00"/>
    <d v="2023-01-30T06:14:00"/>
    <d v="2023-01-30T10:27:00"/>
    <n v="27"/>
    <n v="315"/>
    <n v="101"/>
    <n v="31815"/>
    <n v="239.99999999650754"/>
    <n v="10"/>
    <n v="6"/>
    <n v="300.00000000349246"/>
  </r>
  <r>
    <s v="F0707"/>
    <x v="1"/>
    <s v="ATL"/>
    <s v="MIA"/>
    <d v="2023-01-30T10:00:00"/>
    <d v="2023-01-30T11:00:00"/>
    <d v="2023-01-30T10:19:00"/>
    <d v="2023-01-30T11:06:00"/>
    <n v="6"/>
    <n v="223"/>
    <n v="133"/>
    <n v="29659"/>
    <n v="60.000000006984919"/>
    <n v="11"/>
    <n v="10"/>
    <n v="840.00000000349246"/>
  </r>
  <r>
    <s v="F0718"/>
    <x v="1"/>
    <s v="JFK"/>
    <s v="DFW"/>
    <d v="2023-01-30T21:00:00"/>
    <d v="2023-01-31T00:00:00"/>
    <d v="2023-01-30T21:08:00"/>
    <d v="2023-01-31T00:16:00"/>
    <n v="16"/>
    <n v="325"/>
    <n v="172"/>
    <n v="55900"/>
    <n v="180"/>
    <n v="0"/>
    <n v="21"/>
    <n v="300.00000000349246"/>
  </r>
  <r>
    <s v="F0722"/>
    <x v="1"/>
    <s v="JFK"/>
    <s v="MIA"/>
    <d v="2023-01-31T01:00:00"/>
    <d v="2023-01-31T02:00:00"/>
    <d v="2023-01-31T01:25:00"/>
    <d v="2023-01-31T02:02:00"/>
    <n v="2"/>
    <n v="152"/>
    <n v="173"/>
    <n v="26296"/>
    <n v="60.000000006984919"/>
    <n v="2"/>
    <n v="1"/>
    <n v="180"/>
  </r>
  <r>
    <s v="F0723"/>
    <x v="1"/>
    <s v="ATL"/>
    <s v="ORD"/>
    <d v="2023-01-31T02:00:00"/>
    <d v="2023-01-31T04:00:00"/>
    <d v="2023-01-31T02:12:00"/>
    <d v="2023-01-31T04:10:00"/>
    <n v="10"/>
    <n v="445"/>
    <n v="167"/>
    <n v="74315"/>
    <n v="119.99999999301508"/>
    <n v="4"/>
    <n v="2"/>
    <n v="239.99999999650754"/>
  </r>
  <r>
    <s v="F0725"/>
    <x v="1"/>
    <s v="DFW"/>
    <s v="ORD"/>
    <d v="2023-01-31T04:00:00"/>
    <d v="2023-01-31T06:00:00"/>
    <d v="2023-01-31T04:14:00"/>
    <d v="2023-01-31T06:10:00"/>
    <n v="10"/>
    <n v="448"/>
    <n v="133"/>
    <n v="59584"/>
    <n v="120.00000000349246"/>
    <n v="6"/>
    <n v="4"/>
    <n v="480.00000000349246"/>
  </r>
  <r>
    <s v="F0729"/>
    <x v="1"/>
    <s v="DFW"/>
    <s v="ATL"/>
    <d v="2023-01-31T08:00:00"/>
    <d v="2023-01-31T12:00:00"/>
    <d v="2023-01-31T08:06:00"/>
    <d v="2023-01-31T12:10:00"/>
    <n v="10"/>
    <n v="415"/>
    <n v="178"/>
    <n v="73870"/>
    <n v="239.99999999650754"/>
    <n v="12"/>
    <n v="8"/>
    <n v="419.99999999650754"/>
  </r>
  <r>
    <s v="F0733"/>
    <x v="1"/>
    <s v="LAX"/>
    <s v="JFK"/>
    <d v="2023-01-31T12:00:00"/>
    <d v="2023-01-31T15:00:00"/>
    <d v="2023-01-31T12:06:00"/>
    <d v="2023-01-31T15:04:00"/>
    <n v="4"/>
    <n v="378"/>
    <n v="67"/>
    <n v="25326"/>
    <n v="180"/>
    <n v="15"/>
    <n v="12"/>
    <n v="180"/>
  </r>
  <r>
    <s v="F0734"/>
    <x v="1"/>
    <s v="ORD"/>
    <s v="DFW"/>
    <d v="2023-01-31T13:00:00"/>
    <d v="2023-01-31T15:00:00"/>
    <d v="2023-01-31T13:19:00"/>
    <d v="2023-01-31T15:04:00"/>
    <n v="4"/>
    <n v="344"/>
    <n v="57"/>
    <n v="19608"/>
    <n v="120.00000000349246"/>
    <n v="15"/>
    <n v="13"/>
    <n v="240.00000000698492"/>
  </r>
  <r>
    <s v="F0737"/>
    <x v="1"/>
    <s v="JFK"/>
    <s v="JFK"/>
    <d v="2023-01-31T16:00:00"/>
    <d v="2023-01-31T17:00:00"/>
    <d v="2023-01-31T16:28:00"/>
    <d v="2023-01-31T17:17:00"/>
    <n v="17"/>
    <n v="231"/>
    <n v="177"/>
    <n v="40887"/>
    <n v="60.000000006984919"/>
    <n v="17"/>
    <n v="16"/>
    <n v="240.00000000698492"/>
  </r>
  <r>
    <s v="F0739"/>
    <x v="1"/>
    <s v="JFK"/>
    <s v="ATL"/>
    <d v="2023-01-31T18:00:00"/>
    <d v="2023-01-31T20:00:00"/>
    <d v="2023-01-31T18:08:00"/>
    <d v="2023-01-31T20:27:00"/>
    <n v="27"/>
    <n v="132"/>
    <n v="80"/>
    <n v="10560"/>
    <n v="120.00000000349246"/>
    <n v="20"/>
    <n v="18"/>
    <n v="840.00000000349246"/>
  </r>
  <r>
    <s v="F0748"/>
    <x v="1"/>
    <s v="MIA"/>
    <s v="DFW"/>
    <d v="2023-02-01T03:00:00"/>
    <d v="2023-02-01T08:00:00"/>
    <d v="2023-02-01T03:05:00"/>
    <d v="2023-02-01T08:11:00"/>
    <n v="11"/>
    <n v="461"/>
    <n v="168"/>
    <n v="77448"/>
    <n v="300.00000000349246"/>
    <n v="8"/>
    <n v="3"/>
    <n v="660.00000000349246"/>
  </r>
  <r>
    <s v="F0755"/>
    <x v="1"/>
    <s v="LAX"/>
    <s v="ORD"/>
    <d v="2023-02-01T10:00:00"/>
    <d v="2023-02-01T14:00:00"/>
    <d v="2023-02-01T10:24:00"/>
    <d v="2023-02-01T14:08:00"/>
    <n v="8"/>
    <n v="140"/>
    <n v="108"/>
    <n v="15120"/>
    <n v="240.00000000698492"/>
    <n v="14"/>
    <n v="10"/>
    <n v="540"/>
  </r>
  <r>
    <s v="F0760"/>
    <x v="1"/>
    <s v="ORD"/>
    <s v="ATL"/>
    <d v="2023-02-01T15:00:00"/>
    <d v="2023-02-01T19:00:00"/>
    <d v="2023-02-01T15:12:00"/>
    <d v="2023-02-01T19:08:00"/>
    <n v="8"/>
    <n v="450"/>
    <n v="126"/>
    <n v="56700"/>
    <n v="239.99999999650754"/>
    <n v="19"/>
    <n v="15"/>
    <n v="840.00000000349246"/>
  </r>
  <r>
    <s v="F0770"/>
    <x v="1"/>
    <s v="ATL"/>
    <s v="ORD"/>
    <d v="2023-02-02T01:00:00"/>
    <d v="2023-02-02T05:00:00"/>
    <d v="2023-02-02T01:16:00"/>
    <d v="2023-02-02T05:28:00"/>
    <n v="28"/>
    <n v="449"/>
    <n v="114"/>
    <n v="51186"/>
    <n v="240.00000000698492"/>
    <n v="5"/>
    <n v="1"/>
    <n v="180"/>
  </r>
  <r>
    <s v="F0771"/>
    <x v="1"/>
    <s v="MIA"/>
    <s v="LAX"/>
    <d v="2023-02-02T02:00:00"/>
    <d v="2023-02-02T04:00:00"/>
    <d v="2023-02-02T02:04:00"/>
    <d v="2023-02-02T04:28:00"/>
    <n v="28"/>
    <n v="287"/>
    <n v="65"/>
    <n v="18655"/>
    <n v="119.99999999301508"/>
    <n v="4"/>
    <n v="2"/>
    <n v="180"/>
  </r>
  <r>
    <s v="F0773"/>
    <x v="1"/>
    <s v="ORD"/>
    <s v="MIA"/>
    <d v="2023-02-02T04:00:00"/>
    <d v="2023-02-02T05:00:00"/>
    <d v="2023-02-02T04:03:00"/>
    <d v="2023-02-02T05:28:00"/>
    <n v="28"/>
    <n v="208"/>
    <n v="153"/>
    <n v="31824"/>
    <n v="60.000000006984919"/>
    <n v="5"/>
    <n v="4"/>
    <n v="300.00000000349246"/>
  </r>
  <r>
    <s v="F0776"/>
    <x v="1"/>
    <s v="ATL"/>
    <s v="DFW"/>
    <d v="2023-02-02T07:00:00"/>
    <d v="2023-02-02T09:00:00"/>
    <d v="2023-02-02T07:18:00"/>
    <d v="2023-02-02T09:19:00"/>
    <n v="19"/>
    <n v="253"/>
    <n v="127"/>
    <n v="32131"/>
    <n v="120.00000000349246"/>
    <n v="9"/>
    <n v="7"/>
    <n v="300.00000000349246"/>
  </r>
  <r>
    <s v="F0778"/>
    <x v="1"/>
    <s v="JFK"/>
    <s v="ORD"/>
    <d v="2023-02-02T09:00:00"/>
    <d v="2023-02-02T12:00:00"/>
    <d v="2023-02-02T09:20:00"/>
    <d v="2023-02-02T12:00:00"/>
    <n v="0"/>
    <n v="329"/>
    <n v="147"/>
    <n v="48363"/>
    <n v="180"/>
    <n v="12"/>
    <n v="9"/>
    <n v="239.99999999650754"/>
  </r>
  <r>
    <s v="F0780"/>
    <x v="1"/>
    <s v="JFK"/>
    <s v="ATL"/>
    <d v="2023-02-02T11:00:00"/>
    <d v="2023-02-02T13:00:00"/>
    <d v="2023-02-02T11:13:00"/>
    <d v="2023-02-02T13:11:00"/>
    <n v="11"/>
    <n v="406"/>
    <n v="166"/>
    <n v="67396"/>
    <n v="119.99999999301508"/>
    <n v="13"/>
    <n v="11"/>
    <n v="239.99999999650754"/>
  </r>
  <r>
    <s v="F0783"/>
    <x v="1"/>
    <s v="ORD"/>
    <s v="ORD"/>
    <d v="2023-02-02T14:00:00"/>
    <d v="2023-02-02T15:00:00"/>
    <d v="2023-02-02T14:09:00"/>
    <d v="2023-02-02T15:18:00"/>
    <n v="18"/>
    <n v="230"/>
    <n v="197"/>
    <n v="45310"/>
    <n v="59.99999999650754"/>
    <n v="15"/>
    <n v="14"/>
    <n v="540"/>
  </r>
  <r>
    <s v="F0788"/>
    <x v="1"/>
    <s v="JFK"/>
    <s v="ATL"/>
    <d v="2023-02-02T19:00:00"/>
    <d v="2023-02-02T23:00:00"/>
    <d v="2023-02-02T19:27:00"/>
    <d v="2023-02-02T23:25:00"/>
    <n v="25"/>
    <n v="439"/>
    <n v="78"/>
    <n v="34242"/>
    <n v="240.00000000698492"/>
    <n v="23"/>
    <n v="19"/>
    <n v="660.00000000349246"/>
  </r>
  <r>
    <s v="F0794"/>
    <x v="1"/>
    <s v="JFK"/>
    <s v="ATL"/>
    <d v="2023-02-03T01:00:00"/>
    <d v="2023-02-03T06:00:00"/>
    <d v="2023-02-03T01:11:00"/>
    <d v="2023-02-03T06:09:00"/>
    <n v="9"/>
    <n v="464"/>
    <n v="52"/>
    <n v="24128"/>
    <n v="300.00000000349246"/>
    <n v="6"/>
    <n v="1"/>
    <n v="180"/>
  </r>
  <r>
    <s v="F0795"/>
    <x v="1"/>
    <s v="LAX"/>
    <s v="MIA"/>
    <d v="2023-02-03T02:00:00"/>
    <d v="2023-02-03T04:00:00"/>
    <d v="2023-02-03T02:27:00"/>
    <d v="2023-02-03T04:07:00"/>
    <n v="7"/>
    <n v="440"/>
    <n v="123"/>
    <n v="54120"/>
    <n v="119.99999999301508"/>
    <n v="4"/>
    <n v="2"/>
    <n v="239.99999999650754"/>
  </r>
  <r>
    <s v="F0797"/>
    <x v="1"/>
    <s v="MIA"/>
    <s v="ATL"/>
    <d v="2023-02-03T04:00:00"/>
    <d v="2023-02-03T06:00:00"/>
    <d v="2023-02-03T04:24:00"/>
    <d v="2023-02-03T06:28:00"/>
    <n v="28"/>
    <n v="130"/>
    <n v="161"/>
    <n v="20930"/>
    <n v="120.00000000349246"/>
    <n v="6"/>
    <n v="4"/>
    <n v="420.00000000698492"/>
  </r>
  <r>
    <s v="F0799"/>
    <x v="1"/>
    <s v="DFW"/>
    <s v="MIA"/>
    <d v="2023-02-03T06:00:00"/>
    <d v="2023-02-03T11:00:00"/>
    <d v="2023-02-03T06:07:00"/>
    <d v="2023-02-03T11:17:00"/>
    <n v="17"/>
    <n v="408"/>
    <n v="84"/>
    <n v="34272"/>
    <n v="300.00000000349246"/>
    <n v="11"/>
    <n v="6"/>
    <n v="239.99999999650754"/>
  </r>
  <r>
    <s v="F0800"/>
    <x v="1"/>
    <s v="ORD"/>
    <s v="MIA"/>
    <d v="2023-02-03T07:00:00"/>
    <d v="2023-02-03T10:00:00"/>
    <d v="2023-02-03T07:24:00"/>
    <d v="2023-02-03T10:06:00"/>
    <n v="6"/>
    <n v="347"/>
    <n v="183"/>
    <n v="63501"/>
    <n v="180"/>
    <n v="10"/>
    <n v="7"/>
    <n v="540"/>
  </r>
  <r>
    <s v="F0804"/>
    <x v="1"/>
    <s v="ORD"/>
    <s v="ORD"/>
    <d v="2023-02-03T11:00:00"/>
    <d v="2023-02-03T16:00:00"/>
    <d v="2023-02-03T11:14:00"/>
    <d v="2023-02-03T16:14:00"/>
    <n v="14"/>
    <n v="342"/>
    <n v="62"/>
    <n v="21204"/>
    <n v="299.99999999301508"/>
    <n v="16"/>
    <n v="11"/>
    <n v="299.99999999301508"/>
  </r>
  <r>
    <s v="F0807"/>
    <x v="1"/>
    <s v="ATL"/>
    <s v="MIA"/>
    <d v="2023-02-03T14:00:00"/>
    <d v="2023-02-03T16:00:00"/>
    <d v="2023-02-03T14:01:00"/>
    <d v="2023-02-03T16:28:00"/>
    <n v="28"/>
    <n v="272"/>
    <n v="143"/>
    <n v="38896"/>
    <n v="119.99999999301508"/>
    <n v="16"/>
    <n v="14"/>
    <n v="360"/>
  </r>
  <r>
    <s v="F0808"/>
    <x v="1"/>
    <s v="ATL"/>
    <s v="JFK"/>
    <d v="2023-02-03T15:00:00"/>
    <d v="2023-02-03T20:00:00"/>
    <d v="2023-02-03T15:10:00"/>
    <d v="2023-02-03T20:07:00"/>
    <n v="7"/>
    <n v="441"/>
    <n v="124"/>
    <n v="54684"/>
    <n v="300.00000000349246"/>
    <n v="20"/>
    <n v="15"/>
    <n v="419.99999999650754"/>
  </r>
  <r>
    <s v="F0812"/>
    <x v="1"/>
    <s v="JFK"/>
    <s v="LAX"/>
    <d v="2023-02-03T19:00:00"/>
    <d v="2023-02-03T22:00:00"/>
    <d v="2023-02-03T19:09:00"/>
    <d v="2023-02-03T22:28:00"/>
    <n v="28"/>
    <n v="348"/>
    <n v="108"/>
    <n v="37584"/>
    <n v="180"/>
    <n v="22"/>
    <n v="19"/>
    <n v="240.00000000698492"/>
  </r>
  <r>
    <s v="F0813"/>
    <x v="1"/>
    <s v="ATL"/>
    <s v="DFW"/>
    <d v="2023-02-03T20:00:00"/>
    <d v="2023-02-03T23:00:00"/>
    <d v="2023-02-03T20:13:00"/>
    <d v="2023-02-03T23:02:00"/>
    <n v="2"/>
    <n v="222"/>
    <n v="71"/>
    <n v="15762"/>
    <n v="180"/>
    <n v="23"/>
    <n v="20"/>
    <n v="720"/>
  </r>
  <r>
    <s v="F0820"/>
    <x v="1"/>
    <s v="MIA"/>
    <s v="ORD"/>
    <d v="2023-02-04T03:00:00"/>
    <d v="2023-02-04T08:00:00"/>
    <d v="2023-02-04T03:06:00"/>
    <d v="2023-02-04T08:03:00"/>
    <n v="3"/>
    <n v="440"/>
    <n v="154"/>
    <n v="67760"/>
    <n v="300.00000000349246"/>
    <n v="8"/>
    <n v="3"/>
    <n v="180"/>
  </r>
  <r>
    <s v="F0821"/>
    <x v="1"/>
    <s v="ORD"/>
    <s v="LAX"/>
    <d v="2023-02-04T04:00:00"/>
    <d v="2023-02-04T06:00:00"/>
    <d v="2023-02-04T04:14:00"/>
    <d v="2023-02-04T06:21:00"/>
    <n v="21"/>
    <n v="437"/>
    <n v="131"/>
    <n v="57247"/>
    <n v="120.00000000349246"/>
    <n v="6"/>
    <n v="4"/>
    <n v="360"/>
  </r>
  <r>
    <s v="F0822"/>
    <x v="1"/>
    <s v="ATL"/>
    <s v="ORD"/>
    <d v="2023-02-04T05:00:00"/>
    <d v="2023-02-04T10:00:00"/>
    <d v="2023-02-04T05:06:00"/>
    <d v="2023-02-04T10:00:00"/>
    <n v="0"/>
    <n v="226"/>
    <n v="118"/>
    <n v="26668"/>
    <n v="299.99999999301508"/>
    <n v="10"/>
    <n v="5"/>
    <n v="180"/>
  </r>
  <r>
    <s v="F0823"/>
    <x v="1"/>
    <s v="ORD"/>
    <s v="ORD"/>
    <d v="2023-02-04T06:00:00"/>
    <d v="2023-02-04T08:00:00"/>
    <d v="2023-02-04T06:01:00"/>
    <d v="2023-02-04T08:26:00"/>
    <n v="26"/>
    <n v="245"/>
    <n v="90"/>
    <n v="22050"/>
    <n v="120.00000000349246"/>
    <n v="8"/>
    <n v="6"/>
    <n v="720"/>
  </r>
  <r>
    <s v="F0831"/>
    <x v="1"/>
    <s v="MIA"/>
    <s v="ORD"/>
    <d v="2023-02-04T14:00:00"/>
    <d v="2023-02-04T18:00:00"/>
    <d v="2023-02-04T14:27:00"/>
    <d v="2023-02-04T18:05:00"/>
    <n v="5"/>
    <n v="471"/>
    <n v="96"/>
    <n v="45216"/>
    <n v="239.99999999650754"/>
    <n v="18"/>
    <n v="14"/>
    <n v="299.99999999301508"/>
  </r>
  <r>
    <s v="F0833"/>
    <x v="1"/>
    <s v="JFK"/>
    <s v="LAX"/>
    <d v="2023-02-04T16:00:00"/>
    <d v="2023-02-04T19:00:00"/>
    <d v="2023-02-04T16:07:00"/>
    <d v="2023-02-04T19:28:00"/>
    <n v="28"/>
    <n v="255"/>
    <n v="103"/>
    <n v="26265"/>
    <n v="180"/>
    <n v="19"/>
    <n v="16"/>
    <n v="480.00000000349246"/>
  </r>
  <r>
    <s v="F0836"/>
    <x v="1"/>
    <s v="ORD"/>
    <s v="LAX"/>
    <d v="2023-02-04T19:00:00"/>
    <d v="2023-02-05T00:00:00"/>
    <d v="2023-02-04T19:01:00"/>
    <d v="2023-02-05T00:29:00"/>
    <n v="29"/>
    <n v="264"/>
    <n v="119"/>
    <n v="31416"/>
    <n v="300.00000000349246"/>
    <n v="0"/>
    <n v="19"/>
    <n v="360"/>
  </r>
  <r>
    <s v="F0839"/>
    <x v="1"/>
    <s v="DFW"/>
    <s v="MIA"/>
    <d v="2023-02-04T22:00:00"/>
    <d v="2023-02-05T01:00:00"/>
    <d v="2023-02-04T22:27:00"/>
    <d v="2023-02-05T01:26:00"/>
    <n v="26"/>
    <n v="495"/>
    <n v="57"/>
    <n v="28215"/>
    <n v="180"/>
    <n v="1"/>
    <n v="22"/>
    <n v="540"/>
  </r>
  <r>
    <s v="F0843"/>
    <x v="1"/>
    <s v="LAX"/>
    <s v="ORD"/>
    <d v="2023-02-05T02:00:00"/>
    <d v="2023-02-05T07:00:00"/>
    <d v="2023-02-05T02:12:00"/>
    <d v="2023-02-05T07:24:00"/>
    <n v="24"/>
    <n v="449"/>
    <n v="149"/>
    <n v="66901"/>
    <n v="299.99999999301508"/>
    <n v="7"/>
    <n v="2"/>
    <n v="599.99999999650754"/>
  </r>
  <r>
    <s v="F0848"/>
    <x v="1"/>
    <s v="ORD"/>
    <s v="ORD"/>
    <d v="2023-02-05T07:00:00"/>
    <d v="2023-02-05T12:00:00"/>
    <d v="2023-02-05T07:23:00"/>
    <d v="2023-02-05T12:27:00"/>
    <n v="27"/>
    <n v="315"/>
    <n v="111"/>
    <n v="34965"/>
    <n v="300.00000000349246"/>
    <n v="12"/>
    <n v="7"/>
    <n v="540"/>
  </r>
  <r>
    <s v="F0852"/>
    <x v="1"/>
    <s v="ORD"/>
    <s v="ATL"/>
    <d v="2023-02-05T11:00:00"/>
    <d v="2023-02-05T16:00:00"/>
    <d v="2023-02-05T11:05:00"/>
    <d v="2023-02-05T16:02:00"/>
    <n v="2"/>
    <n v="486"/>
    <n v="120"/>
    <n v="58320"/>
    <n v="299.99999999301508"/>
    <n v="16"/>
    <n v="11"/>
    <n v="360"/>
  </r>
  <r>
    <s v="F0855"/>
    <x v="1"/>
    <s v="JFK"/>
    <s v="DFW"/>
    <d v="2023-02-05T14:00:00"/>
    <d v="2023-02-05T17:00:00"/>
    <d v="2023-02-05T14:22:00"/>
    <d v="2023-02-05T17:26:00"/>
    <n v="26"/>
    <n v="109"/>
    <n v="57"/>
    <n v="6213"/>
    <n v="180"/>
    <n v="17"/>
    <n v="14"/>
    <n v="479.99999999301508"/>
  </r>
  <r>
    <s v="F0858"/>
    <x v="1"/>
    <s v="LAX"/>
    <s v="ORD"/>
    <d v="2023-02-05T17:00:00"/>
    <d v="2023-02-05T22:00:00"/>
    <d v="2023-02-05T17:05:00"/>
    <d v="2023-02-05T22:11:00"/>
    <n v="11"/>
    <n v="437"/>
    <n v="196"/>
    <n v="85652"/>
    <n v="299.99999999301508"/>
    <n v="22"/>
    <n v="17"/>
    <n v="360"/>
  </r>
  <r>
    <s v="F0863"/>
    <x v="1"/>
    <s v="ORD"/>
    <s v="ORD"/>
    <d v="2023-02-05T22:00:00"/>
    <d v="2023-02-05T23:00:00"/>
    <d v="2023-02-05T22:02:00"/>
    <d v="2023-02-05T23:06:00"/>
    <n v="6"/>
    <n v="110"/>
    <n v="168"/>
    <n v="18480"/>
    <n v="60.000000006984919"/>
    <n v="23"/>
    <n v="22"/>
    <n v="240.00000000698492"/>
  </r>
  <r>
    <s v="F0864"/>
    <x v="1"/>
    <s v="ATL"/>
    <s v="ATL"/>
    <d v="2023-02-05T23:00:00"/>
    <d v="2023-02-06T02:00:00"/>
    <d v="2023-02-05T23:14:00"/>
    <d v="2023-02-06T02:01:00"/>
    <n v="1"/>
    <n v="349"/>
    <n v="193"/>
    <n v="67357"/>
    <n v="180"/>
    <n v="2"/>
    <n v="23"/>
    <n v="180"/>
  </r>
  <r>
    <s v="F0865"/>
    <x v="1"/>
    <s v="ATL"/>
    <s v="LAX"/>
    <d v="2023-02-06T00:00:00"/>
    <d v="2023-02-06T02:00:00"/>
    <d v="2023-02-06T00:01:00"/>
    <d v="2023-02-06T02:04:00"/>
    <n v="4"/>
    <n v="234"/>
    <n v="172"/>
    <n v="40248"/>
    <n v="120.00000000349246"/>
    <n v="2"/>
    <n v="0"/>
    <n v="239.99999999650754"/>
  </r>
  <r>
    <s v="F0866"/>
    <x v="1"/>
    <s v="JFK"/>
    <s v="LAX"/>
    <d v="2023-02-06T01:00:00"/>
    <d v="2023-02-06T04:00:00"/>
    <d v="2023-02-06T01:26:00"/>
    <d v="2023-02-06T04:29:00"/>
    <n v="29"/>
    <n v="105"/>
    <n v="103"/>
    <n v="10815"/>
    <n v="180"/>
    <n v="4"/>
    <n v="1"/>
    <n v="360"/>
  </r>
  <r>
    <s v="F0871"/>
    <x v="1"/>
    <s v="ATL"/>
    <s v="DFW"/>
    <d v="2023-02-06T06:00:00"/>
    <d v="2023-02-06T07:00:00"/>
    <d v="2023-02-06T06:09:00"/>
    <d v="2023-02-06T07:16:00"/>
    <n v="16"/>
    <n v="105"/>
    <n v="110"/>
    <n v="11550"/>
    <n v="59.99999999650754"/>
    <n v="7"/>
    <n v="6"/>
    <n v="480.00000000349246"/>
  </r>
  <r>
    <s v="F0877"/>
    <x v="1"/>
    <s v="ATL"/>
    <s v="DFW"/>
    <d v="2023-02-06T12:00:00"/>
    <d v="2023-02-06T14:00:00"/>
    <d v="2023-02-06T12:22:00"/>
    <d v="2023-02-06T14:12:00"/>
    <n v="12"/>
    <n v="309"/>
    <n v="76"/>
    <n v="23484"/>
    <n v="120.00000000349246"/>
    <n v="14"/>
    <n v="12"/>
    <n v="840.00000000349246"/>
  </r>
  <r>
    <s v="F0889"/>
    <x v="1"/>
    <s v="MIA"/>
    <s v="JFK"/>
    <d v="2023-02-07T00:00:00"/>
    <d v="2023-02-07T02:00:00"/>
    <d v="2023-02-07T00:25:00"/>
    <d v="2023-02-07T02:22:00"/>
    <n v="22"/>
    <n v="256"/>
    <n v="185"/>
    <n v="47360"/>
    <n v="120.00000000349246"/>
    <n v="2"/>
    <n v="0"/>
    <n v="300.00000000349246"/>
  </r>
  <r>
    <s v="F0890"/>
    <x v="1"/>
    <s v="DFW"/>
    <s v="MIA"/>
    <d v="2023-02-07T01:00:00"/>
    <d v="2023-02-07T05:00:00"/>
    <d v="2023-02-07T01:29:00"/>
    <d v="2023-02-07T05:29:00"/>
    <n v="29"/>
    <n v="491"/>
    <n v="99"/>
    <n v="48609"/>
    <n v="240.00000000698492"/>
    <n v="5"/>
    <n v="1"/>
    <n v="300.00000000349246"/>
  </r>
  <r>
    <s v="F0892"/>
    <x v="1"/>
    <s v="ATL"/>
    <s v="ORD"/>
    <d v="2023-02-07T03:00:00"/>
    <d v="2023-02-07T06:00:00"/>
    <d v="2023-02-07T03:03:00"/>
    <d v="2023-02-07T06:23:00"/>
    <n v="23"/>
    <n v="183"/>
    <n v="108"/>
    <n v="19764"/>
    <n v="180"/>
    <n v="6"/>
    <n v="3"/>
    <n v="360"/>
  </r>
  <r>
    <s v="F0894"/>
    <x v="1"/>
    <s v="ATL"/>
    <s v="ORD"/>
    <d v="2023-02-07T05:00:00"/>
    <d v="2023-02-07T09:00:00"/>
    <d v="2023-02-07T05:22:00"/>
    <d v="2023-02-07T09:04:00"/>
    <n v="4"/>
    <n v="471"/>
    <n v="59"/>
    <n v="27789"/>
    <n v="239.99999999650754"/>
    <n v="9"/>
    <n v="5"/>
    <n v="119.99999999301508"/>
  </r>
  <r>
    <s v="F0895"/>
    <x v="1"/>
    <s v="ATL"/>
    <s v="JFK"/>
    <d v="2023-02-07T06:00:00"/>
    <d v="2023-02-07T07:00:00"/>
    <d v="2023-02-07T06:15:00"/>
    <d v="2023-02-07T07:03:00"/>
    <n v="3"/>
    <n v="427"/>
    <n v="74"/>
    <n v="31598"/>
    <n v="59.99999999650754"/>
    <n v="7"/>
    <n v="6"/>
    <n v="360"/>
  </r>
  <r>
    <s v="F0896"/>
    <x v="1"/>
    <s v="ORD"/>
    <s v="LAX"/>
    <d v="2023-02-07T07:00:00"/>
    <d v="2023-02-07T12:00:00"/>
    <d v="2023-02-07T07:20:00"/>
    <d v="2023-02-07T12:28:00"/>
    <n v="28"/>
    <n v="279"/>
    <n v="158"/>
    <n v="44082"/>
    <n v="300.00000000349246"/>
    <n v="12"/>
    <n v="7"/>
    <n v="240.00000000698492"/>
  </r>
  <r>
    <s v="F0899"/>
    <x v="1"/>
    <s v="LAX"/>
    <s v="MIA"/>
    <d v="2023-02-07T10:00:00"/>
    <d v="2023-02-07T11:00:00"/>
    <d v="2023-02-07T10:27:00"/>
    <d v="2023-02-07T11:02:00"/>
    <n v="2"/>
    <n v="194"/>
    <n v="95"/>
    <n v="18430"/>
    <n v="60.000000006984919"/>
    <n v="11"/>
    <n v="10"/>
    <n v="240.00000000698492"/>
  </r>
  <r>
    <s v="F0900"/>
    <x v="1"/>
    <s v="MIA"/>
    <s v="JFK"/>
    <d v="2023-02-07T11:00:00"/>
    <d v="2023-02-07T14:00:00"/>
    <d v="2023-02-07T11:26:00"/>
    <d v="2023-02-07T14:17:00"/>
    <n v="17"/>
    <n v="386"/>
    <n v="115"/>
    <n v="44390"/>
    <n v="180"/>
    <n v="14"/>
    <n v="11"/>
    <n v="360"/>
  </r>
  <r>
    <s v="F0903"/>
    <x v="1"/>
    <s v="JFK"/>
    <s v="JFK"/>
    <d v="2023-02-07T14:00:00"/>
    <d v="2023-02-07T17:00:00"/>
    <d v="2023-02-07T14:04:00"/>
    <d v="2023-02-07T17:28:00"/>
    <n v="28"/>
    <n v="371"/>
    <n v="58"/>
    <n v="21518"/>
    <n v="180"/>
    <n v="17"/>
    <n v="14"/>
    <n v="360"/>
  </r>
  <r>
    <s v="F0904"/>
    <x v="1"/>
    <s v="ATL"/>
    <s v="LAX"/>
    <d v="2023-02-07T15:00:00"/>
    <d v="2023-02-07T20:00:00"/>
    <d v="2023-02-07T15:12:00"/>
    <d v="2023-02-07T20:08:00"/>
    <n v="8"/>
    <n v="147"/>
    <n v="195"/>
    <n v="28665"/>
    <n v="300.00000000349246"/>
    <n v="20"/>
    <n v="15"/>
    <n v="120.00000000349246"/>
  </r>
  <r>
    <s v="F0905"/>
    <x v="1"/>
    <s v="ATL"/>
    <s v="DFW"/>
    <d v="2023-02-07T16:00:00"/>
    <d v="2023-02-07T17:00:00"/>
    <d v="2023-02-07T16:12:00"/>
    <d v="2023-02-07T17:01:00"/>
    <n v="1"/>
    <n v="123"/>
    <n v="171"/>
    <n v="21033"/>
    <n v="60.000000006984919"/>
    <n v="17"/>
    <n v="16"/>
    <n v="120.00000000349246"/>
  </r>
  <r>
    <s v="F0906"/>
    <x v="1"/>
    <s v="DFW"/>
    <s v="JFK"/>
    <d v="2023-02-07T17:00:00"/>
    <d v="2023-02-07T18:00:00"/>
    <d v="2023-02-07T17:26:00"/>
    <d v="2023-02-07T18:15:00"/>
    <n v="15"/>
    <n v="450"/>
    <n v="89"/>
    <n v="40050"/>
    <n v="59.99999999650754"/>
    <n v="18"/>
    <n v="17"/>
    <n v="959.99999999650754"/>
  </r>
  <r>
    <s v="F0919"/>
    <x v="1"/>
    <s v="ORD"/>
    <s v="JFK"/>
    <d v="2023-02-08T06:00:00"/>
    <d v="2023-02-08T09:00:00"/>
    <d v="2023-02-08T06:16:00"/>
    <d v="2023-02-08T09:21:00"/>
    <n v="21"/>
    <n v="466"/>
    <n v="163"/>
    <n v="75958"/>
    <n v="180"/>
    <n v="9"/>
    <n v="6"/>
    <n v="419.99999999650754"/>
  </r>
  <r>
    <s v="F0921"/>
    <x v="1"/>
    <s v="ORD"/>
    <s v="ATL"/>
    <d v="2023-02-08T08:00:00"/>
    <d v="2023-02-08T13:00:00"/>
    <d v="2023-02-08T08:22:00"/>
    <d v="2023-02-08T13:08:00"/>
    <n v="8"/>
    <n v="188"/>
    <n v="199"/>
    <n v="37412"/>
    <n v="299.99999999301508"/>
    <n v="13"/>
    <n v="8"/>
    <n v="119.99999999301508"/>
  </r>
  <r>
    <s v="F0922"/>
    <x v="1"/>
    <s v="MIA"/>
    <s v="ATL"/>
    <d v="2023-02-08T09:00:00"/>
    <d v="2023-02-08T10:00:00"/>
    <d v="2023-02-08T09:20:00"/>
    <d v="2023-02-08T10:09:00"/>
    <n v="9"/>
    <n v="208"/>
    <n v="183"/>
    <n v="38064"/>
    <n v="59.99999999650754"/>
    <n v="10"/>
    <n v="9"/>
    <n v="360"/>
  </r>
  <r>
    <s v="F0925"/>
    <x v="1"/>
    <s v="JFK"/>
    <s v="MIA"/>
    <d v="2023-02-08T12:00:00"/>
    <d v="2023-02-08T15:00:00"/>
    <d v="2023-02-08T12:00:00"/>
    <d v="2023-02-08T15:27:00"/>
    <n v="27"/>
    <n v="353"/>
    <n v="104"/>
    <n v="36712"/>
    <n v="180"/>
    <n v="15"/>
    <n v="12"/>
    <n v="360"/>
  </r>
  <r>
    <s v="F0929"/>
    <x v="1"/>
    <s v="ATL"/>
    <s v="MIA"/>
    <d v="2023-02-08T16:00:00"/>
    <d v="2023-02-08T18:00:00"/>
    <d v="2023-02-08T16:28:00"/>
    <d v="2023-02-08T18:08:00"/>
    <n v="8"/>
    <n v="472"/>
    <n v="97"/>
    <n v="45784"/>
    <n v="120.00000000349246"/>
    <n v="18"/>
    <n v="16"/>
    <n v="180"/>
  </r>
  <r>
    <s v="F0930"/>
    <x v="1"/>
    <s v="ATL"/>
    <s v="ORD"/>
    <d v="2023-02-08T17:00:00"/>
    <d v="2023-02-08T19:00:00"/>
    <d v="2023-02-08T17:08:00"/>
    <d v="2023-02-08T19:04:00"/>
    <n v="4"/>
    <n v="296"/>
    <n v="92"/>
    <n v="27232"/>
    <n v="119.99999999301508"/>
    <n v="19"/>
    <n v="17"/>
    <n v="479.99999999301508"/>
  </r>
  <r>
    <s v="F0933"/>
    <x v="1"/>
    <s v="ORD"/>
    <s v="LAX"/>
    <d v="2023-02-08T20:00:00"/>
    <d v="2023-02-09T01:00:00"/>
    <d v="2023-02-08T20:14:00"/>
    <d v="2023-02-09T01:06:00"/>
    <n v="6"/>
    <n v="307"/>
    <n v="109"/>
    <n v="33463"/>
    <n v="299.99999999301508"/>
    <n v="1"/>
    <n v="20"/>
    <n v="360"/>
  </r>
  <r>
    <s v="F0937"/>
    <x v="1"/>
    <s v="ORD"/>
    <s v="ORD"/>
    <d v="2023-02-09T00:00:00"/>
    <d v="2023-02-09T02:00:00"/>
    <d v="2023-02-09T00:04:00"/>
    <d v="2023-02-09T02:24:00"/>
    <n v="24"/>
    <n v="138"/>
    <n v="71"/>
    <n v="9798"/>
    <n v="120.00000000349246"/>
    <n v="2"/>
    <n v="0"/>
    <n v="300.00000000349246"/>
  </r>
  <r>
    <s v="F0939"/>
    <x v="1"/>
    <s v="ATL"/>
    <s v="DFW"/>
    <d v="2023-02-09T02:00:00"/>
    <d v="2023-02-09T05:00:00"/>
    <d v="2023-02-09T02:13:00"/>
    <d v="2023-02-09T05:27:00"/>
    <n v="27"/>
    <n v="130"/>
    <n v="197"/>
    <n v="25610"/>
    <n v="180"/>
    <n v="5"/>
    <n v="2"/>
    <n v="239.99999999650754"/>
  </r>
  <r>
    <s v="F0942"/>
    <x v="1"/>
    <s v="JFK"/>
    <s v="LAX"/>
    <d v="2023-02-09T05:00:00"/>
    <d v="2023-02-09T06:00:00"/>
    <d v="2023-02-09T05:29:00"/>
    <d v="2023-02-09T06:17:00"/>
    <n v="17"/>
    <n v="131"/>
    <n v="74"/>
    <n v="9694"/>
    <n v="59.99999999650754"/>
    <n v="6"/>
    <n v="5"/>
    <n v="239.99999999650754"/>
  </r>
  <r>
    <s v="F0944"/>
    <x v="1"/>
    <s v="LAX"/>
    <s v="DFW"/>
    <d v="2023-02-09T07:00:00"/>
    <d v="2023-02-09T09:00:00"/>
    <d v="2023-02-09T07:05:00"/>
    <d v="2023-02-09T09:17:00"/>
    <n v="17"/>
    <n v="333"/>
    <n v="100"/>
    <n v="33300"/>
    <n v="120.00000000349246"/>
    <n v="9"/>
    <n v="7"/>
    <n v="360"/>
  </r>
  <r>
    <s v="F0945"/>
    <x v="1"/>
    <s v="DFW"/>
    <s v="ATL"/>
    <d v="2023-02-09T08:00:00"/>
    <d v="2023-02-09T13:00:00"/>
    <d v="2023-02-09T08:08:00"/>
    <d v="2023-02-09T13:14:00"/>
    <n v="14"/>
    <n v="431"/>
    <n v="64"/>
    <n v="27584"/>
    <n v="299.99999999301508"/>
    <n v="13"/>
    <n v="8"/>
    <n v="479.99999999301508"/>
  </r>
  <r>
    <s v="F0948"/>
    <x v="1"/>
    <s v="LAX"/>
    <s v="ATL"/>
    <d v="2023-02-09T11:00:00"/>
    <d v="2023-02-09T16:00:00"/>
    <d v="2023-02-09T11:22:00"/>
    <d v="2023-02-09T16:12:00"/>
    <n v="12"/>
    <n v="433"/>
    <n v="151"/>
    <n v="65383"/>
    <n v="299.99999999301508"/>
    <n v="16"/>
    <n v="11"/>
    <n v="360"/>
  </r>
  <r>
    <s v="F0949"/>
    <x v="1"/>
    <s v="MIA"/>
    <s v="MIA"/>
    <d v="2023-02-09T12:00:00"/>
    <d v="2023-02-09T17:00:00"/>
    <d v="2023-02-09T12:06:00"/>
    <d v="2023-02-09T17:04:00"/>
    <n v="4"/>
    <n v="132"/>
    <n v="79"/>
    <n v="10428"/>
    <n v="300.00000000349246"/>
    <n v="17"/>
    <n v="12"/>
    <n v="180"/>
  </r>
  <r>
    <s v="F0950"/>
    <x v="1"/>
    <s v="ORD"/>
    <s v="JFK"/>
    <d v="2023-02-09T13:00:00"/>
    <d v="2023-02-09T15:00:00"/>
    <d v="2023-02-09T13:27:00"/>
    <d v="2023-02-09T15:08:00"/>
    <n v="8"/>
    <n v="132"/>
    <n v="174"/>
    <n v="22968"/>
    <n v="120.00000000349246"/>
    <n v="15"/>
    <n v="13"/>
    <n v="360"/>
  </r>
  <r>
    <s v="F0954"/>
    <x v="1"/>
    <s v="DFW"/>
    <s v="DFW"/>
    <d v="2023-02-09T17:00:00"/>
    <d v="2023-02-09T19:00:00"/>
    <d v="2023-02-09T17:17:00"/>
    <d v="2023-02-09T19:06:00"/>
    <n v="6"/>
    <n v="174"/>
    <n v="132"/>
    <n v="22968"/>
    <n v="119.99999999301508"/>
    <n v="19"/>
    <n v="17"/>
    <n v="479.99999999301508"/>
  </r>
  <r>
    <s v="F0957"/>
    <x v="1"/>
    <s v="ORD"/>
    <s v="JFK"/>
    <d v="2023-02-09T20:00:00"/>
    <d v="2023-02-10T01:00:00"/>
    <d v="2023-02-09T20:03:00"/>
    <d v="2023-02-10T01:25:00"/>
    <n v="25"/>
    <n v="405"/>
    <n v="66"/>
    <n v="26730"/>
    <n v="299.99999999301508"/>
    <n v="1"/>
    <n v="20"/>
    <n v="119.99999999301508"/>
  </r>
  <r>
    <s v="F0958"/>
    <x v="1"/>
    <s v="DFW"/>
    <s v="MIA"/>
    <d v="2023-02-09T21:00:00"/>
    <d v="2023-02-09T22:00:00"/>
    <d v="2023-02-09T21:04:00"/>
    <d v="2023-02-09T22:12:00"/>
    <n v="12"/>
    <n v="119"/>
    <n v="135"/>
    <n v="16065"/>
    <n v="59.99999999650754"/>
    <n v="22"/>
    <n v="21"/>
    <n v="480.00000000349246"/>
  </r>
  <r>
    <s v="F0965"/>
    <x v="1"/>
    <s v="ORD"/>
    <s v="ATL"/>
    <d v="2023-02-10T04:00:00"/>
    <d v="2023-02-10T05:00:00"/>
    <d v="2023-02-10T04:15:00"/>
    <d v="2023-02-10T05:06:00"/>
    <n v="6"/>
    <n v="244"/>
    <n v="88"/>
    <n v="21472"/>
    <n v="60.000000006984919"/>
    <n v="5"/>
    <n v="4"/>
    <n v="420.00000000698492"/>
  </r>
  <r>
    <s v="F0970"/>
    <x v="1"/>
    <s v="MIA"/>
    <s v="ORD"/>
    <d v="2023-02-10T09:00:00"/>
    <d v="2023-02-10T11:00:00"/>
    <d v="2023-02-10T09:23:00"/>
    <d v="2023-02-10T11:17:00"/>
    <n v="17"/>
    <n v="178"/>
    <n v="62"/>
    <n v="11036"/>
    <n v="120.00000000349246"/>
    <n v="11"/>
    <n v="9"/>
    <n v="360"/>
  </r>
  <r>
    <s v="F0974"/>
    <x v="1"/>
    <s v="ATL"/>
    <s v="MIA"/>
    <d v="2023-02-10T13:00:00"/>
    <d v="2023-02-10T15:00:00"/>
    <d v="2023-02-10T13:29:00"/>
    <d v="2023-02-10T15:17:00"/>
    <n v="17"/>
    <n v="467"/>
    <n v="158"/>
    <n v="73786"/>
    <n v="120.00000000349246"/>
    <n v="15"/>
    <n v="13"/>
    <n v="300.00000000349246"/>
  </r>
  <r>
    <s v="F0975"/>
    <x v="1"/>
    <s v="MIA"/>
    <s v="DFW"/>
    <d v="2023-02-10T14:00:00"/>
    <d v="2023-02-10T18:00:00"/>
    <d v="2023-02-10T14:02:00"/>
    <d v="2023-02-10T18:09:00"/>
    <n v="9"/>
    <n v="295"/>
    <n v="65"/>
    <n v="19175"/>
    <n v="239.99999999650754"/>
    <n v="18"/>
    <n v="14"/>
    <n v="299.99999999301508"/>
  </r>
  <r>
    <s v="F0977"/>
    <x v="1"/>
    <s v="LAX"/>
    <s v="MIA"/>
    <d v="2023-02-10T16:00:00"/>
    <d v="2023-02-10T19:00:00"/>
    <d v="2023-02-10T16:06:00"/>
    <d v="2023-02-10T19:17:00"/>
    <n v="17"/>
    <n v="474"/>
    <n v="85"/>
    <n v="40290"/>
    <n v="180"/>
    <n v="19"/>
    <n v="16"/>
    <n v="120.00000000349246"/>
  </r>
  <r>
    <s v="F0978"/>
    <x v="1"/>
    <s v="ORD"/>
    <s v="LAX"/>
    <d v="2023-02-10T17:00:00"/>
    <d v="2023-02-10T18:00:00"/>
    <d v="2023-02-10T17:24:00"/>
    <d v="2023-02-10T18:04:00"/>
    <n v="4"/>
    <n v="307"/>
    <n v="145"/>
    <n v="44515"/>
    <n v="59.99999999650754"/>
    <n v="18"/>
    <n v="17"/>
    <n v="239.99999999650754"/>
  </r>
  <r>
    <s v="F0981"/>
    <x v="1"/>
    <s v="ATL"/>
    <s v="LAX"/>
    <d v="2023-02-10T20:00:00"/>
    <d v="2023-02-10T21:00:00"/>
    <d v="2023-02-10T20:02:00"/>
    <d v="2023-02-10T21:25:00"/>
    <n v="25"/>
    <n v="279"/>
    <n v="146"/>
    <n v="40734"/>
    <n v="59.99999999650754"/>
    <n v="21"/>
    <n v="20"/>
    <n v="360"/>
  </r>
  <r>
    <s v="F0984"/>
    <x v="1"/>
    <s v="ORD"/>
    <s v="MIA"/>
    <d v="2023-02-10T23:00:00"/>
    <d v="2023-02-11T02:00:00"/>
    <d v="2023-02-10T23:14:00"/>
    <d v="2023-02-11T02:21:00"/>
    <n v="21"/>
    <n v="447"/>
    <n v="101"/>
    <n v="45147"/>
    <n v="180"/>
    <n v="2"/>
    <n v="23"/>
    <n v="180"/>
  </r>
  <r>
    <s v="F0986"/>
    <x v="1"/>
    <s v="ATL"/>
    <s v="JFK"/>
    <d v="2023-02-11T01:00:00"/>
    <d v="2023-02-11T02:00:00"/>
    <d v="2023-02-11T01:17:00"/>
    <d v="2023-02-11T02:05:00"/>
    <n v="5"/>
    <n v="333"/>
    <n v="118"/>
    <n v="39294"/>
    <n v="60.000000006984919"/>
    <n v="2"/>
    <n v="1"/>
    <n v="420.00000000698492"/>
  </r>
  <r>
    <s v="F0990"/>
    <x v="1"/>
    <s v="ATL"/>
    <s v="ATL"/>
    <d v="2023-02-11T05:00:00"/>
    <d v="2023-02-11T08:00:00"/>
    <d v="2023-02-11T05:26:00"/>
    <d v="2023-02-11T08:29:00"/>
    <n v="29"/>
    <n v="448"/>
    <n v="54"/>
    <n v="24192"/>
    <n v="180"/>
    <n v="8"/>
    <n v="5"/>
    <n v="299.99999999301508"/>
  </r>
  <r>
    <s v="F0991"/>
    <x v="1"/>
    <s v="ATL"/>
    <s v="ATL"/>
    <d v="2023-02-11T06:00:00"/>
    <d v="2023-02-11T10:00:00"/>
    <d v="2023-02-11T06:20:00"/>
    <d v="2023-02-11T10:05:00"/>
    <n v="5"/>
    <n v="417"/>
    <n v="111"/>
    <n v="46287"/>
    <n v="239.99999999650754"/>
    <n v="10"/>
    <n v="6"/>
    <n v="419.99999999650754"/>
  </r>
  <r>
    <s v="F0993"/>
    <x v="1"/>
    <s v="MIA"/>
    <s v="ORD"/>
    <d v="2023-02-11T08:00:00"/>
    <d v="2023-02-11T13:00:00"/>
    <d v="2023-02-11T08:04:00"/>
    <d v="2023-02-11T13:18:00"/>
    <n v="18"/>
    <n v="499"/>
    <n v="100"/>
    <n v="49900"/>
    <n v="299.99999999301508"/>
    <n v="13"/>
    <n v="8"/>
    <n v="540"/>
  </r>
  <r>
    <s v="F0997"/>
    <x v="1"/>
    <s v="LAX"/>
    <s v="ATL"/>
    <d v="2023-02-11T12:00:00"/>
    <d v="2023-02-11T17:00:00"/>
    <d v="2023-02-11T12:07:00"/>
    <d v="2023-02-11T17:10:00"/>
    <n v="10"/>
    <n v="273"/>
    <n v="64"/>
    <n v="17472"/>
    <n v="300.00000000349246"/>
    <n v="17"/>
    <n v="12"/>
    <s v=""/>
  </r>
  <r>
    <s v="F0006"/>
    <x v="2"/>
    <s v="MIA"/>
    <s v="ATL"/>
    <d v="2023-01-01T05:00:00"/>
    <d v="2023-01-01T07:00:00"/>
    <d v="2023-01-01T05:14:00"/>
    <d v="2023-01-01T07:10:00"/>
    <n v="10"/>
    <n v="427"/>
    <n v="191"/>
    <n v="81557"/>
    <n v="119.99999999301508"/>
    <n v="7"/>
    <n v="5"/>
    <n v="419.99999999650754"/>
  </r>
  <r>
    <s v="F0008"/>
    <x v="2"/>
    <s v="DFW"/>
    <s v="ORD"/>
    <d v="2023-01-01T07:00:00"/>
    <d v="2023-01-01T12:00:00"/>
    <d v="2023-01-01T07:11:00"/>
    <d v="2023-01-01T12:08:00"/>
    <n v="8"/>
    <n v="373"/>
    <n v="163"/>
    <n v="60799"/>
    <n v="300.00000000349246"/>
    <n v="12"/>
    <n v="7"/>
    <n v="480.00000000349246"/>
  </r>
  <r>
    <s v="F0012"/>
    <x v="2"/>
    <s v="LAX"/>
    <s v="ORD"/>
    <d v="2023-01-01T11:00:00"/>
    <d v="2023-01-01T15:00:00"/>
    <d v="2023-01-01T11:06:00"/>
    <d v="2023-01-01T15:06:00"/>
    <n v="6"/>
    <n v="458"/>
    <n v="171"/>
    <n v="78318"/>
    <n v="239.99999999650754"/>
    <n v="15"/>
    <n v="11"/>
    <n v="360"/>
  </r>
  <r>
    <s v="F0014"/>
    <x v="2"/>
    <s v="JFK"/>
    <s v="ATL"/>
    <d v="2023-01-01T13:00:00"/>
    <d v="2023-01-01T17:00:00"/>
    <d v="2023-01-01T13:22:00"/>
    <d v="2023-01-01T17:02:00"/>
    <n v="2"/>
    <n v="202"/>
    <n v="112"/>
    <n v="22624"/>
    <n v="240.00000000698492"/>
    <n v="17"/>
    <n v="13"/>
    <n v="360"/>
  </r>
  <r>
    <s v="F0015"/>
    <x v="2"/>
    <s v="ATL"/>
    <s v="LAX"/>
    <d v="2023-01-01T14:00:00"/>
    <d v="2023-01-01T19:00:00"/>
    <d v="2023-01-01T14:00:00"/>
    <d v="2023-01-01T19:11:00"/>
    <n v="11"/>
    <n v="158"/>
    <n v="60"/>
    <n v="9480"/>
    <n v="299.99999999301508"/>
    <n v="19"/>
    <n v="14"/>
    <n v="959.99999999650754"/>
  </r>
  <r>
    <s v="F0026"/>
    <x v="2"/>
    <s v="ATL"/>
    <s v="DFW"/>
    <d v="2023-01-02T01:00:00"/>
    <d v="2023-01-02T06:00:00"/>
    <d v="2023-01-02T01:07:00"/>
    <d v="2023-01-02T06:12:00"/>
    <n v="12"/>
    <n v="435"/>
    <n v="194"/>
    <n v="84390"/>
    <n v="300.00000000349246"/>
    <n v="6"/>
    <n v="1"/>
    <n v="180"/>
  </r>
  <r>
    <s v="F0028"/>
    <x v="2"/>
    <s v="ORD"/>
    <s v="JFK"/>
    <d v="2023-01-02T03:00:00"/>
    <d v="2023-01-02T04:00:00"/>
    <d v="2023-01-02T03:25:00"/>
    <d v="2023-01-02T04:21:00"/>
    <n v="21"/>
    <n v="282"/>
    <n v="119"/>
    <n v="33558"/>
    <n v="59.99999999650754"/>
    <n v="4"/>
    <n v="3"/>
    <n v="480.00000000349246"/>
  </r>
  <r>
    <s v="F0032"/>
    <x v="2"/>
    <s v="LAX"/>
    <s v="DFW"/>
    <d v="2023-01-02T07:00:00"/>
    <d v="2023-01-02T11:00:00"/>
    <d v="2023-01-02T07:29:00"/>
    <d v="2023-01-02T11:28:00"/>
    <n v="28"/>
    <n v="416"/>
    <n v="142"/>
    <n v="59072"/>
    <n v="240.00000000698492"/>
    <n v="11"/>
    <n v="7"/>
    <n v="480.00000000349246"/>
  </r>
  <r>
    <s v="F0038"/>
    <x v="2"/>
    <s v="MIA"/>
    <s v="DFW"/>
    <d v="2023-01-02T13:00:00"/>
    <d v="2023-01-02T15:00:00"/>
    <d v="2023-01-02T13:11:00"/>
    <d v="2023-01-02T15:28:00"/>
    <n v="28"/>
    <n v="187"/>
    <n v="131"/>
    <n v="24497"/>
    <n v="120.00000000349246"/>
    <n v="15"/>
    <n v="13"/>
    <n v="360"/>
  </r>
  <r>
    <s v="F0040"/>
    <x v="2"/>
    <s v="ATL"/>
    <s v="DFW"/>
    <d v="2023-01-02T15:00:00"/>
    <d v="2023-01-02T19:00:00"/>
    <d v="2023-01-02T15:23:00"/>
    <d v="2023-01-02T19:17:00"/>
    <n v="17"/>
    <n v="192"/>
    <n v="193"/>
    <n v="37056"/>
    <n v="239.99999999650754"/>
    <n v="19"/>
    <n v="15"/>
    <n v="300.00000000349246"/>
  </r>
  <r>
    <s v="F0041"/>
    <x v="2"/>
    <s v="ATL"/>
    <s v="ATL"/>
    <d v="2023-01-02T16:00:00"/>
    <d v="2023-01-02T20:00:00"/>
    <d v="2023-01-02T16:10:00"/>
    <d v="2023-01-02T20:25:00"/>
    <n v="25"/>
    <n v="118"/>
    <n v="124"/>
    <n v="14632"/>
    <n v="240.00000000698492"/>
    <n v="20"/>
    <n v="16"/>
    <n v="360"/>
  </r>
  <r>
    <s v="F0043"/>
    <x v="2"/>
    <s v="ORD"/>
    <s v="ORD"/>
    <d v="2023-01-02T18:00:00"/>
    <d v="2023-01-02T22:00:00"/>
    <d v="2023-01-02T18:04:00"/>
    <d v="2023-01-02T22:25:00"/>
    <n v="25"/>
    <n v="331"/>
    <n v="77"/>
    <n v="25487"/>
    <n v="239.99999999650754"/>
    <n v="22"/>
    <n v="18"/>
    <n v="540"/>
  </r>
  <r>
    <s v="F0049"/>
    <x v="2"/>
    <s v="MIA"/>
    <s v="LAX"/>
    <d v="2023-01-03T00:00:00"/>
    <d v="2023-01-03T03:00:00"/>
    <d v="2023-01-03T00:23:00"/>
    <d v="2023-01-03T03:14:00"/>
    <n v="14"/>
    <n v="113"/>
    <n v="181"/>
    <n v="20453"/>
    <n v="180"/>
    <n v="3"/>
    <n v="0"/>
    <n v="660.00000000349246"/>
  </r>
  <r>
    <s v="F0055"/>
    <x v="2"/>
    <s v="LAX"/>
    <s v="ORD"/>
    <d v="2023-01-03T06:00:00"/>
    <d v="2023-01-03T11:00:00"/>
    <d v="2023-01-03T06:16:00"/>
    <d v="2023-01-03T11:26:00"/>
    <n v="26"/>
    <n v="388"/>
    <n v="79"/>
    <n v="30652"/>
    <n v="300.00000000349246"/>
    <n v="11"/>
    <n v="6"/>
    <n v="120.00000000349246"/>
  </r>
  <r>
    <s v="F0056"/>
    <x v="2"/>
    <s v="DFW"/>
    <s v="ATL"/>
    <d v="2023-01-03T07:00:00"/>
    <d v="2023-01-03T08:00:00"/>
    <d v="2023-01-03T07:16:00"/>
    <d v="2023-01-03T08:03:00"/>
    <n v="3"/>
    <n v="130"/>
    <n v="72"/>
    <n v="9360"/>
    <n v="60.000000006984919"/>
    <n v="8"/>
    <n v="7"/>
    <n v="480.00000000349246"/>
  </r>
  <r>
    <s v="F0062"/>
    <x v="2"/>
    <s v="ATL"/>
    <s v="ATL"/>
    <d v="2023-01-03T13:00:00"/>
    <d v="2023-01-03T15:00:00"/>
    <d v="2023-01-03T13:20:00"/>
    <d v="2023-01-03T15:08:00"/>
    <n v="8"/>
    <n v="422"/>
    <n v="129"/>
    <n v="54438"/>
    <n v="120.00000000349246"/>
    <n v="15"/>
    <n v="13"/>
    <n v="360"/>
  </r>
  <r>
    <s v="F0063"/>
    <x v="2"/>
    <s v="JFK"/>
    <s v="JFK"/>
    <d v="2023-01-03T14:00:00"/>
    <d v="2023-01-03T19:00:00"/>
    <d v="2023-01-03T14:00:00"/>
    <d v="2023-01-03T19:25:00"/>
    <n v="25"/>
    <n v="376"/>
    <n v="192"/>
    <n v="72192"/>
    <n v="299.99999999301508"/>
    <n v="19"/>
    <n v="14"/>
    <n v="239.99999999650754"/>
  </r>
  <r>
    <s v="F0064"/>
    <x v="2"/>
    <s v="DFW"/>
    <s v="ORD"/>
    <d v="2023-01-03T15:00:00"/>
    <d v="2023-01-03T18:00:00"/>
    <d v="2023-01-03T15:08:00"/>
    <d v="2023-01-03T18:26:00"/>
    <n v="26"/>
    <n v="442"/>
    <n v="119"/>
    <n v="52598"/>
    <n v="180"/>
    <n v="18"/>
    <n v="15"/>
    <n v="419.99999999650754"/>
  </r>
  <r>
    <s v="F0066"/>
    <x v="2"/>
    <s v="ATL"/>
    <s v="DFW"/>
    <d v="2023-01-03T17:00:00"/>
    <d v="2023-01-03T22:00:00"/>
    <d v="2023-01-03T17:06:00"/>
    <d v="2023-01-03T22:26:00"/>
    <n v="26"/>
    <n v="491"/>
    <n v="155"/>
    <n v="76105"/>
    <n v="299.99999999301508"/>
    <n v="22"/>
    <n v="17"/>
    <n v="360"/>
  </r>
  <r>
    <s v="F0070"/>
    <x v="2"/>
    <s v="DFW"/>
    <s v="ATL"/>
    <d v="2023-01-03T21:00:00"/>
    <d v="2023-01-03T23:00:00"/>
    <d v="2023-01-03T21:05:00"/>
    <d v="2023-01-03T23:23:00"/>
    <n v="23"/>
    <n v="275"/>
    <n v="163"/>
    <n v="44825"/>
    <n v="120.00000000349246"/>
    <n v="23"/>
    <n v="21"/>
    <n v="239.99999999650754"/>
  </r>
  <r>
    <s v="F0073"/>
    <x v="2"/>
    <s v="JFK"/>
    <s v="MIA"/>
    <d v="2023-01-04T00:00:00"/>
    <d v="2023-01-04T01:00:00"/>
    <d v="2023-01-04T00:25:00"/>
    <d v="2023-01-04T01:19:00"/>
    <n v="19"/>
    <n v="270"/>
    <n v="58"/>
    <n v="15660"/>
    <n v="59.99999999650754"/>
    <n v="1"/>
    <n v="0"/>
    <n v="599.99999999650754"/>
  </r>
  <r>
    <s v="F0080"/>
    <x v="2"/>
    <s v="ATL"/>
    <s v="MIA"/>
    <d v="2023-01-04T07:00:00"/>
    <d v="2023-01-04T10:00:00"/>
    <d v="2023-01-04T07:10:00"/>
    <d v="2023-01-04T10:03:00"/>
    <n v="3"/>
    <n v="385"/>
    <n v="153"/>
    <n v="58905"/>
    <n v="180"/>
    <n v="10"/>
    <n v="7"/>
    <n v="300.00000000349246"/>
  </r>
  <r>
    <s v="F0082"/>
    <x v="2"/>
    <s v="ATL"/>
    <s v="MIA"/>
    <d v="2023-01-04T09:00:00"/>
    <d v="2023-01-04T12:00:00"/>
    <d v="2023-01-04T09:12:00"/>
    <d v="2023-01-04T12:17:00"/>
    <n v="17"/>
    <n v="166"/>
    <n v="91"/>
    <n v="15106"/>
    <n v="180"/>
    <n v="12"/>
    <n v="9"/>
    <n v="900"/>
  </r>
  <r>
    <s v="F0092"/>
    <x v="2"/>
    <s v="LAX"/>
    <s v="ORD"/>
    <d v="2023-01-04T19:00:00"/>
    <d v="2023-01-05T00:00:00"/>
    <d v="2023-01-04T19:24:00"/>
    <d v="2023-01-05T00:09:00"/>
    <n v="9"/>
    <n v="414"/>
    <n v="100"/>
    <n v="41400"/>
    <n v="300.00000000349246"/>
    <n v="0"/>
    <n v="19"/>
    <n v="420.00000000698492"/>
  </r>
  <r>
    <s v="F0095"/>
    <x v="2"/>
    <s v="MIA"/>
    <s v="LAX"/>
    <d v="2023-01-04T22:00:00"/>
    <d v="2023-01-05T02:00:00"/>
    <d v="2023-01-04T22:23:00"/>
    <d v="2023-01-05T02:27:00"/>
    <n v="27"/>
    <n v="380"/>
    <n v="92"/>
    <n v="34960"/>
    <n v="240.00000000698492"/>
    <n v="2"/>
    <n v="22"/>
    <n v="300.00000000349246"/>
  </r>
  <r>
    <s v="F0097"/>
    <x v="2"/>
    <s v="LAX"/>
    <s v="ATL"/>
    <d v="2023-01-05T00:00:00"/>
    <d v="2023-01-05T03:00:00"/>
    <d v="2023-01-05T00:28:00"/>
    <d v="2023-01-05T03:29:00"/>
    <n v="29"/>
    <n v="254"/>
    <n v="155"/>
    <n v="39370"/>
    <n v="180"/>
    <n v="3"/>
    <n v="0"/>
    <n v="360"/>
  </r>
  <r>
    <s v="F0100"/>
    <x v="2"/>
    <s v="JFK"/>
    <s v="JFK"/>
    <d v="2023-01-05T03:00:00"/>
    <d v="2023-01-05T06:00:00"/>
    <d v="2023-01-05T03:20:00"/>
    <d v="2023-01-05T06:25:00"/>
    <n v="25"/>
    <n v="461"/>
    <n v="57"/>
    <n v="26277"/>
    <n v="180"/>
    <n v="6"/>
    <n v="3"/>
    <n v="360"/>
  </r>
  <r>
    <s v="F0101"/>
    <x v="2"/>
    <s v="LAX"/>
    <s v="MIA"/>
    <d v="2023-01-05T04:00:00"/>
    <d v="2023-01-05T09:00:00"/>
    <d v="2023-01-05T04:14:00"/>
    <d v="2023-01-05T09:20:00"/>
    <n v="20"/>
    <n v="344"/>
    <n v="195"/>
    <n v="67080"/>
    <n v="300.00000000349246"/>
    <n v="9"/>
    <n v="4"/>
    <n v="420.00000000698492"/>
  </r>
  <r>
    <s v="F0107"/>
    <x v="2"/>
    <s v="ORD"/>
    <s v="MIA"/>
    <d v="2023-01-05T10:00:00"/>
    <d v="2023-01-05T11:00:00"/>
    <d v="2023-01-05T10:15:00"/>
    <d v="2023-01-05T11:07:00"/>
    <n v="7"/>
    <n v="448"/>
    <n v="104"/>
    <n v="46592"/>
    <n v="60.000000006984919"/>
    <n v="11"/>
    <n v="10"/>
    <n v="180"/>
  </r>
  <r>
    <s v="F0108"/>
    <x v="2"/>
    <s v="ATL"/>
    <s v="LAX"/>
    <d v="2023-01-05T11:00:00"/>
    <d v="2023-01-05T13:00:00"/>
    <d v="2023-01-05T11:08:00"/>
    <d v="2023-01-05T13:18:00"/>
    <n v="18"/>
    <n v="465"/>
    <n v="160"/>
    <n v="74400"/>
    <n v="119.99999999301508"/>
    <n v="13"/>
    <n v="11"/>
    <n v="239.99999999650754"/>
  </r>
  <r>
    <s v="F0109"/>
    <x v="2"/>
    <s v="ORD"/>
    <s v="DFW"/>
    <d v="2023-01-05T12:00:00"/>
    <d v="2023-01-05T15:00:00"/>
    <d v="2023-01-05T12:03:00"/>
    <d v="2023-01-05T15:21:00"/>
    <n v="21"/>
    <n v="358"/>
    <n v="62"/>
    <n v="22196"/>
    <n v="180"/>
    <n v="15"/>
    <n v="12"/>
    <n v="360"/>
  </r>
  <r>
    <s v="F0110"/>
    <x v="2"/>
    <s v="JFK"/>
    <s v="ATL"/>
    <d v="2023-01-05T13:00:00"/>
    <d v="2023-01-05T18:00:00"/>
    <d v="2023-01-05T13:04:00"/>
    <d v="2023-01-05T18:15:00"/>
    <n v="15"/>
    <n v="267"/>
    <n v="114"/>
    <n v="30438"/>
    <n v="300.00000000349246"/>
    <n v="18"/>
    <n v="13"/>
    <n v="180"/>
  </r>
  <r>
    <s v="F0112"/>
    <x v="2"/>
    <s v="JFK"/>
    <s v="MIA"/>
    <d v="2023-01-05T15:00:00"/>
    <d v="2023-01-05T16:00:00"/>
    <d v="2023-01-05T15:14:00"/>
    <d v="2023-01-05T16:11:00"/>
    <n v="11"/>
    <n v="350"/>
    <n v="126"/>
    <n v="44100"/>
    <n v="59.99999999650754"/>
    <n v="16"/>
    <n v="15"/>
    <n v="300.00000000349246"/>
  </r>
  <r>
    <s v="F0113"/>
    <x v="2"/>
    <s v="MIA"/>
    <s v="JFK"/>
    <d v="2023-01-05T16:00:00"/>
    <d v="2023-01-05T20:00:00"/>
    <d v="2023-01-05T16:28:00"/>
    <d v="2023-01-05T20:26:00"/>
    <n v="26"/>
    <n v="240"/>
    <n v="195"/>
    <n v="46800"/>
    <n v="240.00000000698492"/>
    <n v="20"/>
    <n v="16"/>
    <n v="360"/>
  </r>
  <r>
    <s v="F0114"/>
    <x v="2"/>
    <s v="ATL"/>
    <s v="DFW"/>
    <d v="2023-01-05T17:00:00"/>
    <d v="2023-01-05T22:00:00"/>
    <d v="2023-01-05T17:04:00"/>
    <d v="2023-01-05T22:11:00"/>
    <n v="11"/>
    <n v="420"/>
    <n v="78"/>
    <n v="32760"/>
    <n v="299.99999999301508"/>
    <n v="22"/>
    <n v="17"/>
    <n v="239.99999999650754"/>
  </r>
  <r>
    <s v="F0115"/>
    <x v="2"/>
    <s v="ATL"/>
    <s v="ATL"/>
    <d v="2023-01-05T18:00:00"/>
    <d v="2023-01-05T21:00:00"/>
    <d v="2023-01-05T18:27:00"/>
    <d v="2023-01-05T21:26:00"/>
    <n v="26"/>
    <n v="355"/>
    <n v="61"/>
    <n v="21655"/>
    <n v="180"/>
    <n v="21"/>
    <n v="18"/>
    <n v="360"/>
  </r>
  <r>
    <s v="F0116"/>
    <x v="2"/>
    <s v="LAX"/>
    <s v="ORD"/>
    <d v="2023-01-05T19:00:00"/>
    <d v="2023-01-06T00:00:00"/>
    <d v="2023-01-05T19:17:00"/>
    <d v="2023-01-06T00:12:00"/>
    <n v="12"/>
    <n v="251"/>
    <n v="143"/>
    <n v="35893"/>
    <n v="300.00000000349246"/>
    <n v="0"/>
    <n v="19"/>
    <n v="420.00000000698492"/>
  </r>
  <r>
    <s v="F0119"/>
    <x v="2"/>
    <s v="ORD"/>
    <s v="JFK"/>
    <d v="2023-01-05T22:00:00"/>
    <d v="2023-01-06T02:00:00"/>
    <d v="2023-01-05T22:24:00"/>
    <d v="2023-01-06T02:05:00"/>
    <n v="5"/>
    <n v="292"/>
    <n v="178"/>
    <n v="51976"/>
    <n v="240.00000000698492"/>
    <n v="2"/>
    <n v="22"/>
    <n v="300.00000000349246"/>
  </r>
  <r>
    <s v="F0120"/>
    <x v="2"/>
    <s v="DFW"/>
    <s v="JFK"/>
    <d v="2023-01-05T23:00:00"/>
    <d v="2023-01-06T03:00:00"/>
    <d v="2023-01-05T23:24:00"/>
    <d v="2023-01-06T03:25:00"/>
    <n v="25"/>
    <n v="391"/>
    <n v="158"/>
    <n v="61778"/>
    <n v="239.99999999650754"/>
    <n v="3"/>
    <n v="23"/>
    <n v="360"/>
  </r>
  <r>
    <s v="F0122"/>
    <x v="2"/>
    <s v="JFK"/>
    <s v="LAX"/>
    <d v="2023-01-06T01:00:00"/>
    <d v="2023-01-06T05:00:00"/>
    <d v="2023-01-06T01:18:00"/>
    <d v="2023-01-06T05:13:00"/>
    <n v="13"/>
    <n v="110"/>
    <n v="157"/>
    <n v="17270"/>
    <n v="240.00000000698492"/>
    <n v="5"/>
    <n v="1"/>
    <n v="240.00000000698492"/>
  </r>
  <r>
    <s v="F0125"/>
    <x v="2"/>
    <s v="JFK"/>
    <s v="MIA"/>
    <d v="2023-01-06T04:00:00"/>
    <d v="2023-01-06T05:00:00"/>
    <d v="2023-01-06T04:20:00"/>
    <d v="2023-01-06T05:27:00"/>
    <n v="27"/>
    <n v="404"/>
    <n v="127"/>
    <n v="51308"/>
    <n v="60.000000006984919"/>
    <n v="5"/>
    <n v="4"/>
    <n v="240.00000000698492"/>
  </r>
  <r>
    <s v="F0126"/>
    <x v="2"/>
    <s v="JFK"/>
    <s v="ATL"/>
    <d v="2023-01-06T05:00:00"/>
    <d v="2023-01-06T08:00:00"/>
    <d v="2023-01-06T05:07:00"/>
    <d v="2023-01-06T08:24:00"/>
    <n v="24"/>
    <n v="310"/>
    <n v="75"/>
    <n v="23250"/>
    <n v="180"/>
    <n v="8"/>
    <n v="5"/>
    <n v="299.99999999301508"/>
  </r>
  <r>
    <s v="F0128"/>
    <x v="2"/>
    <s v="ORD"/>
    <s v="ORD"/>
    <d v="2023-01-06T07:00:00"/>
    <d v="2023-01-06T10:00:00"/>
    <d v="2023-01-06T07:12:00"/>
    <d v="2023-01-06T10:26:00"/>
    <n v="26"/>
    <n v="216"/>
    <n v="197"/>
    <n v="42552"/>
    <n v="180"/>
    <n v="10"/>
    <n v="7"/>
    <n v="480.00000000349246"/>
  </r>
  <r>
    <s v="F0131"/>
    <x v="2"/>
    <s v="ATL"/>
    <s v="JFK"/>
    <d v="2023-01-06T10:00:00"/>
    <d v="2023-01-06T15:00:00"/>
    <d v="2023-01-06T10:00:00"/>
    <d v="2023-01-06T15:12:00"/>
    <n v="12"/>
    <n v="247"/>
    <n v="118"/>
    <n v="29146"/>
    <n v="300.00000000349246"/>
    <n v="15"/>
    <n v="10"/>
    <n v="360"/>
  </r>
  <r>
    <s v="F0133"/>
    <x v="2"/>
    <s v="ORD"/>
    <s v="ORD"/>
    <d v="2023-01-06T12:00:00"/>
    <d v="2023-01-06T16:00:00"/>
    <d v="2023-01-06T12:13:00"/>
    <d v="2023-01-06T16:28:00"/>
    <n v="28"/>
    <n v="177"/>
    <n v="71"/>
    <n v="12567"/>
    <n v="239.99999999650754"/>
    <n v="16"/>
    <n v="12"/>
    <n v="239.99999999650754"/>
  </r>
  <r>
    <s v="F0134"/>
    <x v="2"/>
    <s v="LAX"/>
    <s v="MIA"/>
    <d v="2023-01-06T13:00:00"/>
    <d v="2023-01-06T16:00:00"/>
    <d v="2023-01-06T13:01:00"/>
    <d v="2023-01-06T16:03:00"/>
    <n v="3"/>
    <n v="285"/>
    <n v="69"/>
    <n v="19665"/>
    <n v="180"/>
    <n v="16"/>
    <n v="13"/>
    <n v="300.00000000349246"/>
  </r>
  <r>
    <s v="F0135"/>
    <x v="2"/>
    <s v="DFW"/>
    <s v="ATL"/>
    <d v="2023-01-06T14:00:00"/>
    <d v="2023-01-06T18:00:00"/>
    <d v="2023-01-06T14:03:00"/>
    <d v="2023-01-06T18:23:00"/>
    <n v="23"/>
    <n v="136"/>
    <n v="188"/>
    <n v="25568"/>
    <n v="239.99999999650754"/>
    <n v="18"/>
    <n v="14"/>
    <n v="479.99999999301508"/>
  </r>
  <r>
    <s v="F0140"/>
    <x v="2"/>
    <s v="JFK"/>
    <s v="MIA"/>
    <d v="2023-01-06T19:00:00"/>
    <d v="2023-01-06T22:00:00"/>
    <d v="2023-01-06T19:27:00"/>
    <d v="2023-01-06T22:01:00"/>
    <n v="1"/>
    <n v="448"/>
    <n v="193"/>
    <n v="86464"/>
    <n v="180"/>
    <n v="22"/>
    <n v="19"/>
    <n v="300.00000000349246"/>
  </r>
  <r>
    <s v="F0143"/>
    <x v="2"/>
    <s v="ORD"/>
    <s v="JFK"/>
    <d v="2023-01-06T22:00:00"/>
    <d v="2023-01-07T00:00:00"/>
    <d v="2023-01-06T22:13:00"/>
    <d v="2023-01-07T00:20:00"/>
    <n v="20"/>
    <n v="480"/>
    <n v="150"/>
    <n v="72000"/>
    <n v="120.00000000349246"/>
    <n v="0"/>
    <n v="22"/>
    <n v="300.00000000349246"/>
  </r>
  <r>
    <s v="F0144"/>
    <x v="2"/>
    <s v="DFW"/>
    <s v="LAX"/>
    <d v="2023-01-06T23:00:00"/>
    <d v="2023-01-07T03:00:00"/>
    <d v="2023-01-06T23:06:00"/>
    <d v="2023-01-07T03:25:00"/>
    <n v="25"/>
    <n v="297"/>
    <n v="146"/>
    <n v="43362"/>
    <n v="239.99999999650754"/>
    <n v="3"/>
    <n v="23"/>
    <n v="180"/>
  </r>
  <r>
    <s v="F0145"/>
    <x v="2"/>
    <s v="DFW"/>
    <s v="ORD"/>
    <d v="2023-01-07T00:00:00"/>
    <d v="2023-01-07T02:00:00"/>
    <d v="2023-01-07T00:15:00"/>
    <d v="2023-01-07T02:29:00"/>
    <n v="29"/>
    <n v="321"/>
    <n v="153"/>
    <n v="49113"/>
    <n v="120.00000000349246"/>
    <n v="2"/>
    <n v="0"/>
    <n v="480.00000000349246"/>
  </r>
  <r>
    <s v="F0151"/>
    <x v="2"/>
    <s v="ATL"/>
    <s v="MIA"/>
    <d v="2023-01-07T06:00:00"/>
    <d v="2023-01-07T08:00:00"/>
    <d v="2023-01-07T06:25:00"/>
    <d v="2023-01-07T08:27:00"/>
    <n v="27"/>
    <n v="455"/>
    <n v="64"/>
    <n v="29120"/>
    <n v="120.00000000349246"/>
    <n v="8"/>
    <n v="6"/>
    <n v="120.00000000349246"/>
  </r>
  <r>
    <s v="F0152"/>
    <x v="2"/>
    <s v="MIA"/>
    <s v="DFW"/>
    <d v="2023-01-07T07:00:00"/>
    <d v="2023-01-07T08:00:00"/>
    <d v="2023-01-07T07:00:00"/>
    <d v="2023-01-07T08:26:00"/>
    <n v="26"/>
    <n v="180"/>
    <n v="87"/>
    <n v="15660"/>
    <n v="60.000000006984919"/>
    <n v="8"/>
    <n v="7"/>
    <n v="360"/>
  </r>
  <r>
    <s v="F0157"/>
    <x v="2"/>
    <s v="LAX"/>
    <s v="ORD"/>
    <d v="2023-01-07T12:00:00"/>
    <d v="2023-01-07T13:00:00"/>
    <d v="2023-01-07T12:29:00"/>
    <d v="2023-01-07T13:19:00"/>
    <n v="19"/>
    <n v="182"/>
    <n v="147"/>
    <n v="26754"/>
    <n v="59.99999999650754"/>
    <n v="13"/>
    <n v="12"/>
    <n v="419.99999999650754"/>
  </r>
  <r>
    <s v="F0162"/>
    <x v="2"/>
    <s v="LAX"/>
    <s v="JFK"/>
    <d v="2023-01-07T17:00:00"/>
    <d v="2023-01-07T19:00:00"/>
    <d v="2023-01-07T17:08:00"/>
    <d v="2023-01-07T19:08:00"/>
    <n v="8"/>
    <n v="300"/>
    <n v="115"/>
    <n v="34500"/>
    <n v="119.99999999301508"/>
    <n v="19"/>
    <n v="17"/>
    <n v="599.99999999650754"/>
  </r>
  <r>
    <s v="F0171"/>
    <x v="2"/>
    <s v="ORD"/>
    <s v="MIA"/>
    <d v="2023-01-08T02:00:00"/>
    <d v="2023-01-08T03:00:00"/>
    <d v="2023-01-08T02:28:00"/>
    <d v="2023-01-08T03:20:00"/>
    <n v="20"/>
    <n v="311"/>
    <n v="101"/>
    <n v="31411"/>
    <n v="59.99999999650754"/>
    <n v="3"/>
    <n v="2"/>
    <n v="479.99999999301508"/>
  </r>
  <r>
    <s v="F0176"/>
    <x v="2"/>
    <s v="JFK"/>
    <s v="LAX"/>
    <d v="2023-01-08T07:00:00"/>
    <d v="2023-01-08T10:00:00"/>
    <d v="2023-01-08T07:27:00"/>
    <d v="2023-01-08T10:05:00"/>
    <n v="5"/>
    <n v="441"/>
    <n v="127"/>
    <n v="56007"/>
    <n v="180"/>
    <n v="10"/>
    <n v="7"/>
    <n v="720"/>
  </r>
  <r>
    <s v="F0184"/>
    <x v="2"/>
    <s v="JFK"/>
    <s v="ORD"/>
    <d v="2023-01-08T15:00:00"/>
    <d v="2023-01-08T19:00:00"/>
    <d v="2023-01-08T15:15:00"/>
    <d v="2023-01-08T19:26:00"/>
    <n v="26"/>
    <n v="311"/>
    <n v="168"/>
    <n v="52248"/>
    <n v="239.99999999650754"/>
    <n v="19"/>
    <n v="15"/>
    <n v="599.99999999650754"/>
  </r>
  <r>
    <s v="F0190"/>
    <x v="2"/>
    <s v="MIA"/>
    <s v="ORD"/>
    <d v="2023-01-08T21:00:00"/>
    <d v="2023-01-09T01:00:00"/>
    <d v="2023-01-08T21:25:00"/>
    <d v="2023-01-09T01:11:00"/>
    <n v="11"/>
    <n v="481"/>
    <n v="108"/>
    <n v="51948"/>
    <n v="239.99999999650754"/>
    <n v="1"/>
    <n v="21"/>
    <n v="360"/>
  </r>
  <r>
    <s v="F0192"/>
    <x v="2"/>
    <s v="ATL"/>
    <s v="DFW"/>
    <d v="2023-01-08T23:00:00"/>
    <d v="2023-01-09T03:00:00"/>
    <d v="2023-01-08T23:29:00"/>
    <d v="2023-01-09T03:22:00"/>
    <n v="22"/>
    <n v="171"/>
    <n v="126"/>
    <n v="21546"/>
    <n v="239.99999999650754"/>
    <n v="3"/>
    <n v="23"/>
    <n v="360"/>
  </r>
  <r>
    <s v="F0193"/>
    <x v="2"/>
    <s v="ORD"/>
    <s v="ORD"/>
    <d v="2023-01-09T00:00:00"/>
    <d v="2023-01-09T05:00:00"/>
    <d v="2023-01-09T00:02:00"/>
    <d v="2023-01-09T05:07:00"/>
    <n v="7"/>
    <n v="226"/>
    <n v="66"/>
    <n v="14916"/>
    <n v="300.00000000349246"/>
    <n v="5"/>
    <n v="0"/>
    <n v="419.99999999650754"/>
  </r>
  <r>
    <s v="F0197"/>
    <x v="2"/>
    <s v="DFW"/>
    <s v="LAX"/>
    <d v="2023-01-09T04:00:00"/>
    <d v="2023-01-09T07:00:00"/>
    <d v="2023-01-09T04:08:00"/>
    <d v="2023-01-09T07:05:00"/>
    <n v="5"/>
    <n v="161"/>
    <n v="60"/>
    <n v="9660"/>
    <n v="180"/>
    <n v="7"/>
    <n v="4"/>
    <n v="360"/>
  </r>
  <r>
    <s v="F0202"/>
    <x v="2"/>
    <s v="JFK"/>
    <s v="DFW"/>
    <d v="2023-01-09T09:00:00"/>
    <d v="2023-01-09T10:00:00"/>
    <d v="2023-01-09T09:21:00"/>
    <d v="2023-01-09T10:18:00"/>
    <n v="18"/>
    <n v="496"/>
    <n v="119"/>
    <n v="59024"/>
    <n v="59.99999999650754"/>
    <n v="10"/>
    <n v="9"/>
    <n v="180"/>
  </r>
  <r>
    <s v="F0203"/>
    <x v="2"/>
    <s v="ATL"/>
    <s v="MIA"/>
    <d v="2023-01-09T10:00:00"/>
    <d v="2023-01-09T12:00:00"/>
    <d v="2023-01-09T10:15:00"/>
    <d v="2023-01-09T12:21:00"/>
    <n v="21"/>
    <n v="344"/>
    <n v="77"/>
    <n v="26488"/>
    <n v="120.00000000349246"/>
    <n v="12"/>
    <n v="10"/>
    <n v="300.00000000349246"/>
  </r>
  <r>
    <s v="F0205"/>
    <x v="2"/>
    <s v="ORD"/>
    <s v="JFK"/>
    <d v="2023-01-09T12:00:00"/>
    <d v="2023-01-09T15:00:00"/>
    <d v="2023-01-09T12:17:00"/>
    <d v="2023-01-09T15:26:00"/>
    <n v="26"/>
    <n v="481"/>
    <n v="52"/>
    <n v="25012"/>
    <n v="180"/>
    <n v="15"/>
    <n v="12"/>
    <n v="239.99999999650754"/>
  </r>
  <r>
    <s v="F0206"/>
    <x v="2"/>
    <s v="JFK"/>
    <s v="JFK"/>
    <d v="2023-01-09T13:00:00"/>
    <d v="2023-01-09T16:00:00"/>
    <d v="2023-01-09T13:19:00"/>
    <d v="2023-01-09T16:14:00"/>
    <n v="14"/>
    <n v="489"/>
    <n v="89"/>
    <n v="43521"/>
    <n v="180"/>
    <n v="16"/>
    <n v="13"/>
    <n v="360"/>
  </r>
  <r>
    <s v="F0207"/>
    <x v="2"/>
    <s v="LAX"/>
    <s v="JFK"/>
    <d v="2023-01-09T14:00:00"/>
    <d v="2023-01-09T19:00:00"/>
    <d v="2023-01-09T14:25:00"/>
    <d v="2023-01-09T19:20:00"/>
    <n v="20"/>
    <n v="263"/>
    <n v="84"/>
    <n v="22092"/>
    <n v="299.99999999301508"/>
    <n v="19"/>
    <n v="14"/>
    <n v="419.99999999650754"/>
  </r>
  <r>
    <s v="F0213"/>
    <x v="2"/>
    <s v="ATL"/>
    <s v="ORD"/>
    <d v="2023-01-09T20:00:00"/>
    <d v="2023-01-09T21:00:00"/>
    <d v="2023-01-09T20:05:00"/>
    <d v="2023-01-09T21:11:00"/>
    <n v="11"/>
    <n v="284"/>
    <n v="122"/>
    <n v="34648"/>
    <n v="59.99999999650754"/>
    <n v="21"/>
    <n v="20"/>
    <n v="360"/>
  </r>
  <r>
    <s v="F0214"/>
    <x v="2"/>
    <s v="JFK"/>
    <s v="DFW"/>
    <d v="2023-01-09T21:00:00"/>
    <d v="2023-01-10T02:00:00"/>
    <d v="2023-01-09T21:26:00"/>
    <d v="2023-01-10T02:17:00"/>
    <n v="17"/>
    <n v="257"/>
    <n v="186"/>
    <n v="47802"/>
    <n v="300.00000000349246"/>
    <n v="2"/>
    <n v="21"/>
    <n v="599.99999999650754"/>
  </r>
  <r>
    <s v="F0219"/>
    <x v="2"/>
    <s v="DFW"/>
    <s v="LAX"/>
    <d v="2023-01-10T02:00:00"/>
    <d v="2023-01-10T07:00:00"/>
    <d v="2023-01-10T02:21:00"/>
    <d v="2023-01-10T07:24:00"/>
    <n v="24"/>
    <n v="389"/>
    <n v="199"/>
    <n v="77411"/>
    <n v="299.99999999301508"/>
    <n v="7"/>
    <n v="2"/>
    <n v="299.99999999301508"/>
  </r>
  <r>
    <s v="F0222"/>
    <x v="2"/>
    <s v="MIA"/>
    <s v="JFK"/>
    <d v="2023-01-10T05:00:00"/>
    <d v="2023-01-10T07:00:00"/>
    <d v="2023-01-10T05:01:00"/>
    <d v="2023-01-10T07:21:00"/>
    <n v="21"/>
    <n v="122"/>
    <n v="106"/>
    <n v="12932"/>
    <n v="119.99999999301508"/>
    <n v="7"/>
    <n v="5"/>
    <n v="659.99999999301508"/>
  </r>
  <r>
    <s v="F0229"/>
    <x v="2"/>
    <s v="MIA"/>
    <s v="JFK"/>
    <d v="2023-01-10T12:00:00"/>
    <d v="2023-01-10T16:00:00"/>
    <d v="2023-01-10T12:00:00"/>
    <d v="2023-01-10T16:14:00"/>
    <n v="14"/>
    <n v="479"/>
    <n v="98"/>
    <n v="46942"/>
    <n v="239.99999999650754"/>
    <n v="16"/>
    <n v="12"/>
    <n v="180"/>
  </r>
  <r>
    <s v="F0230"/>
    <x v="2"/>
    <s v="DFW"/>
    <s v="LAX"/>
    <d v="2023-01-10T13:00:00"/>
    <d v="2023-01-10T15:00:00"/>
    <d v="2023-01-10T13:04:00"/>
    <d v="2023-01-10T15:11:00"/>
    <n v="11"/>
    <n v="107"/>
    <n v="156"/>
    <n v="16692"/>
    <n v="120.00000000349246"/>
    <n v="15"/>
    <n v="13"/>
    <n v="360"/>
  </r>
  <r>
    <s v="F0231"/>
    <x v="2"/>
    <s v="ORD"/>
    <s v="DFW"/>
    <d v="2023-01-10T14:00:00"/>
    <d v="2023-01-10T19:00:00"/>
    <d v="2023-01-10T14:28:00"/>
    <d v="2023-01-10T19:01:00"/>
    <n v="1"/>
    <n v="292"/>
    <n v="71"/>
    <n v="20732"/>
    <n v="299.99999999301508"/>
    <n v="19"/>
    <n v="14"/>
    <n v="419.99999999650754"/>
  </r>
  <r>
    <s v="F0234"/>
    <x v="2"/>
    <s v="DFW"/>
    <s v="ATL"/>
    <d v="2023-01-10T17:00:00"/>
    <d v="2023-01-10T21:00:00"/>
    <d v="2023-01-10T17:20:00"/>
    <d v="2023-01-10T21:13:00"/>
    <n v="13"/>
    <n v="427"/>
    <n v="158"/>
    <n v="67466"/>
    <n v="239.99999999650754"/>
    <n v="21"/>
    <n v="17"/>
    <n v="479.99999999301508"/>
  </r>
  <r>
    <s v="F0240"/>
    <x v="2"/>
    <s v="JFK"/>
    <s v="DFW"/>
    <d v="2023-01-10T23:00:00"/>
    <d v="2023-01-11T01:00:00"/>
    <d v="2023-01-10T23:15:00"/>
    <d v="2023-01-11T01:13:00"/>
    <n v="13"/>
    <n v="406"/>
    <n v="85"/>
    <n v="34510"/>
    <n v="119.99999999301508"/>
    <n v="1"/>
    <n v="23"/>
    <n v="299.99999999301508"/>
  </r>
  <r>
    <s v="F0241"/>
    <x v="2"/>
    <s v="DFW"/>
    <s v="DFW"/>
    <d v="2023-01-11T00:00:00"/>
    <d v="2023-01-11T04:00:00"/>
    <d v="2023-01-11T00:19:00"/>
    <d v="2023-01-11T04:19:00"/>
    <n v="19"/>
    <n v="254"/>
    <n v="99"/>
    <n v="25146"/>
    <n v="239.99999999650754"/>
    <n v="4"/>
    <n v="0"/>
    <n v="480.00000000349246"/>
  </r>
  <r>
    <s v="F0248"/>
    <x v="2"/>
    <s v="MIA"/>
    <s v="JFK"/>
    <d v="2023-01-11T07:00:00"/>
    <d v="2023-01-11T08:00:00"/>
    <d v="2023-01-11T07:20:00"/>
    <d v="2023-01-11T08:00:00"/>
    <n v="0"/>
    <n v="224"/>
    <n v="172"/>
    <n v="38528"/>
    <n v="60.000000006984919"/>
    <n v="8"/>
    <n v="7"/>
    <n v="240.00000000698492"/>
  </r>
  <r>
    <s v="F0250"/>
    <x v="2"/>
    <s v="MIA"/>
    <s v="DFW"/>
    <d v="2023-01-11T09:00:00"/>
    <d v="2023-01-11T11:00:00"/>
    <d v="2023-01-11T09:05:00"/>
    <d v="2023-01-11T11:03:00"/>
    <n v="3"/>
    <n v="348"/>
    <n v="195"/>
    <n v="67860"/>
    <n v="120.00000000349246"/>
    <n v="11"/>
    <n v="9"/>
    <n v="180"/>
  </r>
  <r>
    <s v="F0252"/>
    <x v="2"/>
    <s v="MIA"/>
    <s v="ATL"/>
    <d v="2023-01-11T11:00:00"/>
    <d v="2023-01-11T12:00:00"/>
    <d v="2023-01-11T11:24:00"/>
    <d v="2023-01-11T12:23:00"/>
    <n v="23"/>
    <n v="436"/>
    <n v="84"/>
    <n v="36624"/>
    <n v="59.99999999650754"/>
    <n v="12"/>
    <n v="11"/>
    <n v="180"/>
  </r>
  <r>
    <s v="F0254"/>
    <x v="2"/>
    <s v="DFW"/>
    <s v="ORD"/>
    <d v="2023-01-11T13:00:00"/>
    <d v="2023-01-11T14:00:00"/>
    <d v="2023-01-11T13:21:00"/>
    <d v="2023-01-11T14:01:00"/>
    <n v="1"/>
    <n v="236"/>
    <n v="165"/>
    <n v="38940"/>
    <n v="60.000000006984919"/>
    <n v="14"/>
    <n v="13"/>
    <n v="1020.0000000034925"/>
  </r>
  <r>
    <s v="F0267"/>
    <x v="2"/>
    <s v="JFK"/>
    <s v="JFK"/>
    <d v="2023-01-12T02:00:00"/>
    <d v="2023-01-12T06:00:00"/>
    <d v="2023-01-12T02:22:00"/>
    <d v="2023-01-12T06:02:00"/>
    <n v="2"/>
    <n v="282"/>
    <n v="161"/>
    <n v="45402"/>
    <n v="239.99999999650754"/>
    <n v="6"/>
    <n v="2"/>
    <n v="299.99999999301508"/>
  </r>
  <r>
    <s v="F0268"/>
    <x v="2"/>
    <s v="JFK"/>
    <s v="JFK"/>
    <d v="2023-01-12T03:00:00"/>
    <d v="2023-01-12T07:00:00"/>
    <d v="2023-01-12T03:24:00"/>
    <d v="2023-01-12T07:23:00"/>
    <n v="23"/>
    <n v="420"/>
    <n v="50"/>
    <n v="21000"/>
    <n v="239.99999999650754"/>
    <n v="7"/>
    <n v="3"/>
    <n v="540"/>
  </r>
  <r>
    <s v="F0272"/>
    <x v="2"/>
    <s v="ORD"/>
    <s v="LAX"/>
    <d v="2023-01-12T07:00:00"/>
    <d v="2023-01-12T12:00:00"/>
    <d v="2023-01-12T07:26:00"/>
    <d v="2023-01-12T12:00:00"/>
    <n v="0"/>
    <n v="274"/>
    <n v="167"/>
    <n v="45758"/>
    <n v="300.00000000349246"/>
    <n v="12"/>
    <n v="7"/>
    <n v="420.00000000698492"/>
  </r>
  <r>
    <s v="F0277"/>
    <x v="2"/>
    <s v="DFW"/>
    <s v="JFK"/>
    <d v="2023-01-12T12:00:00"/>
    <d v="2023-01-12T14:00:00"/>
    <d v="2023-01-12T12:05:00"/>
    <d v="2023-01-12T14:14:00"/>
    <n v="14"/>
    <n v="151"/>
    <n v="104"/>
    <n v="15704"/>
    <n v="120.00000000349246"/>
    <n v="14"/>
    <n v="12"/>
    <n v="480.00000000349246"/>
  </r>
  <r>
    <s v="F0284"/>
    <x v="2"/>
    <s v="DFW"/>
    <s v="MIA"/>
    <d v="2023-01-12T19:00:00"/>
    <d v="2023-01-12T20:00:00"/>
    <d v="2023-01-12T19:05:00"/>
    <d v="2023-01-12T20:14:00"/>
    <n v="14"/>
    <n v="471"/>
    <n v="116"/>
    <n v="54636"/>
    <n v="60.000000006984919"/>
    <n v="20"/>
    <n v="19"/>
    <n v="240.00000000698492"/>
  </r>
  <r>
    <s v="F0286"/>
    <x v="2"/>
    <s v="MIA"/>
    <s v="JFK"/>
    <d v="2023-01-12T21:00:00"/>
    <d v="2023-01-12T23:00:00"/>
    <d v="2023-01-12T21:20:00"/>
    <d v="2023-01-12T23:24:00"/>
    <n v="24"/>
    <n v="465"/>
    <n v="113"/>
    <n v="52545"/>
    <n v="120.00000000349246"/>
    <n v="23"/>
    <n v="21"/>
    <n v="300.00000000349246"/>
  </r>
  <r>
    <s v="F0287"/>
    <x v="2"/>
    <s v="ATL"/>
    <s v="ATL"/>
    <d v="2023-01-12T22:00:00"/>
    <d v="2023-01-13T02:00:00"/>
    <d v="2023-01-12T22:06:00"/>
    <d v="2023-01-13T02:11:00"/>
    <n v="11"/>
    <n v="398"/>
    <n v="139"/>
    <n v="55322"/>
    <n v="240.00000000698492"/>
    <n v="2"/>
    <n v="22"/>
    <n v="360"/>
  </r>
  <r>
    <s v="F0289"/>
    <x v="2"/>
    <s v="JFK"/>
    <s v="LAX"/>
    <d v="2023-01-13T00:00:00"/>
    <d v="2023-01-13T04:00:00"/>
    <d v="2023-01-13T00:25:00"/>
    <d v="2023-01-13T04:00:00"/>
    <n v="0"/>
    <n v="106"/>
    <n v="74"/>
    <n v="7844"/>
    <n v="239.99999999650754"/>
    <n v="4"/>
    <n v="0"/>
    <n v="300.00000000349246"/>
  </r>
  <r>
    <s v="F0290"/>
    <x v="2"/>
    <s v="LAX"/>
    <s v="ORD"/>
    <d v="2023-01-13T01:00:00"/>
    <d v="2023-01-13T05:00:00"/>
    <d v="2023-01-13T01:09:00"/>
    <d v="2023-01-13T05:00:00"/>
    <n v="0"/>
    <n v="193"/>
    <n v="83"/>
    <n v="16019"/>
    <n v="240.00000000698492"/>
    <n v="5"/>
    <n v="1"/>
    <n v="480.00000000349246"/>
  </r>
  <r>
    <s v="F0295"/>
    <x v="2"/>
    <s v="LAX"/>
    <s v="DFW"/>
    <d v="2023-01-13T06:00:00"/>
    <d v="2023-01-13T09:00:00"/>
    <d v="2023-01-13T06:02:00"/>
    <d v="2023-01-13T09:09:00"/>
    <n v="9"/>
    <n v="493"/>
    <n v="125"/>
    <n v="61625"/>
    <n v="180"/>
    <n v="9"/>
    <n v="6"/>
    <n v="480.00000000349246"/>
  </r>
  <r>
    <s v="F0299"/>
    <x v="2"/>
    <s v="DFW"/>
    <s v="MIA"/>
    <d v="2023-01-13T10:00:00"/>
    <d v="2023-01-13T14:00:00"/>
    <d v="2023-01-13T10:19:00"/>
    <d v="2023-01-13T14:23:00"/>
    <n v="23"/>
    <n v="253"/>
    <n v="139"/>
    <n v="35167"/>
    <n v="240.00000000698492"/>
    <n v="14"/>
    <n v="10"/>
    <n v="540"/>
  </r>
  <r>
    <s v="F0305"/>
    <x v="2"/>
    <s v="LAX"/>
    <s v="ATL"/>
    <d v="2023-01-13T16:00:00"/>
    <d v="2023-01-13T19:00:00"/>
    <d v="2023-01-13T16:03:00"/>
    <d v="2023-01-13T19:20:00"/>
    <n v="20"/>
    <n v="319"/>
    <n v="97"/>
    <n v="30943"/>
    <n v="180"/>
    <n v="19"/>
    <n v="16"/>
    <n v="180"/>
  </r>
  <r>
    <s v="F0307"/>
    <x v="2"/>
    <s v="MIA"/>
    <s v="ORD"/>
    <d v="2023-01-13T18:00:00"/>
    <d v="2023-01-13T19:00:00"/>
    <d v="2023-01-13T18:01:00"/>
    <d v="2023-01-13T19:20:00"/>
    <n v="20"/>
    <n v="101"/>
    <n v="143"/>
    <n v="14443"/>
    <n v="59.99999999650754"/>
    <n v="19"/>
    <n v="18"/>
    <n v="300.00000000349246"/>
  </r>
  <r>
    <s v="F0309"/>
    <x v="2"/>
    <s v="JFK"/>
    <s v="JFK"/>
    <d v="2023-01-13T20:00:00"/>
    <d v="2023-01-13T23:00:00"/>
    <d v="2023-01-13T20:22:00"/>
    <d v="2023-01-13T23:08:00"/>
    <n v="8"/>
    <n v="202"/>
    <n v="130"/>
    <n v="26260"/>
    <n v="180"/>
    <n v="23"/>
    <n v="20"/>
    <n v="360"/>
  </r>
  <r>
    <s v="F0311"/>
    <x v="2"/>
    <s v="JFK"/>
    <s v="LAX"/>
    <d v="2023-01-13T22:00:00"/>
    <d v="2023-01-14T02:00:00"/>
    <d v="2023-01-13T22:07:00"/>
    <d v="2023-01-14T02:29:00"/>
    <n v="29"/>
    <n v="463"/>
    <n v="115"/>
    <n v="53245"/>
    <n v="240.00000000698492"/>
    <n v="2"/>
    <n v="22"/>
    <n v="600.00000000698492"/>
  </r>
  <r>
    <s v="F0317"/>
    <x v="2"/>
    <s v="LAX"/>
    <s v="ORD"/>
    <d v="2023-01-14T04:00:00"/>
    <d v="2023-01-14T08:00:00"/>
    <d v="2023-01-14T04:29:00"/>
    <d v="2023-01-14T08:26:00"/>
    <n v="26"/>
    <n v="465"/>
    <n v="187"/>
    <n v="86955"/>
    <n v="240.00000000698492"/>
    <n v="8"/>
    <n v="4"/>
    <n v="360"/>
  </r>
  <r>
    <s v="F0321"/>
    <x v="2"/>
    <s v="ATL"/>
    <s v="DFW"/>
    <d v="2023-01-14T08:00:00"/>
    <d v="2023-01-14T10:00:00"/>
    <d v="2023-01-14T08:01:00"/>
    <d v="2023-01-14T10:04:00"/>
    <n v="4"/>
    <n v="327"/>
    <n v="188"/>
    <n v="61476"/>
    <n v="119.99999999301508"/>
    <n v="10"/>
    <n v="8"/>
    <n v="599.99999999650754"/>
  </r>
  <r>
    <s v="F0330"/>
    <x v="2"/>
    <s v="DFW"/>
    <s v="ORD"/>
    <d v="2023-01-14T17:00:00"/>
    <d v="2023-01-14T18:00:00"/>
    <d v="2023-01-14T17:24:00"/>
    <d v="2023-01-14T18:29:00"/>
    <n v="29"/>
    <n v="246"/>
    <n v="64"/>
    <n v="15744"/>
    <n v="59.99999999650754"/>
    <n v="18"/>
    <n v="17"/>
    <n v="299.99999999301508"/>
  </r>
  <r>
    <s v="F0331"/>
    <x v="2"/>
    <s v="LAX"/>
    <s v="ORD"/>
    <d v="2023-01-14T18:00:00"/>
    <d v="2023-01-14T22:00:00"/>
    <d v="2023-01-14T18:21:00"/>
    <d v="2023-01-14T22:20:00"/>
    <n v="20"/>
    <n v="287"/>
    <n v="87"/>
    <n v="24969"/>
    <n v="239.99999999650754"/>
    <n v="22"/>
    <n v="18"/>
    <n v="360"/>
  </r>
  <r>
    <s v="F0332"/>
    <x v="2"/>
    <s v="JFK"/>
    <s v="MIA"/>
    <d v="2023-01-14T19:00:00"/>
    <d v="2023-01-15T00:00:00"/>
    <d v="2023-01-14T19:05:00"/>
    <d v="2023-01-15T00:08:00"/>
    <n v="8"/>
    <n v="139"/>
    <n v="81"/>
    <n v="11259"/>
    <n v="300.00000000349246"/>
    <n v="0"/>
    <n v="19"/>
    <n v="240.00000000698492"/>
  </r>
  <r>
    <s v="F0335"/>
    <x v="2"/>
    <s v="ORD"/>
    <s v="ORD"/>
    <d v="2023-01-14T22:00:00"/>
    <d v="2023-01-14T23:00:00"/>
    <d v="2023-01-14T22:17:00"/>
    <d v="2023-01-14T23:22:00"/>
    <n v="22"/>
    <n v="109"/>
    <n v="137"/>
    <n v="14933"/>
    <n v="60.000000006984919"/>
    <n v="23"/>
    <n v="22"/>
    <n v="420.00000000698492"/>
  </r>
  <r>
    <s v="F0337"/>
    <x v="2"/>
    <s v="JFK"/>
    <s v="DFW"/>
    <d v="2023-01-15T00:00:00"/>
    <d v="2023-01-15T05:00:00"/>
    <d v="2023-01-15T00:14:00"/>
    <d v="2023-01-15T05:14:00"/>
    <n v="14"/>
    <n v="355"/>
    <n v="117"/>
    <n v="41535"/>
    <n v="300.00000000349246"/>
    <n v="5"/>
    <n v="0"/>
    <n v="120.00000000349246"/>
  </r>
  <r>
    <s v="F0338"/>
    <x v="2"/>
    <s v="DFW"/>
    <s v="JFK"/>
    <d v="2023-01-15T01:00:00"/>
    <d v="2023-01-15T02:00:00"/>
    <d v="2023-01-15T01:20:00"/>
    <d v="2023-01-15T02:07:00"/>
    <n v="7"/>
    <n v="453"/>
    <n v="157"/>
    <n v="71121"/>
    <n v="60.000000006984919"/>
    <n v="2"/>
    <n v="1"/>
    <n v="780.00000000698492"/>
  </r>
  <r>
    <s v="F0349"/>
    <x v="2"/>
    <s v="ORD"/>
    <s v="JFK"/>
    <d v="2023-01-15T12:00:00"/>
    <d v="2023-01-15T14:00:00"/>
    <d v="2023-01-15T12:13:00"/>
    <d v="2023-01-15T14:01:00"/>
    <n v="1"/>
    <n v="376"/>
    <n v="50"/>
    <n v="18800"/>
    <n v="120.00000000349246"/>
    <n v="14"/>
    <n v="12"/>
    <n v="360"/>
  </r>
  <r>
    <s v="F0350"/>
    <x v="2"/>
    <s v="MIA"/>
    <s v="JFK"/>
    <d v="2023-01-15T13:00:00"/>
    <d v="2023-01-15T18:00:00"/>
    <d v="2023-01-15T13:20:00"/>
    <d v="2023-01-15T18:26:00"/>
    <n v="26"/>
    <n v="268"/>
    <n v="82"/>
    <n v="21976"/>
    <n v="300.00000000349246"/>
    <n v="18"/>
    <n v="13"/>
    <n v="300.00000000349246"/>
  </r>
  <r>
    <s v="F0352"/>
    <x v="2"/>
    <s v="DFW"/>
    <s v="MIA"/>
    <d v="2023-01-15T15:00:00"/>
    <d v="2023-01-15T18:00:00"/>
    <d v="2023-01-15T15:26:00"/>
    <d v="2023-01-15T18:13:00"/>
    <n v="13"/>
    <n v="472"/>
    <n v="57"/>
    <n v="26904"/>
    <n v="180"/>
    <n v="18"/>
    <n v="15"/>
    <n v="239.99999999650754"/>
  </r>
  <r>
    <s v="F0355"/>
    <x v="2"/>
    <s v="ORD"/>
    <s v="JFK"/>
    <d v="2023-01-15T18:00:00"/>
    <d v="2023-01-15T19:00:00"/>
    <d v="2023-01-15T18:14:00"/>
    <d v="2023-01-15T19:10:00"/>
    <n v="10"/>
    <n v="141"/>
    <n v="125"/>
    <n v="17625"/>
    <n v="59.99999999650754"/>
    <n v="19"/>
    <n v="18"/>
    <n v="419.99999999650754"/>
  </r>
  <r>
    <s v="F0357"/>
    <x v="2"/>
    <s v="LAX"/>
    <s v="ORD"/>
    <d v="2023-01-15T20:00:00"/>
    <d v="2023-01-16T01:00:00"/>
    <d v="2023-01-15T20:20:00"/>
    <d v="2023-01-16T01:23:00"/>
    <n v="23"/>
    <n v="132"/>
    <n v="82"/>
    <n v="10824"/>
    <n v="299.99999999301508"/>
    <n v="1"/>
    <n v="20"/>
    <n v="360"/>
  </r>
  <r>
    <s v="F0358"/>
    <x v="2"/>
    <s v="ATL"/>
    <s v="ORD"/>
    <d v="2023-01-15T21:00:00"/>
    <d v="2023-01-16T02:00:00"/>
    <d v="2023-01-15T21:05:00"/>
    <d v="2023-01-16T02:21:00"/>
    <n v="21"/>
    <n v="480"/>
    <n v="112"/>
    <n v="53760"/>
    <n v="300.00000000349246"/>
    <n v="2"/>
    <n v="21"/>
    <n v="300.00000000349246"/>
  </r>
  <r>
    <s v="F0360"/>
    <x v="2"/>
    <s v="ATL"/>
    <s v="DFW"/>
    <d v="2023-01-15T23:00:00"/>
    <d v="2023-01-16T02:00:00"/>
    <d v="2023-01-15T23:04:00"/>
    <d v="2023-01-16T02:13:00"/>
    <n v="13"/>
    <n v="492"/>
    <n v="116"/>
    <n v="57072"/>
    <n v="180"/>
    <n v="2"/>
    <n v="23"/>
    <n v="239.99999999650754"/>
  </r>
  <r>
    <s v="F0363"/>
    <x v="2"/>
    <s v="ATL"/>
    <s v="MIA"/>
    <d v="2023-01-16T02:00:00"/>
    <d v="2023-01-16T03:00:00"/>
    <d v="2023-01-16T02:05:00"/>
    <d v="2023-01-16T03:21:00"/>
    <n v="21"/>
    <n v="157"/>
    <n v="130"/>
    <n v="20410"/>
    <n v="59.99999999650754"/>
    <n v="3"/>
    <n v="2"/>
    <n v="419.99999999650754"/>
  </r>
  <r>
    <s v="F0366"/>
    <x v="2"/>
    <s v="ORD"/>
    <s v="ORD"/>
    <d v="2023-01-16T05:00:00"/>
    <d v="2023-01-16T09:00:00"/>
    <d v="2023-01-16T05:20:00"/>
    <d v="2023-01-16T09:27:00"/>
    <n v="27"/>
    <n v="297"/>
    <n v="192"/>
    <n v="57024"/>
    <n v="239.99999999650754"/>
    <n v="9"/>
    <n v="5"/>
    <n v="119.99999999301508"/>
  </r>
  <r>
    <s v="F0367"/>
    <x v="2"/>
    <s v="DFW"/>
    <s v="JFK"/>
    <d v="2023-01-16T06:00:00"/>
    <d v="2023-01-16T07:00:00"/>
    <d v="2023-01-16T06:00:00"/>
    <d v="2023-01-16T07:29:00"/>
    <n v="29"/>
    <n v="383"/>
    <n v="117"/>
    <n v="44811"/>
    <n v="59.99999999650754"/>
    <n v="7"/>
    <n v="6"/>
    <n v="480.00000000349246"/>
  </r>
  <r>
    <s v="F0370"/>
    <x v="2"/>
    <s v="DFW"/>
    <s v="ATL"/>
    <d v="2023-01-16T09:00:00"/>
    <d v="2023-01-16T14:00:00"/>
    <d v="2023-01-16T09:09:00"/>
    <d v="2023-01-16T14:07:00"/>
    <n v="7"/>
    <n v="420"/>
    <n v="156"/>
    <n v="65520"/>
    <n v="300.00000000349246"/>
    <n v="14"/>
    <n v="9"/>
    <n v="180"/>
  </r>
  <r>
    <s v="F0372"/>
    <x v="2"/>
    <s v="ORD"/>
    <s v="ORD"/>
    <d v="2023-01-16T11:00:00"/>
    <d v="2023-01-16T12:00:00"/>
    <d v="2023-01-16T11:16:00"/>
    <d v="2023-01-16T12:20:00"/>
    <n v="20"/>
    <n v="196"/>
    <n v="95"/>
    <n v="18620"/>
    <n v="59.99999999650754"/>
    <n v="12"/>
    <n v="11"/>
    <n v="360"/>
  </r>
  <r>
    <s v="F0374"/>
    <x v="2"/>
    <s v="ORD"/>
    <s v="ORD"/>
    <d v="2023-01-16T13:00:00"/>
    <d v="2023-01-16T17:00:00"/>
    <d v="2023-01-16T13:29:00"/>
    <d v="2023-01-16T17:10:00"/>
    <n v="10"/>
    <n v="120"/>
    <n v="147"/>
    <n v="17640"/>
    <n v="240.00000000698492"/>
    <n v="17"/>
    <n v="13"/>
    <n v="360"/>
  </r>
  <r>
    <s v="F0376"/>
    <x v="2"/>
    <s v="ATL"/>
    <s v="ATL"/>
    <d v="2023-01-16T15:00:00"/>
    <d v="2023-01-16T19:00:00"/>
    <d v="2023-01-16T15:18:00"/>
    <d v="2023-01-16T19:05:00"/>
    <n v="5"/>
    <n v="124"/>
    <n v="148"/>
    <n v="18352"/>
    <n v="239.99999999650754"/>
    <n v="19"/>
    <n v="15"/>
    <n v="540"/>
  </r>
  <r>
    <s v="F0381"/>
    <x v="2"/>
    <s v="JFK"/>
    <s v="DFW"/>
    <d v="2023-01-16T20:00:00"/>
    <d v="2023-01-17T00:00:00"/>
    <d v="2023-01-16T20:17:00"/>
    <d v="2023-01-17T00:00:00"/>
    <n v="0"/>
    <n v="167"/>
    <n v="135"/>
    <n v="22545"/>
    <n v="239.99999999650754"/>
    <n v="0"/>
    <n v="20"/>
    <n v="239.99999999650754"/>
  </r>
  <r>
    <s v="F0382"/>
    <x v="2"/>
    <s v="JFK"/>
    <s v="JFK"/>
    <d v="2023-01-16T21:00:00"/>
    <d v="2023-01-17T00:00:00"/>
    <d v="2023-01-16T21:08:00"/>
    <d v="2023-01-17T00:12:00"/>
    <n v="12"/>
    <n v="414"/>
    <n v="178"/>
    <n v="73692"/>
    <n v="180"/>
    <n v="0"/>
    <n v="21"/>
    <n v="599.99999999650754"/>
  </r>
  <r>
    <s v="F0388"/>
    <x v="2"/>
    <s v="ORD"/>
    <s v="MIA"/>
    <d v="2023-01-17T03:00:00"/>
    <d v="2023-01-17T07:00:00"/>
    <d v="2023-01-17T03:05:00"/>
    <d v="2023-01-17T07:03:00"/>
    <n v="3"/>
    <n v="297"/>
    <n v="95"/>
    <n v="28215"/>
    <n v="239.99999999650754"/>
    <n v="7"/>
    <n v="3"/>
    <n v="360"/>
  </r>
  <r>
    <s v="F0392"/>
    <x v="2"/>
    <s v="DFW"/>
    <s v="ATL"/>
    <d v="2023-01-17T07:00:00"/>
    <d v="2023-01-17T09:00:00"/>
    <d v="2023-01-17T07:06:00"/>
    <d v="2023-01-17T09:26:00"/>
    <n v="26"/>
    <n v="364"/>
    <n v="135"/>
    <n v="49140"/>
    <n v="120.00000000349246"/>
    <n v="9"/>
    <n v="7"/>
    <n v="540"/>
  </r>
  <r>
    <s v="F0396"/>
    <x v="2"/>
    <s v="DFW"/>
    <s v="ORD"/>
    <d v="2023-01-17T11:00:00"/>
    <d v="2023-01-17T16:00:00"/>
    <d v="2023-01-17T11:14:00"/>
    <d v="2023-01-17T16:12:00"/>
    <n v="12"/>
    <n v="141"/>
    <n v="76"/>
    <n v="10716"/>
    <n v="299.99999999301508"/>
    <n v="16"/>
    <n v="11"/>
    <n v="360"/>
  </r>
  <r>
    <s v="F0400"/>
    <x v="2"/>
    <s v="ORD"/>
    <s v="LAX"/>
    <d v="2023-01-17T15:00:00"/>
    <d v="2023-01-17T17:00:00"/>
    <d v="2023-01-17T15:06:00"/>
    <d v="2023-01-17T17:00:00"/>
    <n v="0"/>
    <n v="169"/>
    <n v="93"/>
    <n v="15717"/>
    <n v="120.00000000349246"/>
    <n v="17"/>
    <n v="15"/>
    <n v="720"/>
  </r>
  <r>
    <s v="F0407"/>
    <x v="2"/>
    <s v="ORD"/>
    <s v="DFW"/>
    <d v="2023-01-17T22:00:00"/>
    <d v="2023-01-18T03:00:00"/>
    <d v="2023-01-17T22:23:00"/>
    <d v="2023-01-18T03:04:00"/>
    <n v="4"/>
    <n v="268"/>
    <n v="62"/>
    <n v="16616"/>
    <n v="300.00000000349246"/>
    <n v="3"/>
    <n v="22"/>
    <n v="240.00000000698492"/>
  </r>
  <r>
    <s v="F0408"/>
    <x v="2"/>
    <s v="ATL"/>
    <s v="ORD"/>
    <d v="2023-01-17T23:00:00"/>
    <d v="2023-01-18T02:00:00"/>
    <d v="2023-01-17T23:18:00"/>
    <d v="2023-01-18T02:01:00"/>
    <n v="1"/>
    <n v="468"/>
    <n v="180"/>
    <n v="84240"/>
    <n v="180"/>
    <n v="2"/>
    <n v="23"/>
    <n v="720"/>
  </r>
  <r>
    <s v="F0417"/>
    <x v="2"/>
    <s v="LAX"/>
    <s v="JFK"/>
    <d v="2023-01-18T08:00:00"/>
    <d v="2023-01-18T11:00:00"/>
    <d v="2023-01-18T08:23:00"/>
    <d v="2023-01-18T11:14:00"/>
    <n v="14"/>
    <n v="365"/>
    <n v="80"/>
    <n v="29200"/>
    <n v="180"/>
    <n v="11"/>
    <n v="8"/>
    <n v="119.99999999301508"/>
  </r>
  <r>
    <s v="F0418"/>
    <x v="2"/>
    <s v="LAX"/>
    <s v="LAX"/>
    <d v="2023-01-18T09:00:00"/>
    <d v="2023-01-18T10:00:00"/>
    <d v="2023-01-18T09:22:00"/>
    <d v="2023-01-18T10:28:00"/>
    <n v="28"/>
    <n v="287"/>
    <n v="165"/>
    <n v="47355"/>
    <n v="59.99999999650754"/>
    <n v="10"/>
    <n v="9"/>
    <n v="540"/>
  </r>
  <r>
    <s v="F0422"/>
    <x v="2"/>
    <s v="LAX"/>
    <s v="ORD"/>
    <d v="2023-01-18T13:00:00"/>
    <d v="2023-01-18T18:00:00"/>
    <d v="2023-01-18T13:27:00"/>
    <d v="2023-01-18T18:02:00"/>
    <n v="2"/>
    <n v="163"/>
    <n v="130"/>
    <n v="21190"/>
    <n v="300.00000000349246"/>
    <n v="18"/>
    <n v="13"/>
    <n v="540"/>
  </r>
  <r>
    <s v="F0430"/>
    <x v="2"/>
    <s v="JFK"/>
    <s v="ORD"/>
    <d v="2023-01-18T21:00:00"/>
    <d v="2023-01-18T22:00:00"/>
    <d v="2023-01-18T21:15:00"/>
    <d v="2023-01-18T22:17:00"/>
    <n v="17"/>
    <n v="215"/>
    <n v="198"/>
    <n v="42570"/>
    <n v="59.99999999650754"/>
    <n v="22"/>
    <n v="21"/>
    <n v="239.99999999650754"/>
  </r>
  <r>
    <s v="F0431"/>
    <x v="2"/>
    <s v="ATL"/>
    <s v="LAX"/>
    <d v="2023-01-18T22:00:00"/>
    <d v="2023-01-19T01:00:00"/>
    <d v="2023-01-18T22:08:00"/>
    <d v="2023-01-19T01:23:00"/>
    <n v="23"/>
    <n v="496"/>
    <n v="139"/>
    <n v="68944"/>
    <n v="180"/>
    <n v="1"/>
    <n v="22"/>
    <n v="660.00000000349246"/>
  </r>
  <r>
    <s v="F0438"/>
    <x v="2"/>
    <s v="LAX"/>
    <s v="JFK"/>
    <d v="2023-01-19T05:00:00"/>
    <d v="2023-01-19T09:00:00"/>
    <d v="2023-01-19T05:03:00"/>
    <d v="2023-01-19T09:18:00"/>
    <n v="18"/>
    <n v="331"/>
    <n v="153"/>
    <n v="50643"/>
    <n v="239.99999999650754"/>
    <n v="9"/>
    <n v="5"/>
    <n v="419.99999999650754"/>
  </r>
  <r>
    <s v="F0441"/>
    <x v="2"/>
    <s v="DFW"/>
    <s v="MIA"/>
    <d v="2023-01-19T08:00:00"/>
    <d v="2023-01-19T12:00:00"/>
    <d v="2023-01-19T08:04:00"/>
    <d v="2023-01-19T12:24:00"/>
    <n v="24"/>
    <n v="218"/>
    <n v="90"/>
    <n v="19620"/>
    <n v="239.99999999650754"/>
    <n v="12"/>
    <n v="8"/>
    <n v="360"/>
  </r>
  <r>
    <s v="F0443"/>
    <x v="2"/>
    <s v="ATL"/>
    <s v="DFW"/>
    <d v="2023-01-19T10:00:00"/>
    <d v="2023-01-19T14:00:00"/>
    <d v="2023-01-19T10:24:00"/>
    <d v="2023-01-19T14:11:00"/>
    <n v="11"/>
    <n v="331"/>
    <n v="161"/>
    <n v="53291"/>
    <n v="240.00000000698492"/>
    <n v="14"/>
    <n v="10"/>
    <n v="300.00000000349246"/>
  </r>
  <r>
    <s v="F0447"/>
    <x v="2"/>
    <s v="ORD"/>
    <s v="LAX"/>
    <d v="2023-01-19T14:00:00"/>
    <d v="2023-01-19T15:00:00"/>
    <d v="2023-01-19T14:12:00"/>
    <d v="2023-01-19T15:28:00"/>
    <n v="28"/>
    <n v="109"/>
    <n v="190"/>
    <n v="20710"/>
    <n v="59.99999999650754"/>
    <n v="15"/>
    <n v="14"/>
    <n v="360"/>
  </r>
  <r>
    <s v="F0449"/>
    <x v="2"/>
    <s v="DFW"/>
    <s v="JFK"/>
    <d v="2023-01-19T16:00:00"/>
    <d v="2023-01-19T20:00:00"/>
    <d v="2023-01-19T16:15:00"/>
    <d v="2023-01-19T20:15:00"/>
    <n v="15"/>
    <n v="165"/>
    <n v="91"/>
    <n v="15015"/>
    <n v="240.00000000698492"/>
    <n v="20"/>
    <n v="16"/>
    <n v="120.00000000349246"/>
  </r>
  <r>
    <s v="F0450"/>
    <x v="2"/>
    <s v="JFK"/>
    <s v="JFK"/>
    <d v="2023-01-19T17:00:00"/>
    <d v="2023-01-19T18:00:00"/>
    <d v="2023-01-19T17:26:00"/>
    <d v="2023-01-19T18:12:00"/>
    <n v="12"/>
    <n v="318"/>
    <n v="66"/>
    <n v="20988"/>
    <n v="59.99999999650754"/>
    <n v="18"/>
    <n v="17"/>
    <n v="540"/>
  </r>
  <r>
    <s v="F0454"/>
    <x v="2"/>
    <s v="ATL"/>
    <s v="DFW"/>
    <d v="2023-01-19T21:00:00"/>
    <d v="2023-01-20T02:00:00"/>
    <d v="2023-01-19T21:16:00"/>
    <d v="2023-01-20T02:18:00"/>
    <n v="18"/>
    <n v="414"/>
    <n v="143"/>
    <n v="59202"/>
    <n v="300.00000000349246"/>
    <n v="2"/>
    <n v="21"/>
    <n v="480.00000000349246"/>
  </r>
  <r>
    <s v="F0459"/>
    <x v="2"/>
    <s v="DFW"/>
    <s v="ORD"/>
    <d v="2023-01-20T02:00:00"/>
    <d v="2023-01-20T05:00:00"/>
    <d v="2023-01-20T02:03:00"/>
    <d v="2023-01-20T05:08:00"/>
    <n v="8"/>
    <n v="336"/>
    <n v="95"/>
    <n v="31920"/>
    <n v="180"/>
    <n v="5"/>
    <n v="2"/>
    <n v="479.99999999301508"/>
  </r>
  <r>
    <s v="F0462"/>
    <x v="2"/>
    <s v="ORD"/>
    <s v="LAX"/>
    <d v="2023-01-20T05:00:00"/>
    <d v="2023-01-20T10:00:00"/>
    <d v="2023-01-20T05:07:00"/>
    <d v="2023-01-20T10:12:00"/>
    <n v="12"/>
    <n v="405"/>
    <n v="55"/>
    <n v="22275"/>
    <n v="299.99999999301508"/>
    <n v="10"/>
    <n v="5"/>
    <n v="299.99999999301508"/>
  </r>
  <r>
    <s v="F0463"/>
    <x v="2"/>
    <s v="ATL"/>
    <s v="ATL"/>
    <d v="2023-01-20T06:00:00"/>
    <d v="2023-01-20T10:00:00"/>
    <d v="2023-01-20T06:25:00"/>
    <d v="2023-01-20T10:20:00"/>
    <n v="20"/>
    <n v="492"/>
    <n v="139"/>
    <n v="68388"/>
    <n v="239.99999999650754"/>
    <n v="10"/>
    <n v="6"/>
    <n v="540"/>
  </r>
  <r>
    <s v="F0470"/>
    <x v="2"/>
    <s v="DFW"/>
    <s v="ORD"/>
    <d v="2023-01-20T13:00:00"/>
    <d v="2023-01-20T15:00:00"/>
    <d v="2023-01-20T13:19:00"/>
    <d v="2023-01-20T15:23:00"/>
    <n v="23"/>
    <n v="398"/>
    <n v="94"/>
    <n v="37412"/>
    <n v="120.00000000349246"/>
    <n v="15"/>
    <n v="13"/>
    <n v="720"/>
  </r>
  <r>
    <s v="F0479"/>
    <x v="2"/>
    <s v="MIA"/>
    <s v="DFW"/>
    <d v="2023-01-20T22:00:00"/>
    <d v="2023-01-21T01:00:00"/>
    <d v="2023-01-20T22:15:00"/>
    <d v="2023-01-21T01:09:00"/>
    <n v="9"/>
    <n v="412"/>
    <n v="198"/>
    <n v="81576"/>
    <n v="180"/>
    <n v="1"/>
    <n v="22"/>
    <n v="300.00000000349246"/>
  </r>
  <r>
    <s v="F0481"/>
    <x v="2"/>
    <s v="ORD"/>
    <s v="LAX"/>
    <d v="2023-01-21T00:00:00"/>
    <d v="2023-01-21T03:00:00"/>
    <d v="2023-01-21T00:13:00"/>
    <d v="2023-01-21T03:23:00"/>
    <n v="23"/>
    <n v="297"/>
    <n v="87"/>
    <n v="25839"/>
    <n v="180"/>
    <n v="3"/>
    <n v="0"/>
    <n v="360"/>
  </r>
  <r>
    <s v="F0485"/>
    <x v="2"/>
    <s v="ATL"/>
    <s v="ATL"/>
    <d v="2023-01-21T04:00:00"/>
    <d v="2023-01-21T06:00:00"/>
    <d v="2023-01-21T04:19:00"/>
    <d v="2023-01-21T06:06:00"/>
    <n v="6"/>
    <n v="123"/>
    <n v="84"/>
    <n v="10332"/>
    <n v="120.00000000349246"/>
    <n v="6"/>
    <n v="4"/>
    <n v="540"/>
  </r>
  <r>
    <s v="F0489"/>
    <x v="2"/>
    <s v="LAX"/>
    <s v="ORD"/>
    <d v="2023-01-21T08:00:00"/>
    <d v="2023-01-21T13:00:00"/>
    <d v="2023-01-21T08:21:00"/>
    <d v="2023-01-21T13:01:00"/>
    <n v="1"/>
    <n v="204"/>
    <n v="187"/>
    <n v="38148"/>
    <n v="299.99999999301508"/>
    <n v="13"/>
    <n v="8"/>
    <n v="479.99999999301508"/>
  </r>
  <r>
    <s v="F0495"/>
    <x v="2"/>
    <s v="ORD"/>
    <s v="LAX"/>
    <d v="2023-01-21T14:00:00"/>
    <d v="2023-01-21T16:00:00"/>
    <d v="2023-01-21T14:26:00"/>
    <d v="2023-01-21T16:18:00"/>
    <n v="18"/>
    <n v="499"/>
    <n v="56"/>
    <n v="27944"/>
    <n v="119.99999999301508"/>
    <n v="16"/>
    <n v="14"/>
    <n v="479.99999999301508"/>
  </r>
  <r>
    <s v="F0498"/>
    <x v="2"/>
    <s v="ORD"/>
    <s v="JFK"/>
    <d v="2023-01-21T17:00:00"/>
    <d v="2023-01-21T22:00:00"/>
    <d v="2023-01-21T17:00:00"/>
    <d v="2023-01-21T22:13:00"/>
    <n v="13"/>
    <n v="354"/>
    <n v="145"/>
    <n v="51330"/>
    <n v="299.99999999301508"/>
    <n v="22"/>
    <n v="17"/>
    <n v="239.99999999650754"/>
  </r>
  <r>
    <s v="F0500"/>
    <x v="2"/>
    <s v="ORD"/>
    <s v="LAX"/>
    <d v="2023-01-21T19:00:00"/>
    <d v="2023-01-21T21:00:00"/>
    <d v="2023-01-21T19:28:00"/>
    <d v="2023-01-21T21:15:00"/>
    <n v="15"/>
    <n v="256"/>
    <n v="99"/>
    <n v="25344"/>
    <n v="120.00000000349246"/>
    <n v="21"/>
    <n v="19"/>
    <n v="180"/>
  </r>
  <r>
    <s v="F0501"/>
    <x v="2"/>
    <s v="ATL"/>
    <s v="ATL"/>
    <d v="2023-01-21T20:00:00"/>
    <d v="2023-01-21T22:00:00"/>
    <d v="2023-01-21T20:14:00"/>
    <d v="2023-01-21T22:11:00"/>
    <n v="11"/>
    <n v="135"/>
    <n v="151"/>
    <n v="20385"/>
    <n v="119.99999999301508"/>
    <n v="22"/>
    <n v="20"/>
    <n v="239.99999999650754"/>
  </r>
  <r>
    <s v="F0503"/>
    <x v="2"/>
    <s v="MIA"/>
    <s v="ATL"/>
    <d v="2023-01-21T22:00:00"/>
    <d v="2023-01-22T00:00:00"/>
    <d v="2023-01-21T22:07:00"/>
    <d v="2023-01-22T00:09:00"/>
    <n v="9"/>
    <n v="362"/>
    <n v="153"/>
    <n v="55386"/>
    <n v="120.00000000349246"/>
    <n v="0"/>
    <n v="22"/>
    <n v="180"/>
  </r>
  <r>
    <s v="F0504"/>
    <x v="2"/>
    <s v="JFK"/>
    <s v="JFK"/>
    <d v="2023-01-21T23:00:00"/>
    <d v="2023-01-22T01:00:00"/>
    <d v="2023-01-21T23:16:00"/>
    <d v="2023-01-22T01:28:00"/>
    <n v="28"/>
    <n v="141"/>
    <n v="150"/>
    <n v="21150"/>
    <n v="119.99999999301508"/>
    <n v="1"/>
    <n v="23"/>
    <n v="239.99999999650754"/>
  </r>
  <r>
    <s v="F0506"/>
    <x v="2"/>
    <s v="LAX"/>
    <s v="ATL"/>
    <d v="2023-01-22T01:00:00"/>
    <d v="2023-01-22T03:00:00"/>
    <d v="2023-01-22T01:12:00"/>
    <d v="2023-01-22T03:11:00"/>
    <n v="11"/>
    <n v="436"/>
    <n v="115"/>
    <n v="50140"/>
    <n v="120.00000000349246"/>
    <n v="3"/>
    <n v="1"/>
    <n v="540"/>
  </r>
  <r>
    <s v="F0510"/>
    <x v="2"/>
    <s v="ORD"/>
    <s v="DFW"/>
    <d v="2023-01-22T05:00:00"/>
    <d v="2023-01-22T10:00:00"/>
    <d v="2023-01-22T05:16:00"/>
    <d v="2023-01-22T10:25:00"/>
    <n v="25"/>
    <n v="211"/>
    <n v="92"/>
    <n v="19412"/>
    <n v="299.99999999301508"/>
    <n v="10"/>
    <n v="5"/>
    <n v="720"/>
  </r>
  <r>
    <s v="F0517"/>
    <x v="2"/>
    <s v="MIA"/>
    <s v="MIA"/>
    <d v="2023-01-22T12:00:00"/>
    <d v="2023-01-22T17:00:00"/>
    <d v="2023-01-22T12:00:00"/>
    <d v="2023-01-22T17:03:00"/>
    <n v="3"/>
    <n v="423"/>
    <n v="137"/>
    <n v="57951"/>
    <n v="300.00000000349246"/>
    <n v="17"/>
    <n v="12"/>
    <n v="419.99999999650754"/>
  </r>
  <r>
    <s v="F0523"/>
    <x v="2"/>
    <s v="ORD"/>
    <s v="JFK"/>
    <d v="2023-01-22T18:00:00"/>
    <d v="2023-01-22T19:00:00"/>
    <d v="2023-01-22T18:27:00"/>
    <d v="2023-01-22T19:28:00"/>
    <n v="28"/>
    <n v="465"/>
    <n v="106"/>
    <n v="49290"/>
    <n v="59.99999999650754"/>
    <n v="19"/>
    <n v="18"/>
    <n v="239.99999999650754"/>
  </r>
  <r>
    <s v="F0526"/>
    <x v="2"/>
    <s v="DFW"/>
    <s v="MIA"/>
    <d v="2023-01-22T21:00:00"/>
    <d v="2023-01-22T22:00:00"/>
    <d v="2023-01-22T21:04:00"/>
    <d v="2023-01-22T22:10:00"/>
    <n v="10"/>
    <n v="152"/>
    <n v="198"/>
    <n v="30096"/>
    <n v="59.99999999650754"/>
    <n v="22"/>
    <n v="21"/>
    <n v="239.99999999650754"/>
  </r>
  <r>
    <s v="F0528"/>
    <x v="2"/>
    <s v="ORD"/>
    <s v="JFK"/>
    <d v="2023-01-22T23:00:00"/>
    <d v="2023-01-23T01:00:00"/>
    <d v="2023-01-22T23:02:00"/>
    <d v="2023-01-23T01:29:00"/>
    <n v="29"/>
    <n v="117"/>
    <n v="146"/>
    <n v="17082"/>
    <n v="119.99999999301508"/>
    <n v="1"/>
    <n v="23"/>
    <n v="419.99999999650754"/>
  </r>
  <r>
    <s v="F0530"/>
    <x v="2"/>
    <s v="MIA"/>
    <s v="ATL"/>
    <d v="2023-01-23T01:00:00"/>
    <d v="2023-01-23T06:00:00"/>
    <d v="2023-01-23T01:11:00"/>
    <d v="2023-01-23T06:11:00"/>
    <n v="11"/>
    <n v="204"/>
    <n v="75"/>
    <n v="15300"/>
    <n v="300.00000000349246"/>
    <n v="6"/>
    <n v="1"/>
    <n v="180"/>
  </r>
  <r>
    <s v="F0532"/>
    <x v="2"/>
    <s v="ATL"/>
    <s v="LAX"/>
    <d v="2023-01-23T03:00:00"/>
    <d v="2023-01-23T04:00:00"/>
    <d v="2023-01-23T03:02:00"/>
    <d v="2023-01-23T04:23:00"/>
    <n v="23"/>
    <n v="489"/>
    <n v="65"/>
    <n v="31785"/>
    <n v="59.99999999650754"/>
    <n v="4"/>
    <n v="3"/>
    <n v="239.99999999650754"/>
  </r>
  <r>
    <s v="F0533"/>
    <x v="2"/>
    <s v="ATL"/>
    <s v="ATL"/>
    <d v="2023-01-23T04:00:00"/>
    <d v="2023-01-23T07:00:00"/>
    <d v="2023-01-23T04:11:00"/>
    <d v="2023-01-23T07:05:00"/>
    <n v="5"/>
    <n v="454"/>
    <n v="72"/>
    <n v="32688"/>
    <n v="180"/>
    <n v="7"/>
    <n v="4"/>
    <n v="240.00000000698492"/>
  </r>
  <r>
    <s v="F0534"/>
    <x v="2"/>
    <s v="ATL"/>
    <s v="ATL"/>
    <d v="2023-01-23T05:00:00"/>
    <d v="2023-01-23T08:00:00"/>
    <d v="2023-01-23T05:12:00"/>
    <d v="2023-01-23T08:29:00"/>
    <n v="29"/>
    <n v="487"/>
    <n v="116"/>
    <n v="56492"/>
    <n v="180"/>
    <n v="8"/>
    <n v="5"/>
    <n v="360"/>
  </r>
  <r>
    <s v="F0535"/>
    <x v="2"/>
    <s v="ATL"/>
    <s v="ORD"/>
    <d v="2023-01-23T06:00:00"/>
    <d v="2023-01-23T11:00:00"/>
    <d v="2023-01-23T06:20:00"/>
    <d v="2023-01-23T11:01:00"/>
    <n v="1"/>
    <n v="414"/>
    <n v="73"/>
    <n v="30222"/>
    <n v="300.00000000349246"/>
    <n v="11"/>
    <n v="6"/>
    <n v="419.99999999650754"/>
  </r>
  <r>
    <s v="F0537"/>
    <x v="2"/>
    <s v="JFK"/>
    <s v="DFW"/>
    <d v="2023-01-23T08:00:00"/>
    <d v="2023-01-23T13:00:00"/>
    <d v="2023-01-23T08:26:00"/>
    <d v="2023-01-23T13:03:00"/>
    <n v="3"/>
    <n v="219"/>
    <n v="156"/>
    <n v="34164"/>
    <n v="299.99999999301508"/>
    <n v="13"/>
    <n v="8"/>
    <n v="299.99999999301508"/>
  </r>
  <r>
    <s v="F0538"/>
    <x v="2"/>
    <s v="MIA"/>
    <s v="ORD"/>
    <d v="2023-01-23T09:00:00"/>
    <d v="2023-01-23T13:00:00"/>
    <d v="2023-01-23T09:03:00"/>
    <d v="2023-01-23T13:10:00"/>
    <n v="10"/>
    <n v="135"/>
    <n v="166"/>
    <n v="22410"/>
    <n v="239.99999999650754"/>
    <n v="13"/>
    <n v="9"/>
    <n v="360"/>
  </r>
  <r>
    <s v="F0539"/>
    <x v="2"/>
    <s v="JFK"/>
    <s v="JFK"/>
    <d v="2023-01-23T10:00:00"/>
    <d v="2023-01-23T15:00:00"/>
    <d v="2023-01-23T10:19:00"/>
    <d v="2023-01-23T15:16:00"/>
    <n v="16"/>
    <n v="381"/>
    <n v="155"/>
    <n v="59055"/>
    <n v="300.00000000349246"/>
    <n v="15"/>
    <n v="10"/>
    <n v="360"/>
  </r>
  <r>
    <s v="F0540"/>
    <x v="2"/>
    <s v="LAX"/>
    <s v="JFK"/>
    <d v="2023-01-23T11:00:00"/>
    <d v="2023-01-23T16:00:00"/>
    <d v="2023-01-23T11:06:00"/>
    <d v="2023-01-23T16:20:00"/>
    <n v="20"/>
    <n v="440"/>
    <n v="109"/>
    <n v="47960"/>
    <n v="299.99999999301508"/>
    <n v="16"/>
    <n v="11"/>
    <n v="419.99999999650754"/>
  </r>
  <r>
    <s v="F0544"/>
    <x v="2"/>
    <s v="DFW"/>
    <s v="JFK"/>
    <d v="2023-01-23T15:00:00"/>
    <d v="2023-01-23T18:00:00"/>
    <d v="2023-01-23T15:08:00"/>
    <d v="2023-01-23T18:04:00"/>
    <n v="4"/>
    <n v="330"/>
    <n v="88"/>
    <n v="29040"/>
    <n v="180"/>
    <n v="18"/>
    <n v="15"/>
    <n v="360"/>
  </r>
  <r>
    <s v="F0547"/>
    <x v="2"/>
    <s v="MIA"/>
    <s v="ORD"/>
    <d v="2023-01-23T18:00:00"/>
    <d v="2023-01-23T21:00:00"/>
    <d v="2023-01-23T18:15:00"/>
    <d v="2023-01-23T21:25:00"/>
    <n v="25"/>
    <n v="245"/>
    <n v="61"/>
    <n v="14945"/>
    <n v="180"/>
    <n v="21"/>
    <n v="18"/>
    <n v="239.99999999650754"/>
  </r>
  <r>
    <s v="F0549"/>
    <x v="2"/>
    <s v="LAX"/>
    <s v="MIA"/>
    <d v="2023-01-23T20:00:00"/>
    <d v="2023-01-23T22:00:00"/>
    <d v="2023-01-23T20:05:00"/>
    <d v="2023-01-23T22:05:00"/>
    <n v="5"/>
    <n v="412"/>
    <n v="92"/>
    <n v="37904"/>
    <n v="119.99999999301508"/>
    <n v="22"/>
    <n v="20"/>
    <n v="360"/>
  </r>
  <r>
    <s v="F0550"/>
    <x v="2"/>
    <s v="MIA"/>
    <s v="JFK"/>
    <d v="2023-01-23T21:00:00"/>
    <d v="2023-01-24T02:00:00"/>
    <d v="2023-01-23T21:18:00"/>
    <d v="2023-01-24T02:10:00"/>
    <n v="10"/>
    <n v="485"/>
    <n v="91"/>
    <n v="44135"/>
    <n v="300.00000000349246"/>
    <n v="2"/>
    <n v="21"/>
    <n v="300.00000000349246"/>
  </r>
  <r>
    <s v="F0553"/>
    <x v="2"/>
    <s v="ATL"/>
    <s v="LAX"/>
    <d v="2023-01-24T00:00:00"/>
    <d v="2023-01-24T02:00:00"/>
    <d v="2023-01-24T00:00:00"/>
    <d v="2023-01-24T02:21:00"/>
    <n v="21"/>
    <n v="178"/>
    <n v="164"/>
    <n v="29192"/>
    <n v="120.00000000349246"/>
    <n v="2"/>
    <n v="0"/>
    <n v="239.99999999650754"/>
  </r>
  <r>
    <s v="F0555"/>
    <x v="2"/>
    <s v="DFW"/>
    <s v="LAX"/>
    <d v="2023-01-24T02:00:00"/>
    <d v="2023-01-24T04:00:00"/>
    <d v="2023-01-24T02:18:00"/>
    <d v="2023-01-24T04:13:00"/>
    <n v="13"/>
    <n v="277"/>
    <n v="84"/>
    <n v="23268"/>
    <n v="119.99999999301508"/>
    <n v="4"/>
    <n v="2"/>
    <n v="419.99999999650754"/>
  </r>
  <r>
    <s v="F0557"/>
    <x v="2"/>
    <s v="ORD"/>
    <s v="LAX"/>
    <d v="2023-01-24T04:00:00"/>
    <d v="2023-01-24T09:00:00"/>
    <d v="2023-01-24T04:19:00"/>
    <d v="2023-01-24T09:10:00"/>
    <n v="10"/>
    <n v="425"/>
    <n v="197"/>
    <n v="83725"/>
    <n v="300.00000000349246"/>
    <n v="9"/>
    <n v="4"/>
    <n v="540"/>
  </r>
  <r>
    <s v="F0561"/>
    <x v="2"/>
    <s v="JFK"/>
    <s v="ORD"/>
    <d v="2023-01-24T08:00:00"/>
    <d v="2023-01-24T13:00:00"/>
    <d v="2023-01-24T08:08:00"/>
    <d v="2023-01-24T13:13:00"/>
    <n v="13"/>
    <n v="389"/>
    <n v="126"/>
    <n v="49014"/>
    <n v="299.99999999301508"/>
    <n v="13"/>
    <n v="8"/>
    <n v="299.99999999301508"/>
  </r>
  <r>
    <s v="F0562"/>
    <x v="2"/>
    <s v="JFK"/>
    <s v="JFK"/>
    <d v="2023-01-24T09:00:00"/>
    <d v="2023-01-24T13:00:00"/>
    <d v="2023-01-24T09:09:00"/>
    <d v="2023-01-24T13:27:00"/>
    <n v="27"/>
    <n v="169"/>
    <n v="130"/>
    <n v="21970"/>
    <n v="239.99999999650754"/>
    <n v="13"/>
    <n v="9"/>
    <n v="300.00000000349246"/>
  </r>
  <r>
    <s v="F0564"/>
    <x v="2"/>
    <s v="LAX"/>
    <s v="LAX"/>
    <d v="2023-01-24T11:00:00"/>
    <d v="2023-01-24T14:00:00"/>
    <d v="2023-01-24T11:06:00"/>
    <d v="2023-01-24T14:00:00"/>
    <n v="0"/>
    <n v="356"/>
    <n v="80"/>
    <n v="28480"/>
    <n v="180"/>
    <n v="14"/>
    <n v="11"/>
    <n v="419.99999999650754"/>
  </r>
  <r>
    <s v="F0566"/>
    <x v="2"/>
    <s v="LAX"/>
    <s v="ATL"/>
    <d v="2023-01-24T13:00:00"/>
    <d v="2023-01-24T18:00:00"/>
    <d v="2023-01-24T13:09:00"/>
    <d v="2023-01-24T18:25:00"/>
    <n v="25"/>
    <n v="471"/>
    <n v="181"/>
    <n v="85251"/>
    <n v="300.00000000349246"/>
    <n v="18"/>
    <n v="13"/>
    <n v="420.00000000698492"/>
  </r>
  <r>
    <s v="F0569"/>
    <x v="2"/>
    <s v="DFW"/>
    <s v="ATL"/>
    <d v="2023-01-24T16:00:00"/>
    <d v="2023-01-24T20:00:00"/>
    <d v="2023-01-24T16:05:00"/>
    <d v="2023-01-24T20:16:00"/>
    <n v="16"/>
    <n v="265"/>
    <n v="64"/>
    <n v="16960"/>
    <n v="240.00000000698492"/>
    <n v="20"/>
    <n v="16"/>
    <n v="180"/>
  </r>
  <r>
    <s v="F0571"/>
    <x v="2"/>
    <s v="ATL"/>
    <s v="JFK"/>
    <d v="2023-01-24T18:00:00"/>
    <d v="2023-01-24T19:00:00"/>
    <d v="2023-01-24T18:28:00"/>
    <d v="2023-01-24T19:19:00"/>
    <n v="19"/>
    <n v="409"/>
    <n v="59"/>
    <n v="24131"/>
    <n v="59.99999999650754"/>
    <n v="19"/>
    <n v="18"/>
    <n v="239.99999999650754"/>
  </r>
  <r>
    <s v="F0573"/>
    <x v="2"/>
    <s v="MIA"/>
    <s v="MIA"/>
    <d v="2023-01-24T20:00:00"/>
    <d v="2023-01-24T22:00:00"/>
    <d v="2023-01-24T20:13:00"/>
    <d v="2023-01-24T22:17:00"/>
    <n v="17"/>
    <n v="449"/>
    <n v="128"/>
    <n v="57472"/>
    <n v="119.99999999301508"/>
    <n v="22"/>
    <n v="20"/>
    <n v="540"/>
  </r>
  <r>
    <s v="F0579"/>
    <x v="2"/>
    <s v="ORD"/>
    <s v="DFW"/>
    <d v="2023-01-25T02:00:00"/>
    <d v="2023-01-25T05:00:00"/>
    <d v="2023-01-25T02:09:00"/>
    <d v="2023-01-25T05:06:00"/>
    <n v="6"/>
    <n v="397"/>
    <n v="143"/>
    <n v="56771"/>
    <n v="180"/>
    <n v="5"/>
    <n v="2"/>
    <n v="360"/>
  </r>
  <r>
    <s v="F0582"/>
    <x v="2"/>
    <s v="MIA"/>
    <s v="JFK"/>
    <d v="2023-01-25T05:00:00"/>
    <d v="2023-01-25T08:00:00"/>
    <d v="2023-01-25T05:18:00"/>
    <d v="2023-01-25T08:19:00"/>
    <n v="19"/>
    <n v="370"/>
    <n v="131"/>
    <n v="48470"/>
    <n v="180"/>
    <n v="8"/>
    <n v="5"/>
    <n v="360"/>
  </r>
  <r>
    <s v="F0584"/>
    <x v="2"/>
    <s v="ORD"/>
    <s v="ORD"/>
    <d v="2023-01-25T07:00:00"/>
    <d v="2023-01-25T11:00:00"/>
    <d v="2023-01-25T07:15:00"/>
    <d v="2023-01-25T11:05:00"/>
    <n v="5"/>
    <n v="418"/>
    <n v="93"/>
    <n v="38874"/>
    <n v="240.00000000698492"/>
    <n v="11"/>
    <n v="7"/>
    <n v="480.00000000349246"/>
  </r>
  <r>
    <s v="F0591"/>
    <x v="2"/>
    <s v="MIA"/>
    <s v="JFK"/>
    <d v="2023-01-25T14:00:00"/>
    <d v="2023-01-25T15:00:00"/>
    <d v="2023-01-25T14:07:00"/>
    <d v="2023-01-25T15:03:00"/>
    <n v="3"/>
    <n v="417"/>
    <n v="117"/>
    <n v="48789"/>
    <n v="59.99999999650754"/>
    <n v="15"/>
    <n v="14"/>
    <n v="180"/>
  </r>
  <r>
    <s v="F0593"/>
    <x v="2"/>
    <s v="ORD"/>
    <s v="ATL"/>
    <d v="2023-01-25T16:00:00"/>
    <d v="2023-01-25T17:00:00"/>
    <d v="2023-01-25T16:11:00"/>
    <d v="2023-01-25T17:02:00"/>
    <n v="2"/>
    <n v="198"/>
    <n v="110"/>
    <n v="21780"/>
    <n v="60.000000006984919"/>
    <n v="17"/>
    <n v="16"/>
    <n v="360"/>
  </r>
  <r>
    <s v="F0596"/>
    <x v="2"/>
    <s v="JFK"/>
    <s v="DFW"/>
    <d v="2023-01-25T19:00:00"/>
    <d v="2023-01-25T22:00:00"/>
    <d v="2023-01-25T19:06:00"/>
    <d v="2023-01-25T22:00:00"/>
    <n v="0"/>
    <n v="231"/>
    <n v="61"/>
    <n v="14091"/>
    <n v="180"/>
    <n v="22"/>
    <n v="19"/>
    <n v="180"/>
  </r>
  <r>
    <s v="F0598"/>
    <x v="2"/>
    <s v="MIA"/>
    <s v="DFW"/>
    <d v="2023-01-25T21:00:00"/>
    <d v="2023-01-25T22:00:00"/>
    <d v="2023-01-25T21:08:00"/>
    <d v="2023-01-25T22:04:00"/>
    <n v="4"/>
    <n v="134"/>
    <n v="191"/>
    <n v="25594"/>
    <n v="59.99999999650754"/>
    <n v="22"/>
    <n v="21"/>
    <n v="419.99999999650754"/>
  </r>
  <r>
    <s v="F0600"/>
    <x v="2"/>
    <s v="ORD"/>
    <s v="DFW"/>
    <d v="2023-01-25T23:00:00"/>
    <d v="2023-01-26T04:00:00"/>
    <d v="2023-01-25T23:16:00"/>
    <d v="2023-01-26T04:00:00"/>
    <n v="0"/>
    <n v="446"/>
    <n v="185"/>
    <n v="82510"/>
    <n v="299.99999999301508"/>
    <n v="4"/>
    <n v="23"/>
    <n v="299.99999999301508"/>
  </r>
  <r>
    <s v="F0601"/>
    <x v="2"/>
    <s v="DFW"/>
    <s v="ATL"/>
    <d v="2023-01-26T00:00:00"/>
    <d v="2023-01-26T04:00:00"/>
    <d v="2023-01-26T00:02:00"/>
    <d v="2023-01-26T04:19:00"/>
    <n v="19"/>
    <n v="300"/>
    <n v="106"/>
    <n v="31800"/>
    <n v="239.99999999650754"/>
    <n v="4"/>
    <n v="0"/>
    <n v="480.00000000349246"/>
  </r>
  <r>
    <s v="F0604"/>
    <x v="2"/>
    <s v="ORD"/>
    <s v="DFW"/>
    <d v="2023-01-26T03:00:00"/>
    <d v="2023-01-26T08:00:00"/>
    <d v="2023-01-26T03:24:00"/>
    <d v="2023-01-26T08:07:00"/>
    <n v="7"/>
    <n v="324"/>
    <n v="188"/>
    <n v="60912"/>
    <n v="300.00000000349246"/>
    <n v="8"/>
    <n v="3"/>
    <n v="419.99999999650754"/>
  </r>
  <r>
    <s v="F0610"/>
    <x v="2"/>
    <s v="DFW"/>
    <s v="MIA"/>
    <d v="2023-01-26T09:00:00"/>
    <d v="2023-01-26T10:00:00"/>
    <d v="2023-01-26T09:08:00"/>
    <d v="2023-01-26T10:22:00"/>
    <n v="22"/>
    <n v="378"/>
    <n v="194"/>
    <n v="73332"/>
    <n v="59.99999999650754"/>
    <n v="10"/>
    <n v="9"/>
    <n v="360"/>
  </r>
  <r>
    <s v="F0615"/>
    <x v="2"/>
    <s v="LAX"/>
    <s v="DFW"/>
    <d v="2023-01-26T14:00:00"/>
    <d v="2023-01-26T15:00:00"/>
    <d v="2023-01-26T14:21:00"/>
    <d v="2023-01-26T15:12:00"/>
    <n v="12"/>
    <n v="287"/>
    <n v="57"/>
    <n v="16359"/>
    <n v="59.99999999650754"/>
    <n v="15"/>
    <n v="14"/>
    <n v="239.99999999650754"/>
  </r>
  <r>
    <s v="F0617"/>
    <x v="2"/>
    <s v="ORD"/>
    <s v="MIA"/>
    <d v="2023-01-26T16:00:00"/>
    <d v="2023-01-26T18:00:00"/>
    <d v="2023-01-26T16:00:00"/>
    <d v="2023-01-26T18:02:00"/>
    <n v="2"/>
    <n v="437"/>
    <n v="199"/>
    <n v="86963"/>
    <n v="120.00000000349246"/>
    <n v="18"/>
    <n v="16"/>
    <n v="420.00000000698492"/>
  </r>
  <r>
    <s v="F0622"/>
    <x v="2"/>
    <s v="JFK"/>
    <s v="DFW"/>
    <d v="2023-01-26T21:00:00"/>
    <d v="2023-01-26T23:00:00"/>
    <d v="2023-01-26T21:26:00"/>
    <d v="2023-01-26T23:25:00"/>
    <n v="25"/>
    <n v="480"/>
    <n v="187"/>
    <n v="89760"/>
    <n v="120.00000000349246"/>
    <n v="23"/>
    <n v="21"/>
    <n v="239.99999999650754"/>
  </r>
  <r>
    <s v="F0625"/>
    <x v="2"/>
    <s v="JFK"/>
    <s v="DFW"/>
    <d v="2023-01-27T00:00:00"/>
    <d v="2023-01-27T01:00:00"/>
    <d v="2023-01-27T00:26:00"/>
    <d v="2023-01-27T01:00:00"/>
    <n v="0"/>
    <n v="253"/>
    <n v="126"/>
    <n v="31878"/>
    <n v="59.99999999650754"/>
    <n v="1"/>
    <n v="0"/>
    <n v="419.99999999650754"/>
  </r>
  <r>
    <s v="F0629"/>
    <x v="2"/>
    <s v="ORD"/>
    <s v="LAX"/>
    <d v="2023-01-27T04:00:00"/>
    <d v="2023-01-27T07:00:00"/>
    <d v="2023-01-27T04:20:00"/>
    <d v="2023-01-27T07:18:00"/>
    <n v="18"/>
    <n v="323"/>
    <n v="169"/>
    <n v="54587"/>
    <n v="180"/>
    <n v="7"/>
    <n v="4"/>
    <n v="360"/>
  </r>
  <r>
    <s v="F0631"/>
    <x v="2"/>
    <s v="JFK"/>
    <s v="MIA"/>
    <d v="2023-01-27T06:00:00"/>
    <d v="2023-01-27T10:00:00"/>
    <d v="2023-01-27T06:02:00"/>
    <d v="2023-01-27T10:10:00"/>
    <n v="10"/>
    <n v="366"/>
    <n v="56"/>
    <n v="20496"/>
    <n v="239.99999999650754"/>
    <n v="10"/>
    <n v="6"/>
    <n v="300.00000000349246"/>
  </r>
  <r>
    <s v="F0632"/>
    <x v="2"/>
    <s v="DFW"/>
    <s v="ATL"/>
    <d v="2023-01-27T07:00:00"/>
    <d v="2023-01-27T11:00:00"/>
    <d v="2023-01-27T07:04:00"/>
    <d v="2023-01-27T11:19:00"/>
    <n v="19"/>
    <n v="497"/>
    <n v="58"/>
    <n v="28826"/>
    <n v="240.00000000698492"/>
    <n v="11"/>
    <n v="7"/>
    <n v="240.00000000698492"/>
  </r>
  <r>
    <s v="F0633"/>
    <x v="2"/>
    <s v="DFW"/>
    <s v="LAX"/>
    <d v="2023-01-27T08:00:00"/>
    <d v="2023-01-27T11:00:00"/>
    <d v="2023-01-27T08:16:00"/>
    <d v="2023-01-27T11:12:00"/>
    <n v="12"/>
    <n v="433"/>
    <n v="131"/>
    <n v="56723"/>
    <n v="180"/>
    <n v="11"/>
    <n v="8"/>
    <n v="239.99999999650754"/>
  </r>
  <r>
    <s v="F0634"/>
    <x v="2"/>
    <s v="JFK"/>
    <s v="ATL"/>
    <d v="2023-01-27T09:00:00"/>
    <d v="2023-01-27T12:00:00"/>
    <d v="2023-01-27T09:14:00"/>
    <d v="2023-01-27T12:27:00"/>
    <n v="27"/>
    <n v="113"/>
    <n v="123"/>
    <n v="13899"/>
    <n v="180"/>
    <n v="12"/>
    <n v="9"/>
    <n v="360"/>
  </r>
  <r>
    <s v="F0635"/>
    <x v="2"/>
    <s v="ATL"/>
    <s v="DFW"/>
    <d v="2023-01-27T10:00:00"/>
    <d v="2023-01-27T15:00:00"/>
    <d v="2023-01-27T10:24:00"/>
    <d v="2023-01-27T15:09:00"/>
    <n v="9"/>
    <n v="421"/>
    <n v="172"/>
    <n v="72412"/>
    <n v="300.00000000349246"/>
    <n v="15"/>
    <n v="10"/>
    <n v="480.00000000349246"/>
  </r>
  <r>
    <s v="F0639"/>
    <x v="2"/>
    <s v="ATL"/>
    <s v="JFK"/>
    <d v="2023-01-27T14:00:00"/>
    <d v="2023-01-27T18:00:00"/>
    <d v="2023-01-27T14:13:00"/>
    <d v="2023-01-27T18:12:00"/>
    <n v="12"/>
    <n v="366"/>
    <n v="91"/>
    <n v="33306"/>
    <n v="239.99999999650754"/>
    <n v="18"/>
    <n v="14"/>
    <n v="180"/>
  </r>
  <r>
    <s v="F0640"/>
    <x v="2"/>
    <s v="MIA"/>
    <s v="MIA"/>
    <d v="2023-01-27T15:00:00"/>
    <d v="2023-01-27T17:00:00"/>
    <d v="2023-01-27T15:04:00"/>
    <d v="2023-01-27T17:15:00"/>
    <n v="15"/>
    <n v="481"/>
    <n v="104"/>
    <n v="50024"/>
    <n v="120.00000000349246"/>
    <n v="17"/>
    <n v="15"/>
    <n v="360"/>
  </r>
  <r>
    <s v="F0641"/>
    <x v="2"/>
    <s v="DFW"/>
    <s v="ATL"/>
    <d v="2023-01-27T16:00:00"/>
    <d v="2023-01-27T21:00:00"/>
    <d v="2023-01-27T16:01:00"/>
    <d v="2023-01-27T21:06:00"/>
    <n v="6"/>
    <n v="362"/>
    <n v="76"/>
    <n v="27512"/>
    <n v="300.00000000349246"/>
    <n v="21"/>
    <n v="16"/>
    <n v="540"/>
  </r>
  <r>
    <s v="F0645"/>
    <x v="2"/>
    <s v="ATL"/>
    <s v="MIA"/>
    <d v="2023-01-27T20:00:00"/>
    <d v="2023-01-28T01:00:00"/>
    <d v="2023-01-27T20:05:00"/>
    <d v="2023-01-28T01:22:00"/>
    <n v="22"/>
    <n v="249"/>
    <n v="111"/>
    <n v="27639"/>
    <n v="299.99999999301508"/>
    <n v="1"/>
    <n v="20"/>
    <n v="180"/>
  </r>
  <r>
    <s v="F0646"/>
    <x v="2"/>
    <s v="ATL"/>
    <s v="ATL"/>
    <d v="2023-01-27T21:00:00"/>
    <d v="2023-01-27T23:00:00"/>
    <d v="2023-01-27T21:01:00"/>
    <d v="2023-01-27T23:12:00"/>
    <n v="12"/>
    <n v="369"/>
    <n v="100"/>
    <n v="36900"/>
    <n v="120.00000000349246"/>
    <n v="23"/>
    <n v="21"/>
    <n v="300.00000000349246"/>
  </r>
  <r>
    <s v="F0648"/>
    <x v="2"/>
    <s v="DFW"/>
    <s v="ATL"/>
    <d v="2023-01-27T23:00:00"/>
    <d v="2023-01-28T02:00:00"/>
    <d v="2023-01-27T23:08:00"/>
    <d v="2023-01-28T02:27:00"/>
    <n v="27"/>
    <n v="401"/>
    <n v="140"/>
    <n v="56140"/>
    <n v="180"/>
    <n v="2"/>
    <n v="23"/>
    <n v="540"/>
  </r>
  <r>
    <s v="F0652"/>
    <x v="2"/>
    <s v="MIA"/>
    <s v="ORD"/>
    <d v="2023-01-28T03:00:00"/>
    <d v="2023-01-28T08:00:00"/>
    <d v="2023-01-28T03:00:00"/>
    <d v="2023-01-28T08:10:00"/>
    <n v="10"/>
    <n v="406"/>
    <n v="115"/>
    <n v="46690"/>
    <n v="300.00000000349246"/>
    <n v="8"/>
    <n v="3"/>
    <n v="360"/>
  </r>
  <r>
    <s v="F0657"/>
    <x v="2"/>
    <s v="ATL"/>
    <s v="JFK"/>
    <d v="2023-01-28T08:00:00"/>
    <d v="2023-01-28T09:00:00"/>
    <d v="2023-01-28T08:23:00"/>
    <d v="2023-01-28T09:08:00"/>
    <n v="8"/>
    <n v="381"/>
    <n v="154"/>
    <n v="58674"/>
    <n v="59.99999999650754"/>
    <n v="9"/>
    <n v="8"/>
    <n v="479.99999999301508"/>
  </r>
  <r>
    <s v="F0661"/>
    <x v="2"/>
    <s v="MIA"/>
    <s v="JFK"/>
    <d v="2023-01-28T12:00:00"/>
    <d v="2023-01-28T16:00:00"/>
    <d v="2023-01-28T12:13:00"/>
    <d v="2023-01-28T16:07:00"/>
    <n v="7"/>
    <n v="401"/>
    <n v="54"/>
    <n v="21654"/>
    <n v="239.99999999650754"/>
    <n v="16"/>
    <n v="12"/>
    <n v="300.00000000349246"/>
  </r>
  <r>
    <s v="F0663"/>
    <x v="2"/>
    <s v="DFW"/>
    <s v="JFK"/>
    <d v="2023-01-28T14:00:00"/>
    <d v="2023-01-28T17:00:00"/>
    <d v="2023-01-28T14:00:00"/>
    <d v="2023-01-28T17:16:00"/>
    <n v="16"/>
    <n v="144"/>
    <n v="133"/>
    <n v="19152"/>
    <n v="180"/>
    <n v="17"/>
    <n v="14"/>
    <n v="239.99999999650754"/>
  </r>
  <r>
    <s v="F0666"/>
    <x v="2"/>
    <s v="ATL"/>
    <s v="ORD"/>
    <d v="2023-01-28T17:00:00"/>
    <d v="2023-01-28T18:00:00"/>
    <d v="2023-01-28T17:24:00"/>
    <d v="2023-01-28T18:15:00"/>
    <n v="15"/>
    <n v="100"/>
    <n v="57"/>
    <n v="5700"/>
    <n v="59.99999999650754"/>
    <n v="18"/>
    <n v="17"/>
    <n v="720"/>
  </r>
  <r>
    <s v="F0673"/>
    <x v="2"/>
    <s v="DFW"/>
    <s v="LAX"/>
    <d v="2023-01-29T00:00:00"/>
    <d v="2023-01-29T05:00:00"/>
    <d v="2023-01-29T00:23:00"/>
    <d v="2023-01-29T05:16:00"/>
    <n v="16"/>
    <n v="421"/>
    <n v="186"/>
    <n v="78306"/>
    <n v="300.00000000349246"/>
    <n v="5"/>
    <n v="0"/>
    <n v="180"/>
  </r>
  <r>
    <s v="F0674"/>
    <x v="2"/>
    <s v="ORD"/>
    <s v="ATL"/>
    <d v="2023-01-29T01:00:00"/>
    <d v="2023-01-29T03:00:00"/>
    <d v="2023-01-29T01:17:00"/>
    <d v="2023-01-29T03:26:00"/>
    <n v="26"/>
    <n v="283"/>
    <n v="113"/>
    <n v="31979"/>
    <n v="120.00000000349246"/>
    <n v="3"/>
    <n v="1"/>
    <n v="300.00000000349246"/>
  </r>
  <r>
    <s v="F0675"/>
    <x v="2"/>
    <s v="ORD"/>
    <s v="DFW"/>
    <d v="2023-01-29T02:00:00"/>
    <d v="2023-01-29T06:00:00"/>
    <d v="2023-01-29T02:05:00"/>
    <d v="2023-01-29T06:11:00"/>
    <n v="11"/>
    <n v="259"/>
    <n v="83"/>
    <n v="21497"/>
    <n v="239.99999999650754"/>
    <n v="6"/>
    <n v="2"/>
    <n v="239.99999999650754"/>
  </r>
  <r>
    <s v="F0677"/>
    <x v="2"/>
    <s v="LAX"/>
    <s v="ATL"/>
    <d v="2023-01-29T04:00:00"/>
    <d v="2023-01-29T06:00:00"/>
    <d v="2023-01-29T04:25:00"/>
    <d v="2023-01-29T06:15:00"/>
    <n v="15"/>
    <n v="427"/>
    <n v="79"/>
    <n v="33733"/>
    <n v="120.00000000349246"/>
    <n v="6"/>
    <n v="4"/>
    <n v="300.00000000349246"/>
  </r>
  <r>
    <s v="F0680"/>
    <x v="2"/>
    <s v="LAX"/>
    <s v="ORD"/>
    <d v="2023-01-29T07:00:00"/>
    <d v="2023-01-29T09:00:00"/>
    <d v="2023-01-29T07:06:00"/>
    <d v="2023-01-29T09:05:00"/>
    <n v="5"/>
    <n v="285"/>
    <n v="106"/>
    <n v="30210"/>
    <n v="120.00000000349246"/>
    <n v="9"/>
    <n v="7"/>
    <n v="240.00000000698492"/>
  </r>
  <r>
    <s v="F0681"/>
    <x v="2"/>
    <s v="JFK"/>
    <s v="JFK"/>
    <d v="2023-01-29T08:00:00"/>
    <d v="2023-01-29T11:00:00"/>
    <d v="2023-01-29T08:29:00"/>
    <d v="2023-01-29T11:22:00"/>
    <n v="22"/>
    <n v="155"/>
    <n v="156"/>
    <n v="24180"/>
    <n v="180"/>
    <n v="11"/>
    <n v="8"/>
    <n v="360"/>
  </r>
  <r>
    <s v="F0684"/>
    <x v="2"/>
    <s v="LAX"/>
    <s v="ATL"/>
    <d v="2023-01-29T11:00:00"/>
    <d v="2023-01-29T14:00:00"/>
    <d v="2023-01-29T11:23:00"/>
    <d v="2023-01-29T14:02:00"/>
    <n v="2"/>
    <n v="356"/>
    <n v="158"/>
    <n v="56248"/>
    <n v="180"/>
    <n v="14"/>
    <n v="11"/>
    <n v="479.99999999301508"/>
  </r>
  <r>
    <s v="F0687"/>
    <x v="2"/>
    <s v="MIA"/>
    <s v="LAX"/>
    <d v="2023-01-29T14:00:00"/>
    <d v="2023-01-29T19:00:00"/>
    <d v="2023-01-29T14:22:00"/>
    <d v="2023-01-29T19:12:00"/>
    <n v="12"/>
    <n v="327"/>
    <n v="74"/>
    <n v="24198"/>
    <n v="299.99999999301508"/>
    <n v="19"/>
    <n v="14"/>
    <n v="239.99999999650754"/>
  </r>
  <r>
    <s v="F0689"/>
    <x v="2"/>
    <s v="JFK"/>
    <s v="MIA"/>
    <d v="2023-01-29T16:00:00"/>
    <d v="2023-01-29T18:00:00"/>
    <d v="2023-01-29T16:10:00"/>
    <d v="2023-01-29T18:28:00"/>
    <n v="28"/>
    <n v="352"/>
    <n v="81"/>
    <n v="28512"/>
    <n v="120.00000000349246"/>
    <n v="18"/>
    <n v="16"/>
    <n v="720"/>
  </r>
  <r>
    <s v="F0698"/>
    <x v="2"/>
    <s v="LAX"/>
    <s v="ATL"/>
    <d v="2023-01-30T01:00:00"/>
    <d v="2023-01-30T04:00:00"/>
    <d v="2023-01-30T01:10:00"/>
    <d v="2023-01-30T04:06:00"/>
    <n v="6"/>
    <n v="360"/>
    <n v="86"/>
    <n v="30960"/>
    <n v="180"/>
    <n v="4"/>
    <n v="1"/>
    <n v="300.00000000349246"/>
  </r>
  <r>
    <s v="F0700"/>
    <x v="2"/>
    <s v="MIA"/>
    <s v="LAX"/>
    <d v="2023-01-30T03:00:00"/>
    <d v="2023-01-30T06:00:00"/>
    <d v="2023-01-30T03:26:00"/>
    <d v="2023-01-30T06:09:00"/>
    <n v="9"/>
    <n v="308"/>
    <n v="97"/>
    <n v="29876"/>
    <n v="180"/>
    <n v="6"/>
    <n v="3"/>
    <n v="360"/>
  </r>
  <r>
    <s v="F0702"/>
    <x v="2"/>
    <s v="LAX"/>
    <s v="ATL"/>
    <d v="2023-01-30T05:00:00"/>
    <d v="2023-01-30T09:00:00"/>
    <d v="2023-01-30T05:19:00"/>
    <d v="2023-01-30T09:10:00"/>
    <n v="10"/>
    <n v="306"/>
    <n v="80"/>
    <n v="24480"/>
    <n v="239.99999999650754"/>
    <n v="9"/>
    <n v="5"/>
    <n v="239.99999999650754"/>
  </r>
  <r>
    <s v="F0704"/>
    <x v="2"/>
    <s v="LAX"/>
    <s v="DFW"/>
    <d v="2023-01-30T07:00:00"/>
    <d v="2023-01-30T09:00:00"/>
    <d v="2023-01-30T07:20:00"/>
    <d v="2023-01-30T09:17:00"/>
    <n v="17"/>
    <n v="338"/>
    <n v="52"/>
    <n v="17576"/>
    <n v="120.00000000349246"/>
    <n v="9"/>
    <n v="7"/>
    <n v="240.00000000698492"/>
  </r>
  <r>
    <s v="F0706"/>
    <x v="2"/>
    <s v="JFK"/>
    <s v="ATL"/>
    <d v="2023-01-30T09:00:00"/>
    <d v="2023-01-30T11:00:00"/>
    <d v="2023-01-30T09:01:00"/>
    <d v="2023-01-30T11:25:00"/>
    <n v="25"/>
    <n v="455"/>
    <n v="191"/>
    <n v="86905"/>
    <n v="120.00000000349246"/>
    <n v="11"/>
    <n v="9"/>
    <n v="540"/>
  </r>
  <r>
    <s v="F0710"/>
    <x v="2"/>
    <s v="DFW"/>
    <s v="LAX"/>
    <d v="2023-01-30T13:00:00"/>
    <d v="2023-01-30T18:00:00"/>
    <d v="2023-01-30T13:12:00"/>
    <d v="2023-01-30T18:16:00"/>
    <n v="16"/>
    <n v="103"/>
    <n v="130"/>
    <n v="13390"/>
    <n v="300.00000000349246"/>
    <n v="18"/>
    <n v="13"/>
    <n v="300.00000000349246"/>
  </r>
  <r>
    <s v="F0711"/>
    <x v="2"/>
    <s v="DFW"/>
    <s v="ATL"/>
    <d v="2023-01-30T14:00:00"/>
    <d v="2023-01-30T18:00:00"/>
    <d v="2023-01-30T14:28:00"/>
    <d v="2023-01-30T18:29:00"/>
    <n v="29"/>
    <n v="110"/>
    <n v="69"/>
    <n v="7590"/>
    <n v="239.99999999650754"/>
    <n v="18"/>
    <n v="14"/>
    <n v="180"/>
  </r>
  <r>
    <s v="F0713"/>
    <x v="2"/>
    <s v="MIA"/>
    <s v="ATL"/>
    <d v="2023-01-30T16:00:00"/>
    <d v="2023-01-30T17:00:00"/>
    <d v="2023-01-30T16:03:00"/>
    <d v="2023-01-30T17:14:00"/>
    <n v="14"/>
    <n v="249"/>
    <n v="168"/>
    <n v="41832"/>
    <n v="60.000000006984919"/>
    <n v="17"/>
    <n v="16"/>
    <n v="420.00000000698492"/>
  </r>
  <r>
    <s v="F0716"/>
    <x v="2"/>
    <s v="DFW"/>
    <s v="DFW"/>
    <d v="2023-01-30T19:00:00"/>
    <d v="2023-01-30T23:00:00"/>
    <d v="2023-01-30T19:24:00"/>
    <d v="2023-01-30T23:07:00"/>
    <n v="7"/>
    <n v="453"/>
    <n v="101"/>
    <n v="45753"/>
    <n v="240.00000000698492"/>
    <n v="23"/>
    <n v="19"/>
    <n v="180"/>
  </r>
  <r>
    <s v="F0717"/>
    <x v="2"/>
    <s v="LAX"/>
    <s v="ATL"/>
    <d v="2023-01-30T20:00:00"/>
    <d v="2023-01-30T22:00:00"/>
    <d v="2023-01-30T20:19:00"/>
    <d v="2023-01-30T22:25:00"/>
    <n v="25"/>
    <n v="246"/>
    <n v="197"/>
    <n v="48462"/>
    <n v="119.99999999301508"/>
    <n v="22"/>
    <n v="20"/>
    <n v="299.99999999301508"/>
  </r>
  <r>
    <s v="F0719"/>
    <x v="2"/>
    <s v="JFK"/>
    <s v="ORD"/>
    <d v="2023-01-30T22:00:00"/>
    <d v="2023-01-31T01:00:00"/>
    <d v="2023-01-30T22:13:00"/>
    <d v="2023-01-31T01:06:00"/>
    <n v="6"/>
    <n v="279"/>
    <n v="59"/>
    <n v="16461"/>
    <n v="180"/>
    <n v="1"/>
    <n v="22"/>
    <n v="780.00000000698492"/>
  </r>
  <r>
    <s v="F0727"/>
    <x v="2"/>
    <s v="ORD"/>
    <s v="MIA"/>
    <d v="2023-01-31T06:00:00"/>
    <d v="2023-01-31T11:00:00"/>
    <d v="2023-01-31T06:13:00"/>
    <d v="2023-01-31T11:29:00"/>
    <n v="29"/>
    <n v="373"/>
    <n v="108"/>
    <n v="40284"/>
    <n v="300.00000000349246"/>
    <n v="11"/>
    <n v="6"/>
    <n v="360"/>
  </r>
  <r>
    <s v="F0730"/>
    <x v="2"/>
    <s v="ATL"/>
    <s v="ORD"/>
    <d v="2023-01-31T09:00:00"/>
    <d v="2023-01-31T12:00:00"/>
    <d v="2023-01-31T09:11:00"/>
    <d v="2023-01-31T12:17:00"/>
    <n v="17"/>
    <n v="416"/>
    <n v="195"/>
    <n v="81120"/>
    <n v="180"/>
    <n v="12"/>
    <n v="9"/>
    <n v="419.99999999650754"/>
  </r>
  <r>
    <s v="F0736"/>
    <x v="2"/>
    <s v="LAX"/>
    <s v="JFK"/>
    <d v="2023-01-31T15:00:00"/>
    <d v="2023-01-31T16:00:00"/>
    <d v="2023-01-31T15:14:00"/>
    <d v="2023-01-31T16:17:00"/>
    <n v="17"/>
    <n v="494"/>
    <n v="194"/>
    <n v="95836"/>
    <n v="59.99999999650754"/>
    <n v="16"/>
    <n v="15"/>
    <n v="239.99999999650754"/>
  </r>
  <r>
    <s v="F0738"/>
    <x v="2"/>
    <s v="DFW"/>
    <s v="ATL"/>
    <d v="2023-01-31T17:00:00"/>
    <d v="2023-01-31T19:00:00"/>
    <d v="2023-01-31T17:29:00"/>
    <d v="2023-01-31T19:21:00"/>
    <n v="21"/>
    <n v="259"/>
    <n v="156"/>
    <n v="40404"/>
    <n v="119.99999999301508"/>
    <n v="19"/>
    <n v="17"/>
    <n v="180"/>
  </r>
  <r>
    <s v="F0740"/>
    <x v="2"/>
    <s v="LAX"/>
    <s v="ATL"/>
    <d v="2023-01-31T19:00:00"/>
    <d v="2023-01-31T20:00:00"/>
    <d v="2023-01-31T19:11:00"/>
    <d v="2023-01-31T20:25:00"/>
    <n v="25"/>
    <n v="497"/>
    <n v="80"/>
    <n v="39760"/>
    <n v="60.000000006984919"/>
    <n v="20"/>
    <n v="19"/>
    <n v="180"/>
  </r>
  <r>
    <s v="F0742"/>
    <x v="2"/>
    <s v="MIA"/>
    <s v="DFW"/>
    <d v="2023-01-31T21:00:00"/>
    <d v="2023-01-31T22:00:00"/>
    <d v="2023-01-31T21:24:00"/>
    <d v="2023-01-31T22:22:00"/>
    <n v="22"/>
    <n v="139"/>
    <n v="198"/>
    <n v="27522"/>
    <n v="59.99999999650754"/>
    <n v="22"/>
    <n v="21"/>
    <n v="360"/>
  </r>
  <r>
    <s v="F0744"/>
    <x v="2"/>
    <s v="DFW"/>
    <s v="ORD"/>
    <d v="2023-01-31T23:00:00"/>
    <d v="2023-02-01T03:00:00"/>
    <d v="2023-01-31T23:24:00"/>
    <d v="2023-02-01T03:01:00"/>
    <n v="1"/>
    <n v="338"/>
    <n v="199"/>
    <n v="67262"/>
    <n v="239.99999999650754"/>
    <n v="3"/>
    <n v="23"/>
    <n v="419.99999999650754"/>
  </r>
  <r>
    <s v="F0747"/>
    <x v="2"/>
    <s v="JFK"/>
    <s v="ORD"/>
    <d v="2023-02-01T02:00:00"/>
    <d v="2023-02-01T06:00:00"/>
    <d v="2023-02-01T02:02:00"/>
    <d v="2023-02-01T06:09:00"/>
    <n v="9"/>
    <n v="143"/>
    <n v="135"/>
    <n v="19305"/>
    <n v="239.99999999650754"/>
    <n v="6"/>
    <n v="2"/>
    <n v="299.99999999301508"/>
  </r>
  <r>
    <s v="F0750"/>
    <x v="2"/>
    <s v="LAX"/>
    <s v="ORD"/>
    <d v="2023-02-01T05:00:00"/>
    <d v="2023-02-01T07:00:00"/>
    <d v="2023-02-01T05:06:00"/>
    <d v="2023-02-01T07:15:00"/>
    <n v="15"/>
    <n v="319"/>
    <n v="195"/>
    <n v="62205"/>
    <n v="119.99999999301508"/>
    <n v="7"/>
    <n v="5"/>
    <n v="239.99999999650754"/>
  </r>
  <r>
    <s v="F0753"/>
    <x v="2"/>
    <s v="ATL"/>
    <s v="MIA"/>
    <d v="2023-02-01T08:00:00"/>
    <d v="2023-02-01T09:00:00"/>
    <d v="2023-02-01T08:05:00"/>
    <d v="2023-02-01T09:16:00"/>
    <n v="16"/>
    <n v="446"/>
    <n v="101"/>
    <n v="45046"/>
    <n v="59.99999999650754"/>
    <n v="9"/>
    <n v="8"/>
    <n v="360"/>
  </r>
  <r>
    <s v="F0756"/>
    <x v="2"/>
    <s v="ATL"/>
    <s v="ORD"/>
    <d v="2023-02-01T11:00:00"/>
    <d v="2023-02-01T14:00:00"/>
    <d v="2023-02-01T11:02:00"/>
    <d v="2023-02-01T14:01:00"/>
    <n v="1"/>
    <n v="323"/>
    <n v="98"/>
    <n v="31654"/>
    <n v="180"/>
    <n v="14"/>
    <n v="11"/>
    <n v="180"/>
  </r>
  <r>
    <s v="F0758"/>
    <x v="2"/>
    <s v="ATL"/>
    <s v="JFK"/>
    <d v="2023-02-01T13:00:00"/>
    <d v="2023-02-01T14:00:00"/>
    <d v="2023-02-01T13:16:00"/>
    <d v="2023-02-01T14:16:00"/>
    <n v="16"/>
    <n v="264"/>
    <n v="79"/>
    <n v="20856"/>
    <n v="60.000000006984919"/>
    <n v="14"/>
    <n v="13"/>
    <n v="240.00000000698492"/>
  </r>
  <r>
    <s v="F0759"/>
    <x v="2"/>
    <s v="ORD"/>
    <s v="LAX"/>
    <d v="2023-02-01T14:00:00"/>
    <d v="2023-02-01T17:00:00"/>
    <d v="2023-02-01T14:18:00"/>
    <d v="2023-02-01T17:14:00"/>
    <n v="14"/>
    <n v="437"/>
    <n v="146"/>
    <n v="63802"/>
    <n v="180"/>
    <n v="17"/>
    <n v="14"/>
    <n v="239.99999999650754"/>
  </r>
  <r>
    <s v="F0761"/>
    <x v="2"/>
    <s v="JFK"/>
    <s v="ORD"/>
    <d v="2023-02-01T16:00:00"/>
    <d v="2023-02-01T18:00:00"/>
    <d v="2023-02-01T16:26:00"/>
    <d v="2023-02-01T18:01:00"/>
    <n v="1"/>
    <n v="485"/>
    <n v="99"/>
    <n v="48015"/>
    <n v="120.00000000349246"/>
    <n v="18"/>
    <n v="16"/>
    <n v="300.00000000349246"/>
  </r>
  <r>
    <s v="F0762"/>
    <x v="2"/>
    <s v="LAX"/>
    <s v="DFW"/>
    <d v="2023-02-01T17:00:00"/>
    <d v="2023-02-01T21:00:00"/>
    <d v="2023-02-01T17:27:00"/>
    <d v="2023-02-01T21:14:00"/>
    <n v="14"/>
    <n v="286"/>
    <n v="167"/>
    <n v="47762"/>
    <n v="239.99999999650754"/>
    <n v="21"/>
    <n v="17"/>
    <n v="299.99999999301508"/>
  </r>
  <r>
    <s v="F0763"/>
    <x v="2"/>
    <s v="ATL"/>
    <s v="JFK"/>
    <d v="2023-02-01T18:00:00"/>
    <d v="2023-02-01T22:00:00"/>
    <d v="2023-02-01T18:00:00"/>
    <d v="2023-02-01T22:22:00"/>
    <n v="22"/>
    <n v="385"/>
    <n v="88"/>
    <n v="33880"/>
    <n v="239.99999999650754"/>
    <n v="22"/>
    <n v="18"/>
    <n v="300.00000000349246"/>
  </r>
  <r>
    <s v="F0764"/>
    <x v="2"/>
    <s v="ORD"/>
    <s v="JFK"/>
    <d v="2023-02-01T19:00:00"/>
    <d v="2023-02-01T23:00:00"/>
    <d v="2023-02-01T19:29:00"/>
    <d v="2023-02-01T23:13:00"/>
    <n v="13"/>
    <n v="345"/>
    <n v="94"/>
    <n v="32430"/>
    <n v="240.00000000698492"/>
    <n v="23"/>
    <n v="19"/>
    <n v="300.00000000349246"/>
  </r>
  <r>
    <s v="F0765"/>
    <x v="2"/>
    <s v="LAX"/>
    <s v="LAX"/>
    <d v="2023-02-01T20:00:00"/>
    <d v="2023-02-02T00:00:00"/>
    <d v="2023-02-01T20:02:00"/>
    <d v="2023-02-02T00:00:00"/>
    <n v="0"/>
    <n v="308"/>
    <n v="131"/>
    <n v="40348"/>
    <n v="239.99999999650754"/>
    <n v="0"/>
    <n v="20"/>
    <n v="180"/>
  </r>
  <r>
    <s v="F0767"/>
    <x v="2"/>
    <s v="ORD"/>
    <s v="JFK"/>
    <d v="2023-02-01T22:00:00"/>
    <d v="2023-02-01T23:00:00"/>
    <d v="2023-02-01T22:00:00"/>
    <d v="2023-02-01T23:08:00"/>
    <n v="8"/>
    <n v="236"/>
    <n v="118"/>
    <n v="27848"/>
    <n v="60.000000006984919"/>
    <n v="23"/>
    <n v="22"/>
    <n v="480.00000000349246"/>
  </r>
  <r>
    <s v="F0772"/>
    <x v="2"/>
    <s v="MIA"/>
    <s v="DFW"/>
    <d v="2023-02-02T03:00:00"/>
    <d v="2023-02-02T06:00:00"/>
    <d v="2023-02-02T03:04:00"/>
    <d v="2023-02-02T06:28:00"/>
    <n v="28"/>
    <n v="335"/>
    <n v="143"/>
    <n v="47905"/>
    <n v="180"/>
    <n v="6"/>
    <n v="3"/>
    <n v="419.99999999650754"/>
  </r>
  <r>
    <s v="F0775"/>
    <x v="2"/>
    <s v="MIA"/>
    <s v="LAX"/>
    <d v="2023-02-02T06:00:00"/>
    <d v="2023-02-02T10:00:00"/>
    <d v="2023-02-02T06:27:00"/>
    <d v="2023-02-02T10:25:00"/>
    <n v="25"/>
    <n v="113"/>
    <n v="176"/>
    <n v="19888"/>
    <n v="239.99999999650754"/>
    <n v="10"/>
    <n v="6"/>
    <n v="300.00000000349246"/>
  </r>
  <r>
    <s v="F0779"/>
    <x v="2"/>
    <s v="ATL"/>
    <s v="DFW"/>
    <d v="2023-02-02T10:00:00"/>
    <d v="2023-02-02T11:00:00"/>
    <d v="2023-02-02T10:16:00"/>
    <d v="2023-02-02T11:10:00"/>
    <n v="10"/>
    <n v="308"/>
    <n v="104"/>
    <n v="32032"/>
    <n v="60.000000006984919"/>
    <n v="11"/>
    <n v="10"/>
    <n v="240.00000000698492"/>
  </r>
  <r>
    <s v="F0781"/>
    <x v="2"/>
    <s v="LAX"/>
    <s v="ORD"/>
    <d v="2023-02-02T12:00:00"/>
    <d v="2023-02-02T14:00:00"/>
    <d v="2023-02-02T12:15:00"/>
    <d v="2023-02-02T14:23:00"/>
    <n v="23"/>
    <n v="495"/>
    <n v="109"/>
    <n v="53955"/>
    <n v="120.00000000349246"/>
    <n v="14"/>
    <n v="12"/>
    <n v="120.00000000349246"/>
  </r>
  <r>
    <s v="F0782"/>
    <x v="2"/>
    <s v="MIA"/>
    <s v="JFK"/>
    <d v="2023-02-02T13:00:00"/>
    <d v="2023-02-02T14:00:00"/>
    <d v="2023-02-02T13:05:00"/>
    <d v="2023-02-02T14:04:00"/>
    <n v="4"/>
    <n v="402"/>
    <n v="174"/>
    <n v="69948"/>
    <n v="60.000000006984919"/>
    <n v="14"/>
    <n v="13"/>
    <n v="180"/>
  </r>
  <r>
    <s v="F0784"/>
    <x v="2"/>
    <s v="LAX"/>
    <s v="ORD"/>
    <d v="2023-02-02T15:00:00"/>
    <d v="2023-02-02T16:00:00"/>
    <d v="2023-02-02T15:21:00"/>
    <d v="2023-02-02T16:17:00"/>
    <n v="17"/>
    <n v="261"/>
    <n v="54"/>
    <n v="14094"/>
    <n v="59.99999999650754"/>
    <n v="16"/>
    <n v="15"/>
    <n v="180"/>
  </r>
  <r>
    <s v="F0785"/>
    <x v="2"/>
    <s v="MIA"/>
    <s v="ATL"/>
    <d v="2023-02-02T16:00:00"/>
    <d v="2023-02-02T18:00:00"/>
    <d v="2023-02-02T16:28:00"/>
    <d v="2023-02-02T18:29:00"/>
    <n v="29"/>
    <n v="190"/>
    <n v="128"/>
    <n v="24320"/>
    <n v="120.00000000349246"/>
    <n v="18"/>
    <n v="16"/>
    <n v="360"/>
  </r>
  <r>
    <s v="F0786"/>
    <x v="2"/>
    <s v="MIA"/>
    <s v="LAX"/>
    <d v="2023-02-02T17:00:00"/>
    <d v="2023-02-02T22:00:00"/>
    <d v="2023-02-02T17:27:00"/>
    <d v="2023-02-02T22:06:00"/>
    <n v="6"/>
    <n v="269"/>
    <n v="152"/>
    <n v="40888"/>
    <n v="299.99999999301508"/>
    <n v="22"/>
    <n v="17"/>
    <n v="119.99999999301508"/>
  </r>
  <r>
    <s v="F0787"/>
    <x v="2"/>
    <s v="LAX"/>
    <s v="JFK"/>
    <d v="2023-02-02T18:00:00"/>
    <d v="2023-02-02T19:00:00"/>
    <d v="2023-02-02T18:23:00"/>
    <d v="2023-02-02T19:26:00"/>
    <n v="26"/>
    <n v="357"/>
    <n v="99"/>
    <n v="35343"/>
    <n v="59.99999999650754"/>
    <n v="19"/>
    <n v="18"/>
    <n v="239.99999999650754"/>
  </r>
  <r>
    <s v="F0789"/>
    <x v="2"/>
    <s v="LAX"/>
    <s v="ATL"/>
    <d v="2023-02-02T20:00:00"/>
    <d v="2023-02-02T22:00:00"/>
    <d v="2023-02-02T20:27:00"/>
    <d v="2023-02-02T22:18:00"/>
    <n v="18"/>
    <n v="349"/>
    <n v="134"/>
    <n v="46766"/>
    <n v="119.99999999301508"/>
    <n v="22"/>
    <n v="20"/>
    <n v="360"/>
  </r>
  <r>
    <s v="F0790"/>
    <x v="2"/>
    <s v="ORD"/>
    <s v="DFW"/>
    <d v="2023-02-02T21:00:00"/>
    <d v="2023-02-03T02:00:00"/>
    <d v="2023-02-02T21:13:00"/>
    <d v="2023-02-03T02:19:00"/>
    <n v="19"/>
    <n v="199"/>
    <n v="157"/>
    <n v="31243"/>
    <n v="300.00000000349246"/>
    <n v="2"/>
    <n v="21"/>
    <n v="239.99999999650754"/>
  </r>
  <r>
    <s v="F0791"/>
    <x v="2"/>
    <s v="ATL"/>
    <s v="DFW"/>
    <d v="2023-02-02T22:00:00"/>
    <d v="2023-02-03T01:00:00"/>
    <d v="2023-02-02T22:23:00"/>
    <d v="2023-02-03T01:20:00"/>
    <n v="20"/>
    <n v="250"/>
    <n v="184"/>
    <n v="46000"/>
    <n v="180"/>
    <n v="1"/>
    <n v="22"/>
    <n v="360"/>
  </r>
  <r>
    <s v="F0792"/>
    <x v="2"/>
    <s v="JFK"/>
    <s v="MIA"/>
    <d v="2023-02-02T23:00:00"/>
    <d v="2023-02-03T04:00:00"/>
    <d v="2023-02-02T23:29:00"/>
    <d v="2023-02-03T04:15:00"/>
    <n v="15"/>
    <n v="317"/>
    <n v="174"/>
    <n v="55158"/>
    <n v="299.99999999301508"/>
    <n v="4"/>
    <n v="23"/>
    <n v="599.99999999650754"/>
  </r>
  <r>
    <s v="F0801"/>
    <x v="2"/>
    <s v="LAX"/>
    <s v="ORD"/>
    <d v="2023-02-03T08:00:00"/>
    <d v="2023-02-03T09:00:00"/>
    <d v="2023-02-03T08:01:00"/>
    <d v="2023-02-03T09:12:00"/>
    <n v="12"/>
    <n v="334"/>
    <n v="106"/>
    <n v="35404"/>
    <n v="59.99999999650754"/>
    <n v="9"/>
    <n v="8"/>
    <n v="360"/>
  </r>
  <r>
    <s v="F0806"/>
    <x v="2"/>
    <s v="JFK"/>
    <s v="DFW"/>
    <d v="2023-02-03T13:00:00"/>
    <d v="2023-02-03T14:00:00"/>
    <d v="2023-02-03T13:23:00"/>
    <d v="2023-02-03T14:09:00"/>
    <n v="9"/>
    <n v="169"/>
    <n v="150"/>
    <n v="25350"/>
    <n v="60.000000006984919"/>
    <n v="14"/>
    <n v="13"/>
    <n v="420.00000000698492"/>
  </r>
  <r>
    <s v="F0809"/>
    <x v="2"/>
    <s v="ORD"/>
    <s v="ATL"/>
    <d v="2023-02-03T16:00:00"/>
    <d v="2023-02-03T20:00:00"/>
    <d v="2023-02-03T16:27:00"/>
    <d v="2023-02-03T20:13:00"/>
    <n v="13"/>
    <n v="350"/>
    <n v="92"/>
    <n v="32200"/>
    <n v="240.00000000698492"/>
    <n v="20"/>
    <n v="16"/>
    <n v="480.00000000349246"/>
  </r>
  <r>
    <s v="F0814"/>
    <x v="2"/>
    <s v="ATL"/>
    <s v="ORD"/>
    <d v="2023-02-03T21:00:00"/>
    <d v="2023-02-04T00:00:00"/>
    <d v="2023-02-03T21:06:00"/>
    <d v="2023-02-04T00:07:00"/>
    <n v="7"/>
    <n v="468"/>
    <n v="120"/>
    <n v="56160"/>
    <n v="180"/>
    <n v="0"/>
    <n v="21"/>
    <n v="480.00000000349246"/>
  </r>
  <r>
    <s v="F0818"/>
    <x v="2"/>
    <s v="MIA"/>
    <s v="ATL"/>
    <d v="2023-02-04T01:00:00"/>
    <d v="2023-02-04T05:00:00"/>
    <d v="2023-02-04T01:24:00"/>
    <d v="2023-02-04T05:07:00"/>
    <n v="7"/>
    <n v="285"/>
    <n v="124"/>
    <n v="35340"/>
    <n v="240.00000000698492"/>
    <n v="5"/>
    <n v="1"/>
    <n v="360"/>
  </r>
  <r>
    <s v="F0819"/>
    <x v="2"/>
    <s v="DFW"/>
    <s v="MIA"/>
    <d v="2023-02-04T02:00:00"/>
    <d v="2023-02-04T07:00:00"/>
    <d v="2023-02-04T02:20:00"/>
    <d v="2023-02-04T07:22:00"/>
    <n v="22"/>
    <n v="473"/>
    <n v="104"/>
    <n v="49192"/>
    <n v="299.99999999301508"/>
    <n v="7"/>
    <n v="2"/>
    <n v="779.99999999650754"/>
  </r>
  <r>
    <s v="F0828"/>
    <x v="2"/>
    <s v="ORD"/>
    <s v="LAX"/>
    <d v="2023-02-04T11:00:00"/>
    <d v="2023-02-04T15:00:00"/>
    <d v="2023-02-04T11:19:00"/>
    <d v="2023-02-04T15:09:00"/>
    <n v="9"/>
    <n v="185"/>
    <n v="79"/>
    <n v="14615"/>
    <n v="239.99999999650754"/>
    <n v="15"/>
    <n v="11"/>
    <n v="180"/>
  </r>
  <r>
    <s v="F0829"/>
    <x v="2"/>
    <s v="ATL"/>
    <s v="DFW"/>
    <d v="2023-02-04T12:00:00"/>
    <d v="2023-02-04T14:00:00"/>
    <d v="2023-02-04T12:00:00"/>
    <d v="2023-02-04T14:06:00"/>
    <n v="6"/>
    <n v="399"/>
    <n v="116"/>
    <n v="46284"/>
    <n v="120.00000000349246"/>
    <n v="14"/>
    <n v="12"/>
    <n v="360"/>
  </r>
  <r>
    <s v="F0834"/>
    <x v="2"/>
    <s v="JFK"/>
    <s v="JFK"/>
    <d v="2023-02-04T17:00:00"/>
    <d v="2023-02-04T18:00:00"/>
    <d v="2023-02-04T17:17:00"/>
    <d v="2023-02-04T18:22:00"/>
    <n v="22"/>
    <n v="151"/>
    <n v="64"/>
    <n v="9664"/>
    <n v="59.99999999650754"/>
    <n v="18"/>
    <n v="17"/>
    <n v="180"/>
  </r>
  <r>
    <s v="F0835"/>
    <x v="2"/>
    <s v="ORD"/>
    <s v="JFK"/>
    <d v="2023-02-04T18:00:00"/>
    <d v="2023-02-04T20:00:00"/>
    <d v="2023-02-04T18:07:00"/>
    <d v="2023-02-04T20:26:00"/>
    <n v="26"/>
    <n v="159"/>
    <n v="199"/>
    <n v="31641"/>
    <n v="120.00000000349246"/>
    <n v="20"/>
    <n v="18"/>
    <n v="599.99999999650754"/>
  </r>
  <r>
    <s v="F0842"/>
    <x v="2"/>
    <s v="DFW"/>
    <s v="MIA"/>
    <d v="2023-02-05T01:00:00"/>
    <d v="2023-02-05T04:00:00"/>
    <d v="2023-02-05T01:23:00"/>
    <d v="2023-02-05T04:14:00"/>
    <n v="14"/>
    <n v="335"/>
    <n v="110"/>
    <n v="36850"/>
    <n v="180"/>
    <n v="4"/>
    <n v="1"/>
    <n v="360"/>
  </r>
  <r>
    <s v="F0845"/>
    <x v="2"/>
    <s v="LAX"/>
    <s v="LAX"/>
    <d v="2023-02-05T04:00:00"/>
    <d v="2023-02-05T07:00:00"/>
    <d v="2023-02-05T04:29:00"/>
    <d v="2023-02-05T07:19:00"/>
    <n v="19"/>
    <n v="242"/>
    <n v="101"/>
    <n v="24442"/>
    <n v="180"/>
    <n v="7"/>
    <n v="4"/>
    <n v="360"/>
  </r>
  <r>
    <s v="F0850"/>
    <x v="2"/>
    <s v="MIA"/>
    <s v="DFW"/>
    <d v="2023-02-05T09:00:00"/>
    <d v="2023-02-05T10:00:00"/>
    <d v="2023-02-05T09:09:00"/>
    <d v="2023-02-05T10:14:00"/>
    <n v="14"/>
    <n v="271"/>
    <n v="116"/>
    <n v="31436"/>
    <n v="59.99999999650754"/>
    <n v="10"/>
    <n v="9"/>
    <n v="840.00000000349246"/>
  </r>
  <r>
    <s v="F0860"/>
    <x v="2"/>
    <s v="ATL"/>
    <s v="DFW"/>
    <d v="2023-02-05T19:00:00"/>
    <d v="2023-02-05T23:00:00"/>
    <d v="2023-02-05T19:08:00"/>
    <d v="2023-02-05T23:25:00"/>
    <n v="25"/>
    <n v="212"/>
    <n v="163"/>
    <n v="34556"/>
    <n v="240.00000000698492"/>
    <n v="23"/>
    <n v="19"/>
    <n v="540"/>
  </r>
  <r>
    <s v="F0868"/>
    <x v="2"/>
    <s v="MIA"/>
    <s v="DFW"/>
    <d v="2023-02-06T03:00:00"/>
    <d v="2023-02-06T04:00:00"/>
    <d v="2023-02-06T03:01:00"/>
    <d v="2023-02-06T04:19:00"/>
    <n v="19"/>
    <n v="298"/>
    <n v="183"/>
    <n v="54534"/>
    <n v="59.99999999650754"/>
    <n v="4"/>
    <n v="3"/>
    <n v="360"/>
  </r>
  <r>
    <s v="F0869"/>
    <x v="2"/>
    <s v="DFW"/>
    <s v="MIA"/>
    <d v="2023-02-06T04:00:00"/>
    <d v="2023-02-06T09:00:00"/>
    <d v="2023-02-06T04:07:00"/>
    <d v="2023-02-06T09:27:00"/>
    <n v="27"/>
    <n v="205"/>
    <n v="102"/>
    <n v="20910"/>
    <n v="300.00000000349246"/>
    <n v="9"/>
    <n v="4"/>
    <n v="360"/>
  </r>
  <r>
    <s v="F0870"/>
    <x v="2"/>
    <s v="ATL"/>
    <s v="ATL"/>
    <d v="2023-02-06T05:00:00"/>
    <d v="2023-02-06T10:00:00"/>
    <d v="2023-02-06T05:12:00"/>
    <d v="2023-02-06T10:07:00"/>
    <n v="7"/>
    <n v="266"/>
    <n v="162"/>
    <n v="43092"/>
    <n v="299.99999999301508"/>
    <n v="10"/>
    <n v="5"/>
    <n v="360"/>
  </r>
  <r>
    <s v="F0875"/>
    <x v="2"/>
    <s v="ATL"/>
    <s v="ATL"/>
    <d v="2023-02-06T10:00:00"/>
    <d v="2023-02-06T11:00:00"/>
    <d v="2023-02-06T10:23:00"/>
    <d v="2023-02-06T11:24:00"/>
    <n v="24"/>
    <n v="108"/>
    <n v="133"/>
    <n v="14364"/>
    <n v="60.000000006984919"/>
    <n v="11"/>
    <n v="10"/>
    <n v="300.00000000349246"/>
  </r>
  <r>
    <s v="F0876"/>
    <x v="2"/>
    <s v="DFW"/>
    <s v="LAX"/>
    <d v="2023-02-06T11:00:00"/>
    <d v="2023-02-06T15:00:00"/>
    <d v="2023-02-06T11:16:00"/>
    <d v="2023-02-06T15:25:00"/>
    <n v="25"/>
    <n v="291"/>
    <n v="84"/>
    <n v="24444"/>
    <n v="239.99999999650754"/>
    <n v="15"/>
    <n v="11"/>
    <n v="419.99999999650754"/>
  </r>
  <r>
    <s v="F0878"/>
    <x v="2"/>
    <s v="ORD"/>
    <s v="DFW"/>
    <d v="2023-02-06T13:00:00"/>
    <d v="2023-02-06T18:00:00"/>
    <d v="2023-02-06T13:03:00"/>
    <d v="2023-02-06T18:05:00"/>
    <n v="5"/>
    <n v="475"/>
    <n v="89"/>
    <n v="42275"/>
    <n v="300.00000000349246"/>
    <n v="18"/>
    <n v="13"/>
    <n v="300.00000000349246"/>
  </r>
  <r>
    <s v="F0879"/>
    <x v="2"/>
    <s v="JFK"/>
    <s v="LAX"/>
    <d v="2023-02-06T14:00:00"/>
    <d v="2023-02-06T18:00:00"/>
    <d v="2023-02-06T14:02:00"/>
    <d v="2023-02-06T18:12:00"/>
    <n v="12"/>
    <n v="186"/>
    <n v="132"/>
    <n v="24552"/>
    <n v="239.99999999650754"/>
    <n v="18"/>
    <n v="14"/>
    <n v="299.99999999301508"/>
  </r>
  <r>
    <s v="F0880"/>
    <x v="2"/>
    <s v="JFK"/>
    <s v="JFK"/>
    <d v="2023-02-06T15:00:00"/>
    <d v="2023-02-06T19:00:00"/>
    <d v="2023-02-06T15:26:00"/>
    <d v="2023-02-06T19:13:00"/>
    <n v="13"/>
    <n v="231"/>
    <n v="195"/>
    <n v="45045"/>
    <n v="239.99999999650754"/>
    <n v="19"/>
    <n v="15"/>
    <n v="300.00000000349246"/>
  </r>
  <r>
    <s v="F0881"/>
    <x v="2"/>
    <s v="LAX"/>
    <s v="MIA"/>
    <d v="2023-02-06T16:00:00"/>
    <d v="2023-02-06T20:00:00"/>
    <d v="2023-02-06T16:28:00"/>
    <d v="2023-02-06T20:16:00"/>
    <n v="16"/>
    <n v="371"/>
    <n v="177"/>
    <n v="65667"/>
    <n v="240.00000000698492"/>
    <n v="20"/>
    <n v="16"/>
    <n v="240.00000000698492"/>
  </r>
  <r>
    <s v="F0883"/>
    <x v="2"/>
    <s v="LAX"/>
    <s v="DFW"/>
    <d v="2023-02-06T18:00:00"/>
    <d v="2023-02-06T20:00:00"/>
    <d v="2023-02-06T18:17:00"/>
    <d v="2023-02-06T20:15:00"/>
    <n v="15"/>
    <n v="466"/>
    <n v="104"/>
    <n v="48464"/>
    <n v="120.00000000349246"/>
    <n v="20"/>
    <n v="18"/>
    <n v="300.00000000349246"/>
  </r>
  <r>
    <s v="F0884"/>
    <x v="2"/>
    <s v="JFK"/>
    <s v="MIA"/>
    <d v="2023-02-06T19:00:00"/>
    <d v="2023-02-06T23:00:00"/>
    <d v="2023-02-06T19:11:00"/>
    <d v="2023-02-06T23:00:00"/>
    <n v="0"/>
    <n v="450"/>
    <n v="182"/>
    <n v="81900"/>
    <n v="240.00000000698492"/>
    <n v="23"/>
    <n v="19"/>
    <n v="180"/>
  </r>
  <r>
    <s v="F0885"/>
    <x v="2"/>
    <s v="MIA"/>
    <s v="LAX"/>
    <d v="2023-02-06T20:00:00"/>
    <d v="2023-02-06T22:00:00"/>
    <d v="2023-02-06T20:16:00"/>
    <d v="2023-02-06T22:17:00"/>
    <n v="17"/>
    <n v="106"/>
    <n v="106"/>
    <n v="11236"/>
    <n v="119.99999999301508"/>
    <n v="22"/>
    <n v="20"/>
    <n v="180"/>
  </r>
  <r>
    <s v="F0886"/>
    <x v="2"/>
    <s v="DFW"/>
    <s v="ATL"/>
    <d v="2023-02-06T21:00:00"/>
    <d v="2023-02-06T23:00:00"/>
    <d v="2023-02-06T21:23:00"/>
    <d v="2023-02-06T23:19:00"/>
    <n v="19"/>
    <n v="193"/>
    <n v="172"/>
    <n v="33196"/>
    <n v="120.00000000349246"/>
    <n v="23"/>
    <n v="21"/>
    <n v="120.00000000349246"/>
  </r>
  <r>
    <s v="F0887"/>
    <x v="2"/>
    <s v="ATL"/>
    <s v="DFW"/>
    <d v="2023-02-06T22:00:00"/>
    <d v="2023-02-06T23:00:00"/>
    <d v="2023-02-06T22:09:00"/>
    <d v="2023-02-06T23:04:00"/>
    <n v="4"/>
    <n v="122"/>
    <n v="160"/>
    <n v="19520"/>
    <n v="60.000000006984919"/>
    <n v="23"/>
    <n v="22"/>
    <n v="300.00000000349246"/>
  </r>
  <r>
    <s v="F0888"/>
    <x v="2"/>
    <s v="ATL"/>
    <s v="ORD"/>
    <d v="2023-02-06T23:00:00"/>
    <d v="2023-02-07T03:00:00"/>
    <d v="2023-02-06T23:23:00"/>
    <d v="2023-02-07T03:13:00"/>
    <n v="13"/>
    <n v="110"/>
    <n v="195"/>
    <n v="21450"/>
    <n v="239.99999999650754"/>
    <n v="3"/>
    <n v="23"/>
    <n v="1499.9999999965075"/>
  </r>
  <r>
    <s v="F0908"/>
    <x v="2"/>
    <s v="JFK"/>
    <s v="LAX"/>
    <d v="2023-02-07T19:00:00"/>
    <d v="2023-02-08T00:00:00"/>
    <d v="2023-02-07T19:26:00"/>
    <d v="2023-02-08T00:08:00"/>
    <n v="8"/>
    <n v="241"/>
    <n v="56"/>
    <n v="13496"/>
    <n v="300.00000000349246"/>
    <n v="0"/>
    <n v="19"/>
    <n v="240.00000000698492"/>
  </r>
  <r>
    <s v="F0911"/>
    <x v="2"/>
    <s v="LAX"/>
    <s v="ORD"/>
    <d v="2023-02-07T22:00:00"/>
    <d v="2023-02-07T23:00:00"/>
    <d v="2023-02-07T22:14:00"/>
    <d v="2023-02-07T23:22:00"/>
    <n v="22"/>
    <n v="358"/>
    <n v="57"/>
    <n v="20406"/>
    <n v="60.000000006984919"/>
    <n v="23"/>
    <n v="22"/>
    <n v="120.00000000349246"/>
  </r>
  <r>
    <s v="F0912"/>
    <x v="2"/>
    <s v="JFK"/>
    <s v="JFK"/>
    <d v="2023-02-07T23:00:00"/>
    <d v="2023-02-08T00:00:00"/>
    <d v="2023-02-07T23:19:00"/>
    <d v="2023-02-08T00:10:00"/>
    <n v="10"/>
    <n v="398"/>
    <n v="179"/>
    <n v="71242"/>
    <n v="59.99999999650754"/>
    <n v="0"/>
    <n v="23"/>
    <n v="419.99999999650754"/>
  </r>
  <r>
    <s v="F0915"/>
    <x v="2"/>
    <s v="LAX"/>
    <s v="ATL"/>
    <d v="2023-02-08T02:00:00"/>
    <d v="2023-02-08T06:00:00"/>
    <d v="2023-02-08T02:02:00"/>
    <d v="2023-02-08T06:03:00"/>
    <n v="3"/>
    <n v="394"/>
    <n v="126"/>
    <n v="49644"/>
    <n v="239.99999999650754"/>
    <n v="6"/>
    <n v="2"/>
    <n v="360"/>
  </r>
  <r>
    <s v="F0916"/>
    <x v="2"/>
    <s v="DFW"/>
    <s v="ATL"/>
    <d v="2023-02-08T03:00:00"/>
    <d v="2023-02-08T08:00:00"/>
    <d v="2023-02-08T03:03:00"/>
    <d v="2023-02-08T08:22:00"/>
    <n v="22"/>
    <n v="297"/>
    <n v="147"/>
    <n v="43659"/>
    <n v="300.00000000349246"/>
    <n v="8"/>
    <n v="3"/>
    <n v="239.99999999650754"/>
  </r>
  <r>
    <s v="F0917"/>
    <x v="2"/>
    <s v="MIA"/>
    <s v="LAX"/>
    <d v="2023-02-08T04:00:00"/>
    <d v="2023-02-08T07:00:00"/>
    <d v="2023-02-08T04:00:00"/>
    <d v="2023-02-08T07:12:00"/>
    <n v="12"/>
    <n v="159"/>
    <n v="179"/>
    <n v="28461"/>
    <n v="180"/>
    <n v="7"/>
    <n v="4"/>
    <n v="300.00000000349246"/>
  </r>
  <r>
    <s v="F0920"/>
    <x v="2"/>
    <s v="DFW"/>
    <s v="JFK"/>
    <d v="2023-02-08T07:00:00"/>
    <d v="2023-02-08T09:00:00"/>
    <d v="2023-02-08T07:14:00"/>
    <d v="2023-02-08T09:26:00"/>
    <n v="26"/>
    <n v="214"/>
    <n v="183"/>
    <n v="39162"/>
    <n v="120.00000000349246"/>
    <n v="9"/>
    <n v="7"/>
    <n v="600.00000000698492"/>
  </r>
  <r>
    <s v="F0927"/>
    <x v="2"/>
    <s v="ORD"/>
    <s v="DFW"/>
    <d v="2023-02-08T14:00:00"/>
    <d v="2023-02-08T17:00:00"/>
    <d v="2023-02-08T14:16:00"/>
    <d v="2023-02-08T17:20:00"/>
    <n v="20"/>
    <n v="242"/>
    <n v="95"/>
    <n v="22990"/>
    <n v="180"/>
    <n v="17"/>
    <n v="14"/>
    <n v="360"/>
  </r>
  <r>
    <s v="F0928"/>
    <x v="2"/>
    <s v="DFW"/>
    <s v="ATL"/>
    <d v="2023-02-08T15:00:00"/>
    <d v="2023-02-08T20:00:00"/>
    <d v="2023-02-08T15:24:00"/>
    <d v="2023-02-08T20:27:00"/>
    <n v="27"/>
    <n v="342"/>
    <n v="137"/>
    <n v="46854"/>
    <n v="300.00000000349246"/>
    <n v="20"/>
    <n v="15"/>
    <n v="300.00000000349246"/>
  </r>
  <r>
    <s v="F0931"/>
    <x v="2"/>
    <s v="MIA"/>
    <s v="LAX"/>
    <d v="2023-02-08T18:00:00"/>
    <d v="2023-02-08T20:00:00"/>
    <d v="2023-02-08T18:09:00"/>
    <d v="2023-02-08T20:21:00"/>
    <n v="21"/>
    <n v="461"/>
    <n v="82"/>
    <n v="37802"/>
    <n v="120.00000000349246"/>
    <n v="20"/>
    <n v="18"/>
    <n v="239.99999999650754"/>
  </r>
  <r>
    <s v="F0932"/>
    <x v="2"/>
    <s v="DFW"/>
    <s v="ATL"/>
    <d v="2023-02-08T19:00:00"/>
    <d v="2023-02-08T22:00:00"/>
    <d v="2023-02-08T19:02:00"/>
    <d v="2023-02-08T22:21:00"/>
    <n v="21"/>
    <n v="181"/>
    <n v="154"/>
    <n v="27874"/>
    <n v="180"/>
    <n v="22"/>
    <n v="19"/>
    <n v="360"/>
  </r>
  <r>
    <s v="F0934"/>
    <x v="2"/>
    <s v="ORD"/>
    <s v="ORD"/>
    <d v="2023-02-08T21:00:00"/>
    <d v="2023-02-09T01:00:00"/>
    <d v="2023-02-08T21:27:00"/>
    <d v="2023-02-09T01:12:00"/>
    <n v="12"/>
    <n v="253"/>
    <n v="97"/>
    <n v="24541"/>
    <n v="239.99999999650754"/>
    <n v="1"/>
    <n v="21"/>
    <n v="720"/>
  </r>
  <r>
    <s v="F0943"/>
    <x v="2"/>
    <s v="JFK"/>
    <s v="MIA"/>
    <d v="2023-02-09T06:00:00"/>
    <d v="2023-02-09T09:00:00"/>
    <d v="2023-02-09T06:08:00"/>
    <d v="2023-02-09T09:24:00"/>
    <n v="24"/>
    <n v="456"/>
    <n v="99"/>
    <n v="45144"/>
    <n v="180"/>
    <n v="9"/>
    <n v="6"/>
    <n v="300.00000000349246"/>
  </r>
  <r>
    <s v="F0946"/>
    <x v="2"/>
    <s v="MIA"/>
    <s v="LAX"/>
    <d v="2023-02-09T09:00:00"/>
    <d v="2023-02-09T11:00:00"/>
    <d v="2023-02-09T09:02:00"/>
    <d v="2023-02-09T11:09:00"/>
    <n v="9"/>
    <n v="107"/>
    <n v="150"/>
    <n v="16050"/>
    <n v="120.00000000349246"/>
    <n v="11"/>
    <n v="9"/>
    <n v="660.00000000349246"/>
  </r>
  <r>
    <s v="F0953"/>
    <x v="2"/>
    <s v="DFW"/>
    <s v="ATL"/>
    <d v="2023-02-09T16:00:00"/>
    <d v="2023-02-09T20:00:00"/>
    <d v="2023-02-09T16:26:00"/>
    <d v="2023-02-09T20:01:00"/>
    <n v="1"/>
    <n v="193"/>
    <n v="55"/>
    <n v="10615"/>
    <n v="240.00000000698492"/>
    <n v="20"/>
    <n v="16"/>
    <n v="180"/>
  </r>
  <r>
    <s v="F0955"/>
    <x v="2"/>
    <s v="DFW"/>
    <s v="DFW"/>
    <d v="2023-02-09T18:00:00"/>
    <d v="2023-02-09T19:00:00"/>
    <d v="2023-02-09T18:21:00"/>
    <d v="2023-02-09T19:20:00"/>
    <n v="20"/>
    <n v="155"/>
    <n v="156"/>
    <n v="24180"/>
    <n v="59.99999999650754"/>
    <n v="19"/>
    <n v="18"/>
    <n v="360"/>
  </r>
  <r>
    <s v="F0956"/>
    <x v="2"/>
    <s v="JFK"/>
    <s v="ORD"/>
    <d v="2023-02-09T19:00:00"/>
    <d v="2023-02-10T00:00:00"/>
    <d v="2023-02-09T19:19:00"/>
    <d v="2023-02-10T00:13:00"/>
    <n v="13"/>
    <n v="429"/>
    <n v="100"/>
    <n v="42900"/>
    <n v="300.00000000349246"/>
    <n v="0"/>
    <n v="19"/>
    <n v="360"/>
  </r>
  <r>
    <s v="F0959"/>
    <x v="2"/>
    <s v="MIA"/>
    <s v="JFK"/>
    <d v="2023-02-09T22:00:00"/>
    <d v="2023-02-10T01:00:00"/>
    <d v="2023-02-09T22:28:00"/>
    <d v="2023-02-10T01:25:00"/>
    <n v="25"/>
    <n v="314"/>
    <n v="95"/>
    <n v="29830"/>
    <n v="180"/>
    <n v="1"/>
    <n v="22"/>
    <n v="240.00000000698492"/>
  </r>
  <r>
    <s v="F0961"/>
    <x v="2"/>
    <s v="ORD"/>
    <s v="ATL"/>
    <d v="2023-02-10T00:00:00"/>
    <d v="2023-02-10T02:00:00"/>
    <d v="2023-02-10T00:17:00"/>
    <d v="2023-02-10T02:00:00"/>
    <n v="0"/>
    <n v="369"/>
    <n v="76"/>
    <n v="28044"/>
    <n v="120.00000000349246"/>
    <n v="2"/>
    <n v="0"/>
    <n v="239.99999999650754"/>
  </r>
  <r>
    <s v="F0964"/>
    <x v="2"/>
    <s v="ATL"/>
    <s v="DFW"/>
    <d v="2023-02-10T03:00:00"/>
    <d v="2023-02-10T04:00:00"/>
    <d v="2023-02-10T03:24:00"/>
    <d v="2023-02-10T04:06:00"/>
    <n v="6"/>
    <n v="352"/>
    <n v="54"/>
    <n v="19008"/>
    <n v="59.99999999650754"/>
    <n v="4"/>
    <n v="3"/>
    <n v="360"/>
  </r>
  <r>
    <s v="F0966"/>
    <x v="2"/>
    <s v="JFK"/>
    <s v="DFW"/>
    <d v="2023-02-10T05:00:00"/>
    <d v="2023-02-10T09:00:00"/>
    <d v="2023-02-10T05:17:00"/>
    <d v="2023-02-10T09:07:00"/>
    <n v="7"/>
    <n v="374"/>
    <n v="127"/>
    <n v="47498"/>
    <n v="239.99999999650754"/>
    <n v="9"/>
    <n v="5"/>
    <n v="239.99999999650754"/>
  </r>
  <r>
    <s v="F0967"/>
    <x v="2"/>
    <s v="ATL"/>
    <s v="DFW"/>
    <d v="2023-02-10T06:00:00"/>
    <d v="2023-02-10T09:00:00"/>
    <d v="2023-02-10T06:13:00"/>
    <d v="2023-02-10T09:18:00"/>
    <n v="18"/>
    <n v="485"/>
    <n v="123"/>
    <n v="59655"/>
    <n v="180"/>
    <n v="9"/>
    <n v="6"/>
    <n v="239.99999999650754"/>
  </r>
  <r>
    <s v="F0969"/>
    <x v="2"/>
    <s v="ORD"/>
    <s v="MIA"/>
    <d v="2023-02-10T08:00:00"/>
    <d v="2023-02-10T10:00:00"/>
    <d v="2023-02-10T08:16:00"/>
    <d v="2023-02-10T10:11:00"/>
    <n v="11"/>
    <n v="260"/>
    <n v="85"/>
    <n v="22100"/>
    <n v="119.99999999301508"/>
    <n v="10"/>
    <n v="8"/>
    <n v="299.99999999301508"/>
  </r>
  <r>
    <s v="F0971"/>
    <x v="2"/>
    <s v="ORD"/>
    <s v="ORD"/>
    <d v="2023-02-10T10:00:00"/>
    <d v="2023-02-10T13:00:00"/>
    <d v="2023-02-10T10:08:00"/>
    <d v="2023-02-10T13:05:00"/>
    <n v="5"/>
    <n v="429"/>
    <n v="183"/>
    <n v="78507"/>
    <n v="180"/>
    <n v="13"/>
    <n v="10"/>
    <n v="300.00000000349246"/>
  </r>
  <r>
    <s v="F0972"/>
    <x v="2"/>
    <s v="ORD"/>
    <s v="DFW"/>
    <d v="2023-02-10T11:00:00"/>
    <d v="2023-02-10T15:00:00"/>
    <d v="2023-02-10T11:13:00"/>
    <d v="2023-02-10T15:25:00"/>
    <n v="25"/>
    <n v="362"/>
    <n v="106"/>
    <n v="38372"/>
    <n v="239.99999999650754"/>
    <n v="15"/>
    <n v="11"/>
    <n v="479.99999999301508"/>
  </r>
  <r>
    <s v="F0979"/>
    <x v="2"/>
    <s v="MIA"/>
    <s v="ATL"/>
    <d v="2023-02-10T18:00:00"/>
    <d v="2023-02-10T19:00:00"/>
    <d v="2023-02-10T18:29:00"/>
    <d v="2023-02-10T19:00:00"/>
    <n v="0"/>
    <n v="321"/>
    <n v="189"/>
    <n v="60669"/>
    <n v="59.99999999650754"/>
    <n v="19"/>
    <n v="18"/>
    <n v="540"/>
  </r>
  <r>
    <s v="F0983"/>
    <x v="2"/>
    <s v="ORD"/>
    <s v="LAX"/>
    <d v="2023-02-10T22:00:00"/>
    <d v="2023-02-11T03:00:00"/>
    <d v="2023-02-10T22:26:00"/>
    <d v="2023-02-11T03:12:00"/>
    <n v="12"/>
    <n v="286"/>
    <n v="140"/>
    <n v="40040"/>
    <n v="300.00000000349246"/>
    <n v="3"/>
    <n v="22"/>
    <n v="360"/>
  </r>
  <r>
    <s v="F0988"/>
    <x v="2"/>
    <s v="ATL"/>
    <s v="JFK"/>
    <d v="2023-02-11T03:00:00"/>
    <d v="2023-02-11T04:00:00"/>
    <d v="2023-02-11T03:09:00"/>
    <d v="2023-02-11T04:07:00"/>
    <n v="7"/>
    <n v="415"/>
    <n v="55"/>
    <n v="22825"/>
    <n v="59.99999999650754"/>
    <n v="4"/>
    <n v="3"/>
    <n v="360"/>
  </r>
  <r>
    <s v="F0989"/>
    <x v="2"/>
    <s v="JFK"/>
    <s v="ORD"/>
    <d v="2023-02-11T04:00:00"/>
    <d v="2023-02-11T09:00:00"/>
    <d v="2023-02-11T04:11:00"/>
    <d v="2023-02-11T09:14:00"/>
    <n v="14"/>
    <n v="276"/>
    <n v="178"/>
    <n v="49128"/>
    <n v="300.00000000349246"/>
    <n v="9"/>
    <n v="4"/>
    <n v="360"/>
  </r>
  <r>
    <s v="F0994"/>
    <x v="2"/>
    <s v="LAX"/>
    <s v="DFW"/>
    <d v="2023-02-11T09:00:00"/>
    <d v="2023-02-11T10:00:00"/>
    <d v="2023-02-11T09:10:00"/>
    <d v="2023-02-11T10:18:00"/>
    <n v="18"/>
    <n v="466"/>
    <n v="177"/>
    <n v="82482"/>
    <n v="59.99999999650754"/>
    <n v="10"/>
    <n v="9"/>
    <n v="120.00000000349246"/>
  </r>
  <r>
    <s v="F0995"/>
    <x v="2"/>
    <s v="MIA"/>
    <s v="ORD"/>
    <d v="2023-02-11T10:00:00"/>
    <d v="2023-02-11T11:00:00"/>
    <d v="2023-02-11T10:02:00"/>
    <d v="2023-02-11T11:17:00"/>
    <n v="17"/>
    <n v="191"/>
    <n v="161"/>
    <n v="30751"/>
    <n v="60.000000006984919"/>
    <n v="11"/>
    <n v="10"/>
    <n v="300.00000000349246"/>
  </r>
  <r>
    <s v="F0996"/>
    <x v="2"/>
    <s v="DFW"/>
    <s v="ORD"/>
    <d v="2023-02-11T11:00:00"/>
    <d v="2023-02-11T15:00:00"/>
    <d v="2023-02-11T11:20:00"/>
    <d v="2023-02-11T15:01:00"/>
    <n v="1"/>
    <n v="260"/>
    <n v="153"/>
    <n v="39780"/>
    <n v="239.99999999650754"/>
    <n v="15"/>
    <n v="11"/>
    <n v="479.99999999301508"/>
  </r>
  <r>
    <s v="F0999"/>
    <x v="2"/>
    <s v="ATL"/>
    <s v="LAX"/>
    <d v="2023-02-11T14:00:00"/>
    <d v="2023-02-11T19:00:00"/>
    <d v="2023-02-11T14:20:00"/>
    <d v="2023-02-11T19:09:00"/>
    <n v="9"/>
    <n v="498"/>
    <n v="162"/>
    <n v="80676"/>
    <n v="299.99999999301508"/>
    <n v="19"/>
    <n v="14"/>
    <n v="239.99999999650754"/>
  </r>
  <r>
    <s v="F1000"/>
    <x v="2"/>
    <s v="ATL"/>
    <s v="MIA"/>
    <d v="2023-02-11T15:00:00"/>
    <d v="2023-02-11T18:00:00"/>
    <d v="2023-02-11T15:07:00"/>
    <d v="2023-02-11T18:26:00"/>
    <n v="26"/>
    <n v="424"/>
    <n v="53"/>
    <n v="22472"/>
    <n v="180"/>
    <n v="18"/>
    <n v="1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4AA9A-DFB8-4B82-AC4F-D6A36C939193}"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4:K31" firstHeaderRow="1" firstDataRow="1" firstDataCol="1"/>
  <pivotFields count="13">
    <pivotField showAll="0"/>
    <pivotField showAll="0"/>
    <pivotField axis="axisRow" showAll="0">
      <items count="7">
        <item sd="0" x="4"/>
        <item sd="0" x="1"/>
        <item sd="0" x="3"/>
        <item sd="0" x="0"/>
        <item sd="0" x="5"/>
        <item sd="0" x="2"/>
        <item t="default"/>
      </items>
    </pivotField>
    <pivotField axis="axisRow"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 dataField="1" numFmtId="1" showAll="0"/>
  </pivotFields>
  <rowFields count="2">
    <field x="2"/>
    <field x="3"/>
  </rowFields>
  <rowItems count="7">
    <i>
      <x/>
    </i>
    <i>
      <x v="1"/>
    </i>
    <i>
      <x v="2"/>
    </i>
    <i>
      <x v="3"/>
    </i>
    <i>
      <x v="4"/>
    </i>
    <i>
      <x v="5"/>
    </i>
    <i t="grand">
      <x/>
    </i>
  </rowItems>
  <colItems count="1">
    <i/>
  </colItems>
  <dataFields count="1">
    <dataField name="Routes with highest flight duration" fld="12" subtotal="max" baseField="2"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C081FB-9D3C-4948-88D1-FDADB4DE9F8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pivotField axis="axisRow" dataField="1" showAll="0">
      <items count="4">
        <item x="1"/>
        <item x="2"/>
        <item x="0"/>
        <item t="default"/>
      </items>
    </pivotField>
    <pivotField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s>
  <rowFields count="1">
    <field x="1"/>
  </rowFields>
  <rowItems count="4">
    <i>
      <x/>
    </i>
    <i>
      <x v="1"/>
    </i>
    <i>
      <x v="2"/>
    </i>
    <i t="grand">
      <x/>
    </i>
  </rowItems>
  <colItems count="1">
    <i/>
  </colItems>
  <dataFields count="1">
    <dataField name="Count of airlin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562F11-9EA9-4EFF-8E25-B790810E526D}" name="PivotTable2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R12:S16" firstHeaderRow="1" firstDataRow="1" firstDataCol="1"/>
  <pivotFields count="15">
    <pivotField showAll="0"/>
    <pivotField axis="axisRow" showAll="0">
      <items count="4">
        <item x="0"/>
        <item x="1"/>
        <item x="2"/>
        <item t="default"/>
      </items>
    </pivotField>
    <pivotField showAll="0"/>
    <pivotField showAll="0"/>
    <pivotField numFmtId="22" showAll="0"/>
    <pivotField numFmtId="22" showAll="0"/>
    <pivotField numFmtId="22" showAll="0"/>
    <pivotField numFmtId="22" showAll="0"/>
    <pivotField showAll="0"/>
    <pivotField showAll="0"/>
    <pivotField dataField="1" showAll="0"/>
    <pivotField showAll="0"/>
    <pivotField numFmtId="1" showAll="0"/>
    <pivotField numFmtId="1" showAll="0"/>
    <pivotField showAll="0"/>
  </pivotFields>
  <rowFields count="1">
    <field x="1"/>
  </rowFields>
  <rowItems count="4">
    <i>
      <x/>
    </i>
    <i>
      <x v="1"/>
    </i>
    <i>
      <x v="2"/>
    </i>
    <i t="grand">
      <x/>
    </i>
  </rowItems>
  <colItems count="1">
    <i/>
  </colItems>
  <dataFields count="1">
    <dataField name="Average of passengers" fld="10" subtotal="average" baseField="1" baseItem="2"/>
  </dataFields>
  <formats count="1">
    <format dxfId="27">
      <pivotArea outline="0" collapsedLevelsAreSubtotals="1"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67A5E0-A0B4-4D3D-A52E-2FA9C82091A8}" name="PivotTable2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55:L80" firstHeaderRow="1" firstDataRow="1" firstDataCol="1"/>
  <pivotFields count="15">
    <pivotField showAll="0"/>
    <pivotField showAll="0"/>
    <pivotField showAll="0"/>
    <pivotField showAll="0"/>
    <pivotField numFmtId="22" showAll="0"/>
    <pivotField numFmtId="22" showAll="0"/>
    <pivotField numFmtId="22" showAll="0"/>
    <pivotField numFmtId="22" showAll="0"/>
    <pivotField showAll="0"/>
    <pivotField showAll="0"/>
    <pivotField dataField="1" showAll="0"/>
    <pivotField showAll="0"/>
    <pivotField numFmtId="1" showAll="0"/>
    <pivotField numFmtId="1" showAll="0"/>
    <pivotField axis="axisRow" showAll="0" sortType="descending">
      <items count="25">
        <item x="9"/>
        <item x="8"/>
        <item x="15"/>
        <item x="7"/>
        <item x="14"/>
        <item x="22"/>
        <item x="13"/>
        <item x="17"/>
        <item x="6"/>
        <item x="12"/>
        <item x="20"/>
        <item x="11"/>
        <item x="21"/>
        <item x="5"/>
        <item x="4"/>
        <item x="3"/>
        <item x="23"/>
        <item x="2"/>
        <item x="19"/>
        <item x="10"/>
        <item x="18"/>
        <item x="1"/>
        <item x="16"/>
        <item x="0"/>
        <item t="default"/>
      </items>
    </pivotField>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assengers" fld="10"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8256F8-3E30-4752-82B2-8548B516A591}" name="PivotTable1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S6" firstHeaderRow="1" firstDataRow="1" firstDataCol="1"/>
  <pivotFields count="15">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numFmtId="22" showAll="0"/>
    <pivotField numFmtId="22" showAll="0"/>
    <pivotField numFmtId="22" showAll="0"/>
    <pivotField showAll="0"/>
    <pivotField dataField="1" showAll="0"/>
    <pivotField showAll="0"/>
    <pivotField showAll="0"/>
    <pivotField numFmtId="1" showAll="0"/>
    <pivotField numFmtId="1" showAll="0"/>
    <pivotField showAll="0"/>
  </pivotFields>
  <rowFields count="1">
    <field x="1"/>
  </rowFields>
  <rowItems count="4">
    <i>
      <x/>
    </i>
    <i>
      <x v="2"/>
    </i>
    <i>
      <x v="1"/>
    </i>
    <i t="grand">
      <x/>
    </i>
  </rowItems>
  <colItems count="1">
    <i/>
  </colItems>
  <dataFields count="1">
    <dataField name="Sum of ticketPrice" fld="9"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1862DC-2AD5-4361-93CF-D9801641BC8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0" firstHeaderRow="1" firstDataRow="1" firstDataCol="1"/>
  <pivotFields count="12">
    <pivotField showAll="0"/>
    <pivotField showAll="0">
      <items count="4">
        <item x="1"/>
        <item x="2"/>
        <item x="0"/>
        <item t="default"/>
      </items>
    </pivotField>
    <pivotField showAll="0">
      <items count="7">
        <item x="4"/>
        <item x="1"/>
        <item x="3"/>
        <item x="0"/>
        <item x="5"/>
        <item x="2"/>
        <item t="default"/>
      </items>
    </pivotField>
    <pivotField axis="axisRow" dataField="1"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destinationAirpor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9A19101-2A34-45D4-9690-83FC16083FE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B19" firstHeaderRow="1" firstDataRow="1" firstDataCol="1"/>
  <pivotFields count="12">
    <pivotField showAll="0"/>
    <pivotField axis="axisRow" showAll="0">
      <items count="4">
        <item x="1"/>
        <item x="2"/>
        <item x="0"/>
        <item t="default"/>
      </items>
    </pivotField>
    <pivotField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dataField="1" showAll="0"/>
    <pivotField showAll="0"/>
    <pivotField showAll="0"/>
    <pivotField showAll="0"/>
  </pivotFields>
  <rowFields count="1">
    <field x="1"/>
  </rowFields>
  <rowItems count="4">
    <i>
      <x/>
    </i>
    <i>
      <x v="1"/>
    </i>
    <i>
      <x v="2"/>
    </i>
    <i t="grand">
      <x/>
    </i>
  </rowItems>
  <colItems count="1">
    <i/>
  </colItems>
  <dataFields count="1">
    <dataField name="Sum of delay" fld="8"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0F6089C-E59F-40C0-A3A6-494657CE110A}"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K19" firstHeaderRow="1" firstDataRow="1" firstDataCol="1"/>
  <pivotFields count="13">
    <pivotField showAll="0"/>
    <pivotField axis="axisRow" showAll="0">
      <items count="4">
        <item x="1"/>
        <item x="2"/>
        <item x="0"/>
        <item t="default"/>
      </items>
    </pivotField>
    <pivotField showAll="0"/>
    <pivotField showAll="0"/>
    <pivotField numFmtId="22" showAll="0"/>
    <pivotField numFmtId="22" showAll="0"/>
    <pivotField numFmtId="22" showAll="0"/>
    <pivotField numFmtId="22" showAll="0"/>
    <pivotField showAll="0"/>
    <pivotField showAll="0"/>
    <pivotField showAll="0"/>
    <pivotField showAll="0"/>
    <pivotField dataField="1" numFmtId="1" showAll="0"/>
  </pivotFields>
  <rowFields count="1">
    <field x="1"/>
  </rowFields>
  <rowItems count="4">
    <i>
      <x/>
    </i>
    <i>
      <x v="1"/>
    </i>
    <i>
      <x v="2"/>
    </i>
    <i t="grand">
      <x/>
    </i>
  </rowItems>
  <colItems count="1">
    <i/>
  </colItems>
  <dataFields count="1">
    <dataField name="Average of Flight duration(minutes)" fld="12" subtotal="average" baseField="1"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0DE3AA-00FE-42EA-80EA-20FE29D8D58A}" name="PivotTable1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55:J72" firstHeaderRow="1" firstDataRow="1" firstDataCol="0"/>
  <pivotFields count="15">
    <pivotField showAll="0"/>
    <pivotField showAll="0"/>
    <pivotField showAll="0"/>
    <pivotField showAll="0"/>
    <pivotField numFmtId="22" showAll="0"/>
    <pivotField numFmtId="22" showAll="0"/>
    <pivotField numFmtId="22" showAll="0"/>
    <pivotField numFmtId="22" showAll="0"/>
    <pivotField showAll="0"/>
    <pivotField showAll="0"/>
    <pivotField showAll="0"/>
    <pivotField showAll="0"/>
    <pivotField numFmtId="1" showAll="0"/>
    <pivotField numFmtId="1" showAll="0"/>
    <pivotField showAll="0">
      <items count="25">
        <item x="0"/>
        <item x="16"/>
        <item x="1"/>
        <item x="18"/>
        <item x="10"/>
        <item x="19"/>
        <item x="2"/>
        <item x="23"/>
        <item x="3"/>
        <item x="4"/>
        <item x="5"/>
        <item x="21"/>
        <item x="11"/>
        <item x="20"/>
        <item x="12"/>
        <item x="6"/>
        <item x="17"/>
        <item x="13"/>
        <item x="22"/>
        <item x="14"/>
        <item x="7"/>
        <item x="15"/>
        <item x="8"/>
        <item x="9"/>
        <item t="default"/>
      </items>
    </pivotField>
  </pivot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3667848-D55E-49CB-814A-92491042A3D6}" name="PivotTable2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37:L41" firstHeaderRow="1" firstDataRow="1" firstDataCol="1"/>
  <pivotFields count="16">
    <pivotField showAll="0"/>
    <pivotField axis="axisRow" showAll="0">
      <items count="4">
        <item x="0"/>
        <item x="1"/>
        <item x="2"/>
        <item t="default"/>
      </items>
    </pivotField>
    <pivotField showAll="0"/>
    <pivotField showAll="0"/>
    <pivotField numFmtId="22" showAll="0"/>
    <pivotField numFmtId="22" showAll="0"/>
    <pivotField numFmtId="22" showAll="0"/>
    <pivotField numFmtId="22" showAll="0"/>
    <pivotField showAll="0"/>
    <pivotField showAll="0"/>
    <pivotField showAll="0"/>
    <pivotField showAll="0"/>
    <pivotField numFmtId="1" showAll="0"/>
    <pivotField numFmtId="1" showAll="0"/>
    <pivotField showAll="0"/>
    <pivotField dataField="1" showAll="0"/>
  </pivotFields>
  <rowFields count="1">
    <field x="1"/>
  </rowFields>
  <rowItems count="4">
    <i>
      <x/>
    </i>
    <i>
      <x v="1"/>
    </i>
    <i>
      <x v="2"/>
    </i>
    <i t="grand">
      <x/>
    </i>
  </rowItems>
  <colItems count="1">
    <i/>
  </colItems>
  <dataFields count="1">
    <dataField name="Average of Turnaround Time" fld="15" subtotal="average" baseField="1" baseItem="0"/>
  </dataFields>
  <formats count="1">
    <format dxfId="32">
      <pivotArea outline="0" collapsedLevelsAreSubtotals="1" fieldPosition="0"/>
    </format>
  </format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A6724C9-919C-4D2E-B62A-74B5CCC8B823}" name="PivotTable2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7:F44" firstHeaderRow="1" firstDataRow="1" firstDataCol="1"/>
  <pivotFields count="15">
    <pivotField showAll="0"/>
    <pivotField showAll="0"/>
    <pivotField showAll="0"/>
    <pivotField axis="axisRow" showAll="0">
      <items count="7">
        <item x="5"/>
        <item x="4"/>
        <item x="1"/>
        <item x="2"/>
        <item x="3"/>
        <item x="0"/>
        <item t="default"/>
      </items>
    </pivotField>
    <pivotField numFmtId="22" showAll="0"/>
    <pivotField numFmtId="22" showAll="0"/>
    <pivotField numFmtId="22" showAll="0"/>
    <pivotField numFmtId="22" showAll="0"/>
    <pivotField showAll="0"/>
    <pivotField showAll="0"/>
    <pivotField dataField="1" showAll="0"/>
    <pivotField showAll="0"/>
    <pivotField numFmtId="1" showAll="0"/>
    <pivotField numFmtId="1" showAll="0"/>
    <pivotField showAll="0"/>
  </pivotFields>
  <rowFields count="1">
    <field x="3"/>
  </rowFields>
  <rowItems count="7">
    <i>
      <x/>
    </i>
    <i>
      <x v="1"/>
    </i>
    <i>
      <x v="2"/>
    </i>
    <i>
      <x v="3"/>
    </i>
    <i>
      <x v="4"/>
    </i>
    <i>
      <x v="5"/>
    </i>
    <i t="grand">
      <x/>
    </i>
  </rowItems>
  <colItems count="1">
    <i/>
  </colItems>
  <dataFields count="1">
    <dataField name="Sum of passengers" fld="10" baseField="0" baseItem="0"/>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D8FDE-95A3-4F20-9081-96773D674979}" name="PivotTable2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6" firstHeaderRow="1" firstDataRow="1" firstDataCol="1"/>
  <pivotFields count="15">
    <pivotField showAll="0"/>
    <pivotField axis="axisRow" showAll="0">
      <items count="4">
        <item x="1"/>
        <item x="0"/>
        <item x="2"/>
        <item t="default"/>
      </items>
    </pivotField>
    <pivotField showAll="0"/>
    <pivotField showAll="0"/>
    <pivotField numFmtId="22" showAll="0"/>
    <pivotField numFmtId="22" showAll="0"/>
    <pivotField numFmtId="22" showAll="0"/>
    <pivotField numFmtId="22" showAll="0"/>
    <pivotField showAll="0"/>
    <pivotField dataField="1" showAll="0"/>
    <pivotField showAll="0"/>
    <pivotField showAll="0"/>
    <pivotField numFmtId="1" showAll="0"/>
    <pivotField numFmtId="1" showAll="0"/>
    <pivotField showAll="0"/>
  </pivotFields>
  <rowFields count="1">
    <field x="1"/>
  </rowFields>
  <rowItems count="4">
    <i>
      <x/>
    </i>
    <i>
      <x v="1"/>
    </i>
    <i>
      <x v="2"/>
    </i>
    <i t="grand">
      <x/>
    </i>
  </rowItems>
  <colItems count="1">
    <i/>
  </colItems>
  <dataFields count="1">
    <dataField name="Average of ticketPrice" fld="9" subtotal="average" baseField="1"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9BBF9A0-13B0-4148-8873-A4EB1C7CA39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12">
    <pivotField showAll="0"/>
    <pivotField showAll="0">
      <items count="4">
        <item x="1"/>
        <item x="2"/>
        <item x="0"/>
        <item t="default"/>
      </items>
    </pivotField>
    <pivotField axis="axisRow" dataField="1"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originAirpor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96AF427-4E46-4E67-B17A-4B826DB134D0}"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4:N31" firstHeaderRow="1" firstDataRow="1" firstDataCol="1"/>
  <pivotFields count="13">
    <pivotField showAll="0"/>
    <pivotField showAll="0"/>
    <pivotField axis="axisRow" showAll="0">
      <items count="7">
        <item sd="0" x="4"/>
        <item sd="0" x="1"/>
        <item sd="0" x="3"/>
        <item sd="0" x="0"/>
        <item sd="0" x="5"/>
        <item sd="0" x="2"/>
        <item t="default"/>
      </items>
    </pivotField>
    <pivotField axis="axisRow"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 dataField="1" numFmtId="1" showAll="0"/>
  </pivotFields>
  <rowFields count="2">
    <field x="2"/>
    <field x="3"/>
  </rowFields>
  <rowItems count="7">
    <i>
      <x/>
    </i>
    <i>
      <x v="1"/>
    </i>
    <i>
      <x v="2"/>
    </i>
    <i>
      <x v="3"/>
    </i>
    <i>
      <x v="4"/>
    </i>
    <i>
      <x v="5"/>
    </i>
    <i t="grand">
      <x/>
    </i>
  </rowItems>
  <colItems count="1">
    <i/>
  </colItems>
  <dataFields count="1">
    <dataField name="Routes with lowest Flight duration" fld="12" subtotal="min" baseField="2" baseItem="0"/>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969E30C-636C-4715-93AB-2853F8FEE1A2}" name="PivotTable2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13:AC20" firstHeaderRow="1" firstDataRow="1" firstDataCol="1"/>
  <pivotFields count="13">
    <pivotField showAll="0"/>
    <pivotField showAll="0"/>
    <pivotField axis="axisRow"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showAll="0"/>
    <pivotField dataField="1" showAll="0"/>
    <pivotField showAll="0"/>
    <pivotField showAll="0"/>
    <pivotField numFmtId="1" showAll="0"/>
  </pivotFields>
  <rowFields count="1">
    <field x="2"/>
  </rowFields>
  <rowItems count="7">
    <i>
      <x/>
    </i>
    <i>
      <x v="1"/>
    </i>
    <i>
      <x v="2"/>
    </i>
    <i>
      <x v="3"/>
    </i>
    <i>
      <x v="4"/>
    </i>
    <i>
      <x v="5"/>
    </i>
    <i t="grand">
      <x/>
    </i>
  </rowItems>
  <colItems count="1">
    <i/>
  </colItems>
  <dataFields count="1">
    <dataField name="Average of ticketPrice" fld="9" subtotal="average" baseField="3" baseItem="0" numFmtId="1"/>
  </dataFields>
  <formats count="1">
    <format dxfId="35">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FC9E83E-BC1C-4C72-AA1C-4CE6C29DDE6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3:B27" firstHeaderRow="1" firstDataRow="1" firstDataCol="1"/>
  <pivotFields count="12">
    <pivotField showAll="0"/>
    <pivotField axis="axisRow" showAll="0">
      <items count="4">
        <item x="1"/>
        <item x="2"/>
        <item x="0"/>
        <item t="default"/>
      </items>
    </pivotField>
    <pivotField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dataField="1" showAll="0"/>
  </pivotFields>
  <rowFields count="1">
    <field x="1"/>
  </rowFields>
  <rowItems count="4">
    <i>
      <x/>
    </i>
    <i>
      <x v="1"/>
    </i>
    <i>
      <x v="2"/>
    </i>
    <i t="grand">
      <x/>
    </i>
  </rowItems>
  <colItems count="1">
    <i/>
  </colItems>
  <dataFields count="1">
    <dataField name="Sum of revenue" fld="11"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5B4B7BB-0253-412A-95B9-4F196F0DEE6F}"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1:B74" firstHeaderRow="1" firstDataRow="1" firstDataCol="1"/>
  <pivotFields count="12">
    <pivotField showAll="0"/>
    <pivotField showAll="0">
      <items count="4">
        <item x="1"/>
        <item x="2"/>
        <item x="0"/>
        <item t="default"/>
      </items>
    </pivotField>
    <pivotField axis="axisRow" showAll="0" sortType="descending">
      <items count="7">
        <item x="4"/>
        <item x="1"/>
        <item x="3"/>
        <item x="0"/>
        <item x="5"/>
        <item x="2"/>
        <item t="default"/>
      </items>
      <autoSortScope>
        <pivotArea dataOnly="0" outline="0" fieldPosition="0">
          <references count="1">
            <reference field="4294967294" count="1" selected="0">
              <x v="0"/>
            </reference>
          </references>
        </pivotArea>
      </autoSortScope>
    </pivotField>
    <pivotField axis="axisRow" showAll="0">
      <items count="7">
        <item x="0"/>
        <item x="3"/>
        <item x="1"/>
        <item x="4"/>
        <item x="5"/>
        <item x="2"/>
        <item t="default"/>
      </items>
    </pivotField>
    <pivotField numFmtId="22" showAll="0"/>
    <pivotField numFmtId="22" showAll="0"/>
    <pivotField numFmtId="22" showAll="0"/>
    <pivotField numFmtId="22" showAll="0"/>
    <pivotField showAll="0"/>
    <pivotField dataField="1" showAll="0"/>
    <pivotField showAll="0"/>
    <pivotField showAll="0"/>
  </pivotFields>
  <rowFields count="2">
    <field x="2"/>
    <field x="3"/>
  </rowFields>
  <rowItems count="43">
    <i>
      <x/>
    </i>
    <i r="1">
      <x/>
    </i>
    <i r="1">
      <x v="1"/>
    </i>
    <i r="1">
      <x v="2"/>
    </i>
    <i r="1">
      <x v="3"/>
    </i>
    <i r="1">
      <x v="4"/>
    </i>
    <i r="1">
      <x v="5"/>
    </i>
    <i>
      <x v="3"/>
    </i>
    <i r="1">
      <x/>
    </i>
    <i r="1">
      <x v="1"/>
    </i>
    <i r="1">
      <x v="2"/>
    </i>
    <i r="1">
      <x v="3"/>
    </i>
    <i r="1">
      <x v="4"/>
    </i>
    <i r="1">
      <x v="5"/>
    </i>
    <i>
      <x v="4"/>
    </i>
    <i r="1">
      <x/>
    </i>
    <i r="1">
      <x v="1"/>
    </i>
    <i r="1">
      <x v="2"/>
    </i>
    <i r="1">
      <x v="3"/>
    </i>
    <i r="1">
      <x v="4"/>
    </i>
    <i r="1">
      <x v="5"/>
    </i>
    <i>
      <x v="1"/>
    </i>
    <i r="1">
      <x/>
    </i>
    <i r="1">
      <x v="1"/>
    </i>
    <i r="1">
      <x v="2"/>
    </i>
    <i r="1">
      <x v="3"/>
    </i>
    <i r="1">
      <x v="4"/>
    </i>
    <i r="1">
      <x v="5"/>
    </i>
    <i>
      <x v="5"/>
    </i>
    <i r="1">
      <x/>
    </i>
    <i r="1">
      <x v="1"/>
    </i>
    <i r="1">
      <x v="2"/>
    </i>
    <i r="1">
      <x v="3"/>
    </i>
    <i r="1">
      <x v="4"/>
    </i>
    <i r="1">
      <x v="5"/>
    </i>
    <i>
      <x v="2"/>
    </i>
    <i r="1">
      <x/>
    </i>
    <i r="1">
      <x v="1"/>
    </i>
    <i r="1">
      <x v="2"/>
    </i>
    <i r="1">
      <x v="3"/>
    </i>
    <i r="1">
      <x v="4"/>
    </i>
    <i r="1">
      <x v="5"/>
    </i>
    <i t="grand">
      <x/>
    </i>
  </rowItems>
  <colItems count="1">
    <i/>
  </colItems>
  <dataFields count="1">
    <dataField name="Sum of ticketPrice" fld="9" baseField="0" baseItem="0"/>
  </dataField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EBDA0-ACCA-4669-A3E0-A5AAD4817EE1}"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5:H22" firstHeaderRow="1" firstDataRow="1" firstDataCol="1"/>
  <pivotFields count="13">
    <pivotField showAll="0"/>
    <pivotField showAll="0"/>
    <pivotField showAll="0">
      <items count="7">
        <item x="4"/>
        <item x="1"/>
        <item x="3"/>
        <item x="0"/>
        <item x="5"/>
        <item x="2"/>
        <item t="default"/>
      </items>
    </pivotField>
    <pivotField axis="axisRow" showAll="0">
      <items count="7">
        <item x="0"/>
        <item x="3"/>
        <item x="1"/>
        <item x="4"/>
        <item x="5"/>
        <item x="2"/>
        <item t="default"/>
      </items>
    </pivotField>
    <pivotField numFmtId="22" showAll="0"/>
    <pivotField numFmtId="22" showAll="0"/>
    <pivotField numFmtId="22" showAll="0"/>
    <pivotField numFmtId="22" showAll="0"/>
    <pivotField showAll="0"/>
    <pivotField dataField="1" showAll="0"/>
    <pivotField showAll="0"/>
    <pivotField showAll="0"/>
    <pivotField numFmtId="1" showAll="0"/>
  </pivotFields>
  <rowFields count="1">
    <field x="3"/>
  </rowFields>
  <rowItems count="7">
    <i>
      <x/>
    </i>
    <i>
      <x v="1"/>
    </i>
    <i>
      <x v="2"/>
    </i>
    <i>
      <x v="3"/>
    </i>
    <i>
      <x v="4"/>
    </i>
    <i>
      <x v="5"/>
    </i>
    <i t="grand">
      <x/>
    </i>
  </rowItems>
  <colItems count="1">
    <i/>
  </colItems>
  <dataFields count="1">
    <dataField name="Average of ticketPrice" fld="9" subtotal="average" baseField="3" baseItem="0" numFmtId="1"/>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54E70-EA38-4388-BD40-CD21CBFB3970}" name="PivotTable2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37:I41" firstHeaderRow="1" firstDataRow="1" firstDataCol="1"/>
  <pivotFields count="12">
    <pivotField showAll="0"/>
    <pivotField axis="axisRow" showAll="0">
      <items count="4">
        <item x="1"/>
        <item x="2"/>
        <item x="0"/>
        <item t="default"/>
      </items>
    </pivotField>
    <pivotField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dataField="1" showAll="0"/>
    <pivotField showAll="0"/>
    <pivotField showAll="0"/>
    <pivotField showAll="0"/>
  </pivotFields>
  <rowFields count="1">
    <field x="1"/>
  </rowFields>
  <rowItems count="4">
    <i>
      <x/>
    </i>
    <i>
      <x v="1"/>
    </i>
    <i>
      <x v="2"/>
    </i>
    <i t="grand">
      <x/>
    </i>
  </rowItems>
  <colItems count="1">
    <i/>
  </colItems>
  <dataFields count="1">
    <dataField name="Average of delay (In Minutes)" fld="8" subtotal="average" baseField="1" baseItem="0" numFmtId="1"/>
  </dataFields>
  <formats count="1">
    <format dxfId="22">
      <pivotArea outline="0" collapsedLevelsAreSubtotals="1" fieldPosition="0"/>
    </format>
  </formats>
  <chartFormats count="6">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1"/>
          </reference>
        </references>
      </pivotArea>
    </chartFormat>
    <chartFormat chart="14"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11D9BB-15DF-40E6-B064-44E1AED7C20B}" name="PivotTable2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3:I47" firstHeaderRow="1" firstDataRow="1" firstDataCol="1"/>
  <pivotFields count="15">
    <pivotField showAll="0"/>
    <pivotField axis="axisRow" showAll="0">
      <items count="4">
        <item x="0"/>
        <item x="1"/>
        <item x="2"/>
        <item t="default"/>
      </items>
    </pivotField>
    <pivotField showAll="0"/>
    <pivotField showAll="0"/>
    <pivotField numFmtId="22" showAll="0"/>
    <pivotField numFmtId="22" showAll="0"/>
    <pivotField numFmtId="22" showAll="0"/>
    <pivotField numFmtId="22" showAll="0"/>
    <pivotField showAll="0"/>
    <pivotField showAll="0"/>
    <pivotField showAll="0"/>
    <pivotField showAll="0"/>
    <pivotField dataField="1" numFmtId="1" showAll="0"/>
    <pivotField numFmtId="1" showAll="0"/>
    <pivotField showAll="0"/>
  </pivotFields>
  <rowFields count="1">
    <field x="1"/>
  </rowFields>
  <rowItems count="4">
    <i>
      <x/>
    </i>
    <i>
      <x v="1"/>
    </i>
    <i>
      <x v="2"/>
    </i>
    <i t="grand">
      <x/>
    </i>
  </rowItems>
  <colItems count="1">
    <i/>
  </colItems>
  <dataFields count="1">
    <dataField name="Average of Flight duration(minutes)" fld="12" subtotal="average" baseField="1"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7734A4-9D78-40EA-A93D-924EC35AF324}" name="PivotTable1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6:E33" firstHeaderRow="1" firstDataRow="1" firstDataCol="1"/>
  <pivotFields count="15">
    <pivotField showAll="0"/>
    <pivotField showAll="0"/>
    <pivotField axis="axisRow" showAll="0">
      <items count="7">
        <item sd="0" x="4"/>
        <item sd="0" x="2"/>
        <item sd="0" x="5"/>
        <item sd="0" x="0"/>
        <item sd="0" x="1"/>
        <item sd="0" x="3"/>
        <item t="default"/>
      </items>
    </pivotField>
    <pivotField showAll="0"/>
    <pivotField numFmtId="22" showAll="0"/>
    <pivotField numFmtId="22" showAll="0"/>
    <pivotField numFmtId="22" showAll="0"/>
    <pivotField numFmtId="22" showAll="0"/>
    <pivotField showAll="0"/>
    <pivotField showAll="0"/>
    <pivotField showAll="0"/>
    <pivotField showAll="0"/>
    <pivotField dataField="1" numFmtId="1" showAll="0"/>
    <pivotField numFmtId="1" showAll="0"/>
    <pivotField showAll="0"/>
  </pivotFields>
  <rowFields count="1">
    <field x="2"/>
  </rowFields>
  <rowItems count="7">
    <i>
      <x/>
    </i>
    <i>
      <x v="1"/>
    </i>
    <i>
      <x v="2"/>
    </i>
    <i>
      <x v="3"/>
    </i>
    <i>
      <x v="4"/>
    </i>
    <i>
      <x v="5"/>
    </i>
    <i t="grand">
      <x/>
    </i>
  </rowItems>
  <colItems count="1">
    <i/>
  </colItems>
  <dataFields count="1">
    <dataField name="Sum of Flight duration(minutes)" fld="12" baseField="3"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719ECC-479D-4D9C-BC9A-1773B9C11D2E}"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22" firstHeaderRow="1" firstDataRow="1" firstDataCol="1"/>
  <pivotFields count="12">
    <pivotField showAll="0"/>
    <pivotField showAll="0">
      <items count="4">
        <item x="1"/>
        <item x="2"/>
        <item x="0"/>
        <item t="default"/>
      </items>
    </pivotField>
    <pivotField showAll="0">
      <items count="7">
        <item x="4"/>
        <item x="1"/>
        <item x="3"/>
        <item x="0"/>
        <item x="5"/>
        <item x="2"/>
        <item t="default"/>
      </items>
    </pivotField>
    <pivotField axis="axisRow" dataField="1" showAll="0">
      <items count="7">
        <item x="0"/>
        <item x="3"/>
        <item x="1"/>
        <item x="4"/>
        <item x="5"/>
        <item x="2"/>
        <item t="default"/>
      </items>
    </pivotField>
    <pivotField numFmtId="22" showAll="0"/>
    <pivotField numFmtId="22" showAll="0"/>
    <pivotField numFmtId="22" showAll="0"/>
    <pivotField numFmtId="22"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destinationAirpor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B00BA0-0534-4D83-847C-C407F261AEB1}"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0" firstHeaderRow="1" firstDataRow="1" firstDataCol="1"/>
  <pivotFields count="12">
    <pivotField showAll="0"/>
    <pivotField showAll="0">
      <items count="4">
        <item x="1"/>
        <item x="2"/>
        <item x="0"/>
        <item t="default"/>
      </items>
    </pivotField>
    <pivotField axis="axisRow" showAll="0">
      <items count="7">
        <item x="4"/>
        <item x="1"/>
        <item x="3"/>
        <item x="0"/>
        <item x="5"/>
        <item x="2"/>
        <item t="default"/>
      </items>
    </pivotField>
    <pivotField showAll="0">
      <items count="7">
        <item x="0"/>
        <item x="3"/>
        <item x="1"/>
        <item x="4"/>
        <item x="5"/>
        <item x="2"/>
        <item t="default"/>
      </items>
    </pivotField>
    <pivotField numFmtId="22" showAll="0"/>
    <pivotField numFmtId="22" showAll="0"/>
    <pivotField numFmtId="22" showAll="0"/>
    <pivotField numFmtId="22" showAll="0"/>
    <pivotField dataField="1" showAll="0"/>
    <pivotField showAll="0"/>
    <pivotField showAll="0"/>
    <pivotField showAll="0"/>
  </pivotFields>
  <rowFields count="1">
    <field x="2"/>
  </rowFields>
  <rowItems count="7">
    <i>
      <x/>
    </i>
    <i>
      <x v="1"/>
    </i>
    <i>
      <x v="2"/>
    </i>
    <i>
      <x v="3"/>
    </i>
    <i>
      <x v="4"/>
    </i>
    <i>
      <x v="5"/>
    </i>
    <i t="grand">
      <x/>
    </i>
  </rowItems>
  <colItems count="1">
    <i/>
  </colItems>
  <dataFields count="1">
    <dataField name="Average of delay" fld="8" subtotal="average" baseField="2" baseItem="0" numFmtId="1"/>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D942DF-87FD-46BA-83EA-667591D1A4F3}" name="PivotTable1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E55:G80" firstHeaderRow="0" firstDataRow="1" firstDataCol="1"/>
  <pivotFields count="15">
    <pivotField dataField="1" showAll="0"/>
    <pivotField showAll="0"/>
    <pivotField showAll="0"/>
    <pivotField showAll="0"/>
    <pivotField dataField="1" numFmtId="22" showAll="0"/>
    <pivotField numFmtId="22" showAll="0"/>
    <pivotField numFmtId="22" showAll="0"/>
    <pivotField numFmtId="22" showAll="0"/>
    <pivotField showAll="0"/>
    <pivotField showAll="0"/>
    <pivotField showAll="0"/>
    <pivotField showAll="0"/>
    <pivotField numFmtId="1" showAll="0"/>
    <pivotField axis="axisRow" numFmtId="1" showAll="0" sortType="ascending">
      <items count="25">
        <item x="12"/>
        <item x="6"/>
        <item x="23"/>
        <item x="0"/>
        <item x="7"/>
        <item x="8"/>
        <item x="14"/>
        <item x="16"/>
        <item x="17"/>
        <item x="2"/>
        <item x="18"/>
        <item x="1"/>
        <item x="3"/>
        <item x="19"/>
        <item x="9"/>
        <item x="4"/>
        <item x="21"/>
        <item x="5"/>
        <item x="22"/>
        <item x="20"/>
        <item x="11"/>
        <item x="10"/>
        <item x="15"/>
        <item x="13"/>
        <item t="default"/>
      </items>
    </pivotField>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Peak Arrival time" fld="0" subtotal="count" baseField="13" baseItem="9"/>
    <dataField name="Peak departureTime" fld="4" subtotal="count" baseField="13" baseItem="0"/>
  </dataFields>
  <formats count="1">
    <format dxfId="26">
      <pivotArea outline="0" collapsedLevelsAreSubtotals="1" fieldPosition="0"/>
    </format>
  </formats>
  <chartFormats count="2">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 xr10:uid="{B35EF30E-8EDD-4D36-952A-F496DE314131}" sourceName="airline">
  <pivotTables>
    <pivotTable tabId="4" name="PivotTable8"/>
    <pivotTable tabId="4" name="PivotTable1"/>
    <pivotTable tabId="4" name="PivotTable2"/>
    <pivotTable tabId="4" name="PivotTable24"/>
    <pivotTable tabId="4" name="PivotTable3"/>
    <pivotTable tabId="4" name="PivotTable4"/>
    <pivotTable tabId="4" name="PivotTable5"/>
    <pivotTable tabId="4" name="PivotTable6"/>
    <pivotTable tabId="4" name="PivotTable7"/>
  </pivotTables>
  <data>
    <tabular pivotCacheId="171562670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irport" xr10:uid="{D23FAAD0-D1BB-425E-83BC-05C207E9D1C4}" sourceName="originAirport">
  <pivotTables>
    <pivotTable tabId="4" name="PivotTable8"/>
    <pivotTable tabId="4" name="PivotTable1"/>
    <pivotTable tabId="4" name="PivotTable2"/>
    <pivotTable tabId="4" name="PivotTable24"/>
    <pivotTable tabId="4" name="PivotTable3"/>
    <pivotTable tabId="4" name="PivotTable4"/>
    <pivotTable tabId="4" name="PivotTable5"/>
    <pivotTable tabId="4" name="PivotTable6"/>
    <pivotTable tabId="4" name="PivotTable7"/>
  </pivotTables>
  <data>
    <tabular pivotCacheId="1715626706">
      <items count="6">
        <i x="4" s="1"/>
        <i x="1" s="1"/>
        <i x="3" s="1"/>
        <i x="0"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Airport" xr10:uid="{E6BDBEB4-53AF-41F6-A29E-ACF6A8D807D1}" sourceName="destinationAirport">
  <pivotTables>
    <pivotTable tabId="4" name="PivotTable8"/>
    <pivotTable tabId="4" name="PivotTable1"/>
    <pivotTable tabId="4" name="PivotTable2"/>
    <pivotTable tabId="4" name="PivotTable24"/>
    <pivotTable tabId="4" name="PivotTable3"/>
    <pivotTable tabId="4" name="PivotTable4"/>
    <pivotTable tabId="4" name="PivotTable5"/>
    <pivotTable tabId="4" name="PivotTable6"/>
    <pivotTable tabId="4" name="PivotTable7"/>
  </pivotTables>
  <data>
    <tabular pivotCacheId="1715626706">
      <items count="6">
        <i x="0" s="1"/>
        <i x="3" s="1"/>
        <i x="1"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xr10:uid="{08F75D84-031F-4243-9402-6B0C8E61FFBE}" cache="Slicer_airline" caption="airline" style="SlicerStyleDark1" rowHeight="247650"/>
  <slicer name="originAirport" xr10:uid="{3693409D-493B-4C0F-A979-F139188B744D}" cache="Slicer_originAirport" caption="originAirport" style="SlicerStyleDark1" rowHeight="247650"/>
  <slicer name="destinationAirport" xr10:uid="{E03A2B7D-4714-4949-918A-D182A1B334F1}" cache="Slicer_destinationAirport" caption="destinationAirport"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A1DF0F-4BCC-4BB9-B576-936381B6AFEE}" name="Table3" displayName="Table3" ref="A1:P1001" totalsRowShown="0" headerRowDxfId="18" dataDxfId="17" tableBorderDxfId="16">
  <autoFilter ref="A1:P1001" xr:uid="{A2A1DF0F-4BCC-4BB9-B576-936381B6AFEE}"/>
  <sortState xmlns:xlrd2="http://schemas.microsoft.com/office/spreadsheetml/2017/richdata2" ref="A2:P1001">
    <sortCondition ref="B2:B1001"/>
    <sortCondition ref="A2:A1001"/>
    <sortCondition ref="F2:F1001"/>
  </sortState>
  <tableColumns count="16">
    <tableColumn id="1" xr3:uid="{A0F98BC6-CF50-4715-A238-2745CD15F82D}" name="flightID" dataDxfId="15"/>
    <tableColumn id="2" xr3:uid="{DC9E5494-CDB9-4201-B19B-BBB1EC55654C}" name="airline" dataDxfId="14"/>
    <tableColumn id="3" xr3:uid="{F644BD3F-6FC9-4B39-B042-4FB7B9E66F14}" name="originAirport" dataDxfId="13"/>
    <tableColumn id="4" xr3:uid="{522A176C-A0E6-451F-92C5-5BAEFEC987B5}" name="destinationAirport" dataDxfId="12"/>
    <tableColumn id="5" xr3:uid="{94D50B14-7541-4E4D-8A1F-E688C5C054CC}" name="departureTime" dataDxfId="11"/>
    <tableColumn id="6" xr3:uid="{1FF92421-2478-4F7C-9F05-1F08D4061F62}" name="arrivalTime" dataDxfId="10"/>
    <tableColumn id="7" xr3:uid="{17D833E5-0906-4082-B765-F81B0A4B02DD}" name="actualDepartureTime" dataDxfId="9"/>
    <tableColumn id="8" xr3:uid="{E740DA77-74E6-433D-AF8D-37F8FCA443DD}" name="actualArrivalTime" dataDxfId="8"/>
    <tableColumn id="9" xr3:uid="{39E8A531-FD54-4C7A-BB8E-2F590C095DCC}" name="delay" dataDxfId="7"/>
    <tableColumn id="10" xr3:uid="{CC980946-B13C-4353-9D75-ABF42EE226BE}" name="ticketPrice" dataDxfId="6"/>
    <tableColumn id="11" xr3:uid="{D2A0CE37-A76B-4048-AE73-84539D0107BA}" name="passengers" dataDxfId="5"/>
    <tableColumn id="12" xr3:uid="{19027AF4-A419-4A04-BF73-73B80708975F}" name="revenue" dataDxfId="4"/>
    <tableColumn id="13" xr3:uid="{C5FE83CF-DD19-44ED-A226-14B7E7282635}" name="Flight duration(minutes)" dataDxfId="3">
      <calculatedColumnFormula>(F2-E2)*1440</calculatedColumnFormula>
    </tableColumn>
    <tableColumn id="14" xr3:uid="{7BF3C477-E73D-420F-A9B9-35FC45B5C05B}" name="Arrival hour" dataDxfId="2">
      <calculatedColumnFormula>HOUR(Table3[[#This Row],[arrivalTime]])</calculatedColumnFormula>
    </tableColumn>
    <tableColumn id="15" xr3:uid="{14E042CE-0709-457B-819D-2E341AEDDE84}" name="Departure hour" dataDxfId="1">
      <calculatedColumnFormula>HOUR(Table3[[#This Row],[departureTime]])</calculatedColumnFormula>
    </tableColumn>
    <tableColumn id="16" xr3:uid="{DC71F13D-AC04-421F-8FDF-14AA59845BBD}" name="Turnaround Time" dataDxfId="0">
      <calculatedColumnFormula>IF(Table3[[#This Row],[airline]] = OFFSET(Table3[[#This Row],[airline]],1,0), (OFFSET(Table3[[#This Row],[arrivalTime]],1,0) - Table3[[#This Row],[departureTime]]) * 1440,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4D63-D397-49AD-97D6-A59B3A564AA3}">
  <dimension ref="A1:L1001"/>
  <sheetViews>
    <sheetView workbookViewId="0">
      <selection activeCell="C3" sqref="C3"/>
    </sheetView>
  </sheetViews>
  <sheetFormatPr defaultRowHeight="14"/>
  <cols>
    <col min="1" max="1" width="10.4140625" customWidth="1"/>
    <col min="2" max="2" width="11.08203125" customWidth="1"/>
    <col min="3" max="3" width="11.33203125" customWidth="1"/>
    <col min="4" max="4" width="10.33203125" customWidth="1"/>
    <col min="5" max="5" width="16.08203125" customWidth="1"/>
    <col min="6" max="6" width="15.6640625" customWidth="1"/>
    <col min="7" max="7" width="17" customWidth="1"/>
    <col min="8" max="8" width="14" customWidth="1"/>
    <col min="9" max="9" width="10.4140625" customWidth="1"/>
    <col min="10" max="10" width="10.25" customWidth="1"/>
    <col min="11" max="11" width="9.6640625" customWidth="1"/>
    <col min="12" max="12" width="9.25" customWidth="1"/>
  </cols>
  <sheetData>
    <row r="1" spans="1:12">
      <c r="A1" t="s">
        <v>0</v>
      </c>
      <c r="B1" t="s">
        <v>1</v>
      </c>
      <c r="C1" t="s">
        <v>2</v>
      </c>
      <c r="D1" t="s">
        <v>3</v>
      </c>
      <c r="E1" t="s">
        <v>4</v>
      </c>
      <c r="F1" t="s">
        <v>5</v>
      </c>
      <c r="G1" t="s">
        <v>6</v>
      </c>
      <c r="H1" t="s">
        <v>7</v>
      </c>
      <c r="I1" t="s">
        <v>8</v>
      </c>
      <c r="J1" t="s">
        <v>9</v>
      </c>
      <c r="K1" t="s">
        <v>10</v>
      </c>
      <c r="L1" t="s">
        <v>11</v>
      </c>
    </row>
    <row r="2" spans="1:12">
      <c r="A2" t="s">
        <v>12</v>
      </c>
      <c r="B2" t="s">
        <v>13</v>
      </c>
      <c r="C2" t="s">
        <v>14</v>
      </c>
      <c r="D2" t="s">
        <v>15</v>
      </c>
      <c r="E2" s="1">
        <v>44927</v>
      </c>
      <c r="F2" s="1">
        <v>44927.125</v>
      </c>
      <c r="G2" s="1">
        <v>44927.015277777777</v>
      </c>
      <c r="H2" s="1">
        <v>44927.125</v>
      </c>
      <c r="I2">
        <v>0</v>
      </c>
      <c r="J2">
        <v>232</v>
      </c>
      <c r="K2">
        <v>139</v>
      </c>
      <c r="L2">
        <v>32248</v>
      </c>
    </row>
    <row r="3" spans="1:12">
      <c r="A3" t="s">
        <v>16</v>
      </c>
      <c r="B3" t="s">
        <v>17</v>
      </c>
      <c r="C3" t="s">
        <v>14</v>
      </c>
      <c r="D3" t="s">
        <v>18</v>
      </c>
      <c r="E3" s="1">
        <v>44927.041666666664</v>
      </c>
      <c r="F3" s="1">
        <v>44927.125</v>
      </c>
      <c r="G3" s="1">
        <v>44927.043055555558</v>
      </c>
      <c r="H3" s="1">
        <v>44927.12777777778</v>
      </c>
      <c r="I3">
        <v>4</v>
      </c>
      <c r="J3">
        <v>460</v>
      </c>
      <c r="K3">
        <v>62</v>
      </c>
      <c r="L3">
        <v>28520</v>
      </c>
    </row>
    <row r="4" spans="1:12">
      <c r="A4" t="s">
        <v>19</v>
      </c>
      <c r="B4" t="s">
        <v>13</v>
      </c>
      <c r="C4" t="s">
        <v>20</v>
      </c>
      <c r="D4" t="s">
        <v>21</v>
      </c>
      <c r="E4" s="1">
        <v>44927.083333333336</v>
      </c>
      <c r="F4" s="1">
        <v>44927.125</v>
      </c>
      <c r="G4" s="1">
        <v>44927.095833333333</v>
      </c>
      <c r="H4" s="1">
        <v>44927.138888888891</v>
      </c>
      <c r="I4">
        <v>20</v>
      </c>
      <c r="J4">
        <v>189</v>
      </c>
      <c r="K4">
        <v>155</v>
      </c>
      <c r="L4">
        <v>29295</v>
      </c>
    </row>
    <row r="5" spans="1:12">
      <c r="A5" t="s">
        <v>22</v>
      </c>
      <c r="B5" t="s">
        <v>17</v>
      </c>
      <c r="C5" t="s">
        <v>14</v>
      </c>
      <c r="D5" t="s">
        <v>14</v>
      </c>
      <c r="E5" s="1">
        <v>44927.125</v>
      </c>
      <c r="F5" s="1">
        <v>44927.291666666664</v>
      </c>
      <c r="G5" s="1">
        <v>44927.137499999997</v>
      </c>
      <c r="H5" s="1">
        <v>44927.310416666667</v>
      </c>
      <c r="I5">
        <v>27</v>
      </c>
      <c r="J5">
        <v>214</v>
      </c>
      <c r="K5">
        <v>109</v>
      </c>
      <c r="L5">
        <v>23326</v>
      </c>
    </row>
    <row r="6" spans="1:12">
      <c r="A6" t="s">
        <v>23</v>
      </c>
      <c r="B6" t="s">
        <v>17</v>
      </c>
      <c r="C6" t="s">
        <v>24</v>
      </c>
      <c r="D6" t="s">
        <v>20</v>
      </c>
      <c r="E6" s="1">
        <v>44927.166666666664</v>
      </c>
      <c r="F6" s="1">
        <v>44927.333333333336</v>
      </c>
      <c r="G6" s="1">
        <v>44927.186111111114</v>
      </c>
      <c r="H6" s="1">
        <v>44927.35</v>
      </c>
      <c r="I6">
        <v>24</v>
      </c>
      <c r="J6">
        <v>329</v>
      </c>
      <c r="K6">
        <v>102</v>
      </c>
      <c r="L6">
        <v>33558</v>
      </c>
    </row>
    <row r="7" spans="1:12">
      <c r="A7" t="s">
        <v>25</v>
      </c>
      <c r="B7" t="s">
        <v>26</v>
      </c>
      <c r="C7" t="s">
        <v>20</v>
      </c>
      <c r="D7" t="s">
        <v>18</v>
      </c>
      <c r="E7" s="1">
        <v>44927.208333333336</v>
      </c>
      <c r="F7" s="1">
        <v>44927.291666666664</v>
      </c>
      <c r="G7" s="1">
        <v>44927.218055555553</v>
      </c>
      <c r="H7" s="1">
        <v>44927.298611111109</v>
      </c>
      <c r="I7">
        <v>10</v>
      </c>
      <c r="J7">
        <v>427</v>
      </c>
      <c r="K7">
        <v>191</v>
      </c>
      <c r="L7">
        <v>81557</v>
      </c>
    </row>
    <row r="8" spans="1:12">
      <c r="A8" t="s">
        <v>27</v>
      </c>
      <c r="B8" t="s">
        <v>13</v>
      </c>
      <c r="C8" t="s">
        <v>24</v>
      </c>
      <c r="D8" t="s">
        <v>14</v>
      </c>
      <c r="E8" s="1">
        <v>44927.25</v>
      </c>
      <c r="F8" s="1">
        <v>44927.458333333336</v>
      </c>
      <c r="G8" s="1">
        <v>44927.254861111112</v>
      </c>
      <c r="H8" s="1">
        <v>44927.474305555559</v>
      </c>
      <c r="I8">
        <v>23</v>
      </c>
      <c r="J8">
        <v>453</v>
      </c>
      <c r="K8">
        <v>170</v>
      </c>
      <c r="L8">
        <v>77010</v>
      </c>
    </row>
    <row r="9" spans="1:12">
      <c r="A9" t="s">
        <v>28</v>
      </c>
      <c r="B9" t="s">
        <v>26</v>
      </c>
      <c r="C9" t="s">
        <v>24</v>
      </c>
      <c r="D9" t="s">
        <v>15</v>
      </c>
      <c r="E9" s="1">
        <v>44927.291666666664</v>
      </c>
      <c r="F9" s="1">
        <v>44927.5</v>
      </c>
      <c r="G9" s="1">
        <v>44927.299305555556</v>
      </c>
      <c r="H9" s="1">
        <v>44927.505555555559</v>
      </c>
      <c r="I9">
        <v>8</v>
      </c>
      <c r="J9">
        <v>373</v>
      </c>
      <c r="K9">
        <v>163</v>
      </c>
      <c r="L9">
        <v>60799</v>
      </c>
    </row>
    <row r="10" spans="1:12">
      <c r="A10" t="s">
        <v>29</v>
      </c>
      <c r="B10" t="s">
        <v>13</v>
      </c>
      <c r="C10" t="s">
        <v>15</v>
      </c>
      <c r="D10" t="s">
        <v>21</v>
      </c>
      <c r="E10" s="1">
        <v>44927.333333333336</v>
      </c>
      <c r="F10" s="1">
        <v>44927.375</v>
      </c>
      <c r="G10" s="1">
        <v>44927.340277777781</v>
      </c>
      <c r="H10" s="1">
        <v>44927.383333333331</v>
      </c>
      <c r="I10">
        <v>12</v>
      </c>
      <c r="J10">
        <v>352</v>
      </c>
      <c r="K10">
        <v>166</v>
      </c>
      <c r="L10">
        <v>58432</v>
      </c>
    </row>
    <row r="11" spans="1:12">
      <c r="A11" t="s">
        <v>30</v>
      </c>
      <c r="B11" t="s">
        <v>13</v>
      </c>
      <c r="C11" t="s">
        <v>18</v>
      </c>
      <c r="D11" t="s">
        <v>20</v>
      </c>
      <c r="E11" s="1">
        <v>44927.375</v>
      </c>
      <c r="F11" s="1">
        <v>44927.5</v>
      </c>
      <c r="G11" s="1">
        <v>44927.392361111109</v>
      </c>
      <c r="H11" s="1">
        <v>44927.51458333333</v>
      </c>
      <c r="I11">
        <v>21</v>
      </c>
      <c r="J11">
        <v>212</v>
      </c>
      <c r="K11">
        <v>133</v>
      </c>
      <c r="L11">
        <v>28196</v>
      </c>
    </row>
    <row r="12" spans="1:12">
      <c r="A12" t="s">
        <v>31</v>
      </c>
      <c r="B12" t="s">
        <v>13</v>
      </c>
      <c r="C12" t="s">
        <v>15</v>
      </c>
      <c r="D12" t="s">
        <v>20</v>
      </c>
      <c r="E12" s="1">
        <v>44927.416666666664</v>
      </c>
      <c r="F12" s="1">
        <v>44927.625</v>
      </c>
      <c r="G12" s="1">
        <v>44927.43472222222</v>
      </c>
      <c r="H12" s="1">
        <v>44927.643055555556</v>
      </c>
      <c r="I12">
        <v>26</v>
      </c>
      <c r="J12">
        <v>117</v>
      </c>
      <c r="K12">
        <v>138</v>
      </c>
      <c r="L12">
        <v>16146</v>
      </c>
    </row>
    <row r="13" spans="1:12">
      <c r="A13" t="s">
        <v>32</v>
      </c>
      <c r="B13" t="s">
        <v>26</v>
      </c>
      <c r="C13" t="s">
        <v>14</v>
      </c>
      <c r="D13" t="s">
        <v>15</v>
      </c>
      <c r="E13" s="1">
        <v>44927.458333333336</v>
      </c>
      <c r="F13" s="1">
        <v>44927.625</v>
      </c>
      <c r="G13" s="1">
        <v>44927.462500000001</v>
      </c>
      <c r="H13" s="1">
        <v>44927.629166666666</v>
      </c>
      <c r="I13">
        <v>6</v>
      </c>
      <c r="J13">
        <v>458</v>
      </c>
      <c r="K13">
        <v>171</v>
      </c>
      <c r="L13">
        <v>78318</v>
      </c>
    </row>
    <row r="14" spans="1:12">
      <c r="A14" t="s">
        <v>33</v>
      </c>
      <c r="B14" t="s">
        <v>17</v>
      </c>
      <c r="C14" t="s">
        <v>18</v>
      </c>
      <c r="D14" t="s">
        <v>21</v>
      </c>
      <c r="E14" s="1">
        <v>44927.5</v>
      </c>
      <c r="F14" s="1">
        <v>44927.666666666664</v>
      </c>
      <c r="G14" s="1">
        <v>44927.506249999999</v>
      </c>
      <c r="H14" s="1">
        <v>44927.685416666667</v>
      </c>
      <c r="I14">
        <v>27</v>
      </c>
      <c r="J14">
        <v>300</v>
      </c>
      <c r="K14">
        <v>137</v>
      </c>
      <c r="L14">
        <v>41100</v>
      </c>
    </row>
    <row r="15" spans="1:12">
      <c r="A15" t="s">
        <v>34</v>
      </c>
      <c r="B15" t="s">
        <v>26</v>
      </c>
      <c r="C15" t="s">
        <v>21</v>
      </c>
      <c r="D15" t="s">
        <v>18</v>
      </c>
      <c r="E15" s="1">
        <v>44927.541666666664</v>
      </c>
      <c r="F15" s="1">
        <v>44927.708333333336</v>
      </c>
      <c r="G15" s="1">
        <v>44927.556944444441</v>
      </c>
      <c r="H15" s="1">
        <v>44927.709722222222</v>
      </c>
      <c r="I15">
        <v>2</v>
      </c>
      <c r="J15">
        <v>202</v>
      </c>
      <c r="K15">
        <v>112</v>
      </c>
      <c r="L15">
        <v>22624</v>
      </c>
    </row>
    <row r="16" spans="1:12">
      <c r="A16" t="s">
        <v>35</v>
      </c>
      <c r="B16" t="s">
        <v>26</v>
      </c>
      <c r="C16" t="s">
        <v>18</v>
      </c>
      <c r="D16" t="s">
        <v>14</v>
      </c>
      <c r="E16" s="1">
        <v>44927.583333333336</v>
      </c>
      <c r="F16" s="1">
        <v>44927.791666666664</v>
      </c>
      <c r="G16" s="1">
        <v>44927.583333333336</v>
      </c>
      <c r="H16" s="1">
        <v>44927.799305555556</v>
      </c>
      <c r="I16">
        <v>11</v>
      </c>
      <c r="J16">
        <v>158</v>
      </c>
      <c r="K16">
        <v>60</v>
      </c>
      <c r="L16">
        <v>9480</v>
      </c>
    </row>
    <row r="17" spans="1:12">
      <c r="A17" t="s">
        <v>36</v>
      </c>
      <c r="B17" t="s">
        <v>13</v>
      </c>
      <c r="C17" t="s">
        <v>14</v>
      </c>
      <c r="D17" t="s">
        <v>24</v>
      </c>
      <c r="E17" s="1">
        <v>44927.625</v>
      </c>
      <c r="F17" s="1">
        <v>44927.708333333336</v>
      </c>
      <c r="G17" s="1">
        <v>44927.626388888886</v>
      </c>
      <c r="H17" s="1">
        <v>44927.716666666667</v>
      </c>
      <c r="I17">
        <v>12</v>
      </c>
      <c r="J17">
        <v>187</v>
      </c>
      <c r="K17">
        <v>144</v>
      </c>
      <c r="L17">
        <v>26928</v>
      </c>
    </row>
    <row r="18" spans="1:12">
      <c r="A18" t="s">
        <v>37</v>
      </c>
      <c r="B18" t="s">
        <v>17</v>
      </c>
      <c r="C18" t="s">
        <v>14</v>
      </c>
      <c r="D18" t="s">
        <v>21</v>
      </c>
      <c r="E18" s="1">
        <v>44927.666666666664</v>
      </c>
      <c r="F18" s="1">
        <v>44927.875</v>
      </c>
      <c r="G18" s="1">
        <v>44927.678472222222</v>
      </c>
      <c r="H18" s="1">
        <v>44927.885416666664</v>
      </c>
      <c r="I18">
        <v>15</v>
      </c>
      <c r="J18">
        <v>262</v>
      </c>
      <c r="K18">
        <v>146</v>
      </c>
      <c r="L18">
        <v>38252</v>
      </c>
    </row>
    <row r="19" spans="1:12">
      <c r="A19" t="s">
        <v>38</v>
      </c>
      <c r="B19" t="s">
        <v>17</v>
      </c>
      <c r="C19" t="s">
        <v>14</v>
      </c>
      <c r="D19" t="s">
        <v>24</v>
      </c>
      <c r="E19" s="1">
        <v>44927.708333333336</v>
      </c>
      <c r="F19" s="1">
        <v>44927.916666666664</v>
      </c>
      <c r="G19" s="1">
        <v>44927.715277777781</v>
      </c>
      <c r="H19" s="1">
        <v>44927.922222222223</v>
      </c>
      <c r="I19">
        <v>8</v>
      </c>
      <c r="J19">
        <v>329</v>
      </c>
      <c r="K19">
        <v>154</v>
      </c>
      <c r="L19">
        <v>50666</v>
      </c>
    </row>
    <row r="20" spans="1:12">
      <c r="A20" t="s">
        <v>39</v>
      </c>
      <c r="B20" t="s">
        <v>17</v>
      </c>
      <c r="C20" t="s">
        <v>20</v>
      </c>
      <c r="D20" t="s">
        <v>21</v>
      </c>
      <c r="E20" s="1">
        <v>44927.75</v>
      </c>
      <c r="F20" s="1">
        <v>44927.791666666664</v>
      </c>
      <c r="G20" s="1">
        <v>44927.763888888891</v>
      </c>
      <c r="H20" s="1">
        <v>44927.797222222223</v>
      </c>
      <c r="I20">
        <v>8</v>
      </c>
      <c r="J20">
        <v>296</v>
      </c>
      <c r="K20">
        <v>104</v>
      </c>
      <c r="L20">
        <v>30784</v>
      </c>
    </row>
    <row r="21" spans="1:12">
      <c r="A21" t="s">
        <v>40</v>
      </c>
      <c r="B21" t="s">
        <v>17</v>
      </c>
      <c r="C21" t="s">
        <v>14</v>
      </c>
      <c r="D21" t="s">
        <v>14</v>
      </c>
      <c r="E21" s="1">
        <v>44927.791666666664</v>
      </c>
      <c r="F21" s="1">
        <v>44927.916666666664</v>
      </c>
      <c r="G21" s="1">
        <v>44927.79583333333</v>
      </c>
      <c r="H21" s="1">
        <v>44927.933333333334</v>
      </c>
      <c r="I21">
        <v>24</v>
      </c>
      <c r="J21">
        <v>230</v>
      </c>
      <c r="K21">
        <v>144</v>
      </c>
      <c r="L21">
        <v>33120</v>
      </c>
    </row>
    <row r="22" spans="1:12">
      <c r="A22" t="s">
        <v>41</v>
      </c>
      <c r="B22" t="s">
        <v>13</v>
      </c>
      <c r="C22" t="s">
        <v>21</v>
      </c>
      <c r="D22" t="s">
        <v>24</v>
      </c>
      <c r="E22" s="1">
        <v>44927.833333333336</v>
      </c>
      <c r="F22" s="1">
        <v>44928.041666666664</v>
      </c>
      <c r="G22" s="1">
        <v>44927.835416666669</v>
      </c>
      <c r="H22" s="1">
        <v>44928.050694444442</v>
      </c>
      <c r="I22">
        <v>13</v>
      </c>
      <c r="J22">
        <v>469</v>
      </c>
      <c r="K22">
        <v>184</v>
      </c>
      <c r="L22">
        <v>86296</v>
      </c>
    </row>
    <row r="23" spans="1:12">
      <c r="A23" t="s">
        <v>42</v>
      </c>
      <c r="B23" t="s">
        <v>17</v>
      </c>
      <c r="C23" t="s">
        <v>20</v>
      </c>
      <c r="D23" t="s">
        <v>18</v>
      </c>
      <c r="E23" s="1">
        <v>44927.875</v>
      </c>
      <c r="F23" s="1">
        <v>44928.083333333336</v>
      </c>
      <c r="G23" s="1">
        <v>44927.880555555559</v>
      </c>
      <c r="H23" s="1">
        <v>44928.083333333336</v>
      </c>
      <c r="I23">
        <v>0</v>
      </c>
      <c r="J23">
        <v>381</v>
      </c>
      <c r="K23">
        <v>55</v>
      </c>
      <c r="L23">
        <v>20955</v>
      </c>
    </row>
    <row r="24" spans="1:12">
      <c r="A24" t="s">
        <v>43</v>
      </c>
      <c r="B24" t="s">
        <v>13</v>
      </c>
      <c r="C24" t="s">
        <v>18</v>
      </c>
      <c r="D24" t="s">
        <v>21</v>
      </c>
      <c r="E24" s="1">
        <v>44927.916666666664</v>
      </c>
      <c r="F24" s="1">
        <v>44928.041666666664</v>
      </c>
      <c r="G24" s="1">
        <v>44927.935416666667</v>
      </c>
      <c r="H24" s="1">
        <v>44928.041666666664</v>
      </c>
      <c r="I24">
        <v>0</v>
      </c>
      <c r="J24">
        <v>426</v>
      </c>
      <c r="K24">
        <v>97</v>
      </c>
      <c r="L24">
        <v>41322</v>
      </c>
    </row>
    <row r="25" spans="1:12">
      <c r="A25" t="s">
        <v>44</v>
      </c>
      <c r="B25" t="s">
        <v>13</v>
      </c>
      <c r="C25" t="s">
        <v>21</v>
      </c>
      <c r="D25" t="s">
        <v>15</v>
      </c>
      <c r="E25" s="1">
        <v>44927.958333333336</v>
      </c>
      <c r="F25" s="1">
        <v>44928.125</v>
      </c>
      <c r="G25" s="1">
        <v>44927.977083333331</v>
      </c>
      <c r="H25" s="1">
        <v>44928.135416666664</v>
      </c>
      <c r="I25">
        <v>15</v>
      </c>
      <c r="J25">
        <v>238</v>
      </c>
      <c r="K25">
        <v>139</v>
      </c>
      <c r="L25">
        <v>33082</v>
      </c>
    </row>
    <row r="26" spans="1:12">
      <c r="A26" t="s">
        <v>45</v>
      </c>
      <c r="B26" t="s">
        <v>17</v>
      </c>
      <c r="C26" t="s">
        <v>15</v>
      </c>
      <c r="D26" t="s">
        <v>21</v>
      </c>
      <c r="E26" s="1">
        <v>44928</v>
      </c>
      <c r="F26" s="1">
        <v>44928.125</v>
      </c>
      <c r="G26" s="1">
        <v>44928.008333333331</v>
      </c>
      <c r="H26" s="1">
        <v>44928.136805555558</v>
      </c>
      <c r="I26">
        <v>17</v>
      </c>
      <c r="J26">
        <v>119</v>
      </c>
      <c r="K26">
        <v>194</v>
      </c>
      <c r="L26">
        <v>23086</v>
      </c>
    </row>
    <row r="27" spans="1:12">
      <c r="A27" t="s">
        <v>46</v>
      </c>
      <c r="B27" t="s">
        <v>26</v>
      </c>
      <c r="C27" t="s">
        <v>18</v>
      </c>
      <c r="D27" t="s">
        <v>24</v>
      </c>
      <c r="E27" s="1">
        <v>44928.041666666664</v>
      </c>
      <c r="F27" s="1">
        <v>44928.25</v>
      </c>
      <c r="G27" s="1">
        <v>44928.046527777777</v>
      </c>
      <c r="H27" s="1">
        <v>44928.258333333331</v>
      </c>
      <c r="I27">
        <v>12</v>
      </c>
      <c r="J27">
        <v>435</v>
      </c>
      <c r="K27">
        <v>194</v>
      </c>
      <c r="L27">
        <v>84390</v>
      </c>
    </row>
    <row r="28" spans="1:12">
      <c r="A28" t="s">
        <v>47</v>
      </c>
      <c r="B28" t="s">
        <v>13</v>
      </c>
      <c r="C28" t="s">
        <v>15</v>
      </c>
      <c r="D28" t="s">
        <v>15</v>
      </c>
      <c r="E28" s="1">
        <v>44928.083333333336</v>
      </c>
      <c r="F28" s="1">
        <v>44928.166666666664</v>
      </c>
      <c r="G28" s="1">
        <v>44928.097916666666</v>
      </c>
      <c r="H28" s="1">
        <v>44928.177777777775</v>
      </c>
      <c r="I28">
        <v>16</v>
      </c>
      <c r="J28">
        <v>184</v>
      </c>
      <c r="K28">
        <v>129</v>
      </c>
      <c r="L28">
        <v>23736</v>
      </c>
    </row>
    <row r="29" spans="1:12">
      <c r="A29" t="s">
        <v>48</v>
      </c>
      <c r="B29" t="s">
        <v>26</v>
      </c>
      <c r="C29" t="s">
        <v>15</v>
      </c>
      <c r="D29" t="s">
        <v>21</v>
      </c>
      <c r="E29" s="1">
        <v>44928.125</v>
      </c>
      <c r="F29" s="1">
        <v>44928.166666666664</v>
      </c>
      <c r="G29" s="1">
        <v>44928.142361111109</v>
      </c>
      <c r="H29" s="1">
        <v>44928.181250000001</v>
      </c>
      <c r="I29">
        <v>21</v>
      </c>
      <c r="J29">
        <v>282</v>
      </c>
      <c r="K29">
        <v>119</v>
      </c>
      <c r="L29">
        <v>33558</v>
      </c>
    </row>
    <row r="30" spans="1:12">
      <c r="A30" t="s">
        <v>49</v>
      </c>
      <c r="B30" t="s">
        <v>13</v>
      </c>
      <c r="C30" t="s">
        <v>20</v>
      </c>
      <c r="D30" t="s">
        <v>24</v>
      </c>
      <c r="E30" s="1">
        <v>44928.166666666664</v>
      </c>
      <c r="F30" s="1">
        <v>44928.208333333336</v>
      </c>
      <c r="G30" s="1">
        <v>44928.166666666664</v>
      </c>
      <c r="H30" s="1">
        <v>44928.224999999999</v>
      </c>
      <c r="I30">
        <v>24</v>
      </c>
      <c r="J30">
        <v>391</v>
      </c>
      <c r="K30">
        <v>122</v>
      </c>
      <c r="L30">
        <v>47702</v>
      </c>
    </row>
    <row r="31" spans="1:12">
      <c r="A31" t="s">
        <v>50</v>
      </c>
      <c r="B31" t="s">
        <v>17</v>
      </c>
      <c r="C31" t="s">
        <v>15</v>
      </c>
      <c r="D31" t="s">
        <v>24</v>
      </c>
      <c r="E31" s="1">
        <v>44928.208333333336</v>
      </c>
      <c r="F31" s="1">
        <v>44928.333333333336</v>
      </c>
      <c r="G31" s="1">
        <v>44928.21597222222</v>
      </c>
      <c r="H31" s="1">
        <v>44928.34097222222</v>
      </c>
      <c r="I31">
        <v>11</v>
      </c>
      <c r="J31">
        <v>299</v>
      </c>
      <c r="K31">
        <v>194</v>
      </c>
      <c r="L31">
        <v>58006</v>
      </c>
    </row>
    <row r="32" spans="1:12">
      <c r="A32" t="s">
        <v>51</v>
      </c>
      <c r="B32" t="s">
        <v>17</v>
      </c>
      <c r="C32" t="s">
        <v>20</v>
      </c>
      <c r="D32" t="s">
        <v>20</v>
      </c>
      <c r="E32" s="1">
        <v>44928.25</v>
      </c>
      <c r="F32" s="1">
        <v>44928.375</v>
      </c>
      <c r="G32" s="1">
        <v>44928.251388888886</v>
      </c>
      <c r="H32" s="1">
        <v>44928.385416666664</v>
      </c>
      <c r="I32">
        <v>15</v>
      </c>
      <c r="J32">
        <v>460</v>
      </c>
      <c r="K32">
        <v>101</v>
      </c>
      <c r="L32">
        <v>46460</v>
      </c>
    </row>
    <row r="33" spans="1:12">
      <c r="A33" t="s">
        <v>52</v>
      </c>
      <c r="B33" t="s">
        <v>26</v>
      </c>
      <c r="C33" t="s">
        <v>14</v>
      </c>
      <c r="D33" t="s">
        <v>24</v>
      </c>
      <c r="E33" s="1">
        <v>44928.291666666664</v>
      </c>
      <c r="F33" s="1">
        <v>44928.458333333336</v>
      </c>
      <c r="G33" s="1">
        <v>44928.311805555553</v>
      </c>
      <c r="H33" s="1">
        <v>44928.477777777778</v>
      </c>
      <c r="I33">
        <v>28</v>
      </c>
      <c r="J33">
        <v>416</v>
      </c>
      <c r="K33">
        <v>142</v>
      </c>
      <c r="L33">
        <v>59072</v>
      </c>
    </row>
    <row r="34" spans="1:12">
      <c r="A34" t="s">
        <v>53</v>
      </c>
      <c r="B34" t="s">
        <v>13</v>
      </c>
      <c r="C34" t="s">
        <v>18</v>
      </c>
      <c r="D34" t="s">
        <v>20</v>
      </c>
      <c r="E34" s="1">
        <v>44928.333333333336</v>
      </c>
      <c r="F34" s="1">
        <v>44928.375</v>
      </c>
      <c r="G34" s="1">
        <v>44928.334027777775</v>
      </c>
      <c r="H34" s="1">
        <v>44928.388194444444</v>
      </c>
      <c r="I34">
        <v>19</v>
      </c>
      <c r="J34">
        <v>136</v>
      </c>
      <c r="K34">
        <v>183</v>
      </c>
      <c r="L34">
        <v>24888</v>
      </c>
    </row>
    <row r="35" spans="1:12">
      <c r="A35" t="s">
        <v>54</v>
      </c>
      <c r="B35" t="s">
        <v>17</v>
      </c>
      <c r="C35" t="s">
        <v>24</v>
      </c>
      <c r="D35" t="s">
        <v>14</v>
      </c>
      <c r="E35" s="1">
        <v>44928.375</v>
      </c>
      <c r="F35" s="1">
        <v>44928.5</v>
      </c>
      <c r="G35" s="1">
        <v>44928.386111111111</v>
      </c>
      <c r="H35" s="1">
        <v>44928.5</v>
      </c>
      <c r="I35">
        <v>0</v>
      </c>
      <c r="J35">
        <v>213</v>
      </c>
      <c r="K35">
        <v>50</v>
      </c>
      <c r="L35">
        <v>10650</v>
      </c>
    </row>
    <row r="36" spans="1:12">
      <c r="A36" t="s">
        <v>55</v>
      </c>
      <c r="B36" t="s">
        <v>17</v>
      </c>
      <c r="C36" t="s">
        <v>18</v>
      </c>
      <c r="D36" t="s">
        <v>24</v>
      </c>
      <c r="E36" s="1">
        <v>44928.416666666664</v>
      </c>
      <c r="F36" s="1">
        <v>44928.625</v>
      </c>
      <c r="G36" s="1">
        <v>44928.424305555556</v>
      </c>
      <c r="H36" s="1">
        <v>44928.634722222225</v>
      </c>
      <c r="I36">
        <v>14</v>
      </c>
      <c r="J36">
        <v>146</v>
      </c>
      <c r="K36">
        <v>73</v>
      </c>
      <c r="L36">
        <v>10658</v>
      </c>
    </row>
    <row r="37" spans="1:12">
      <c r="A37" t="s">
        <v>56</v>
      </c>
      <c r="B37" t="s">
        <v>17</v>
      </c>
      <c r="C37" t="s">
        <v>14</v>
      </c>
      <c r="D37" t="s">
        <v>21</v>
      </c>
      <c r="E37" s="1">
        <v>44928.458333333336</v>
      </c>
      <c r="F37" s="1">
        <v>44928.666666666664</v>
      </c>
      <c r="G37" s="1">
        <v>44928.461805555555</v>
      </c>
      <c r="H37" s="1">
        <v>44928.686111111114</v>
      </c>
      <c r="I37">
        <v>28</v>
      </c>
      <c r="J37">
        <v>493</v>
      </c>
      <c r="K37">
        <v>160</v>
      </c>
      <c r="L37">
        <v>78880</v>
      </c>
    </row>
    <row r="38" spans="1:12">
      <c r="A38" t="s">
        <v>57</v>
      </c>
      <c r="B38" t="s">
        <v>13</v>
      </c>
      <c r="C38" t="s">
        <v>18</v>
      </c>
      <c r="D38" t="s">
        <v>24</v>
      </c>
      <c r="E38" s="1">
        <v>44928.5</v>
      </c>
      <c r="F38" s="1">
        <v>44928.583333333336</v>
      </c>
      <c r="G38" s="1">
        <v>44928.509722222225</v>
      </c>
      <c r="H38" s="1">
        <v>44928.586111111108</v>
      </c>
      <c r="I38">
        <v>4</v>
      </c>
      <c r="J38">
        <v>456</v>
      </c>
      <c r="K38">
        <v>88</v>
      </c>
      <c r="L38">
        <v>40128</v>
      </c>
    </row>
    <row r="39" spans="1:12">
      <c r="A39" t="s">
        <v>58</v>
      </c>
      <c r="B39" t="s">
        <v>26</v>
      </c>
      <c r="C39" t="s">
        <v>20</v>
      </c>
      <c r="D39" t="s">
        <v>24</v>
      </c>
      <c r="E39" s="1">
        <v>44928.541666666664</v>
      </c>
      <c r="F39" s="1">
        <v>44928.625</v>
      </c>
      <c r="G39" s="1">
        <v>44928.549305555556</v>
      </c>
      <c r="H39" s="1">
        <v>44928.644444444442</v>
      </c>
      <c r="I39">
        <v>28</v>
      </c>
      <c r="J39">
        <v>187</v>
      </c>
      <c r="K39">
        <v>131</v>
      </c>
      <c r="L39">
        <v>24497</v>
      </c>
    </row>
    <row r="40" spans="1:12">
      <c r="A40" t="s">
        <v>59</v>
      </c>
      <c r="B40" t="s">
        <v>13</v>
      </c>
      <c r="C40" t="s">
        <v>14</v>
      </c>
      <c r="D40" t="s">
        <v>20</v>
      </c>
      <c r="E40" s="1">
        <v>44928.583333333336</v>
      </c>
      <c r="F40" s="1">
        <v>44928.708333333336</v>
      </c>
      <c r="G40" s="1">
        <v>44928.600694444445</v>
      </c>
      <c r="H40" s="1">
        <v>44928.720833333333</v>
      </c>
      <c r="I40">
        <v>18</v>
      </c>
      <c r="J40">
        <v>263</v>
      </c>
      <c r="K40">
        <v>177</v>
      </c>
      <c r="L40">
        <v>46551</v>
      </c>
    </row>
    <row r="41" spans="1:12">
      <c r="A41" t="s">
        <v>60</v>
      </c>
      <c r="B41" t="s">
        <v>26</v>
      </c>
      <c r="C41" t="s">
        <v>18</v>
      </c>
      <c r="D41" t="s">
        <v>24</v>
      </c>
      <c r="E41" s="1">
        <v>44928.625</v>
      </c>
      <c r="F41" s="1">
        <v>44928.791666666664</v>
      </c>
      <c r="G41" s="1">
        <v>44928.640972222223</v>
      </c>
      <c r="H41" s="1">
        <v>44928.803472222222</v>
      </c>
      <c r="I41">
        <v>17</v>
      </c>
      <c r="J41">
        <v>192</v>
      </c>
      <c r="K41">
        <v>193</v>
      </c>
      <c r="L41">
        <v>37056</v>
      </c>
    </row>
    <row r="42" spans="1:12">
      <c r="A42" t="s">
        <v>61</v>
      </c>
      <c r="B42" t="s">
        <v>26</v>
      </c>
      <c r="C42" t="s">
        <v>18</v>
      </c>
      <c r="D42" t="s">
        <v>18</v>
      </c>
      <c r="E42" s="1">
        <v>44928.666666666664</v>
      </c>
      <c r="F42" s="1">
        <v>44928.833333333336</v>
      </c>
      <c r="G42" s="1">
        <v>44928.673611111109</v>
      </c>
      <c r="H42" s="1">
        <v>44928.850694444445</v>
      </c>
      <c r="I42">
        <v>25</v>
      </c>
      <c r="J42">
        <v>118</v>
      </c>
      <c r="K42">
        <v>124</v>
      </c>
      <c r="L42">
        <v>14632</v>
      </c>
    </row>
    <row r="43" spans="1:12">
      <c r="A43" t="s">
        <v>62</v>
      </c>
      <c r="B43" t="s">
        <v>13</v>
      </c>
      <c r="C43" t="s">
        <v>20</v>
      </c>
      <c r="D43" t="s">
        <v>14</v>
      </c>
      <c r="E43" s="1">
        <v>44928.708333333336</v>
      </c>
      <c r="F43" s="1">
        <v>44928.875</v>
      </c>
      <c r="G43" s="1">
        <v>44928.72152777778</v>
      </c>
      <c r="H43" s="1">
        <v>44928.880555555559</v>
      </c>
      <c r="I43">
        <v>8</v>
      </c>
      <c r="J43">
        <v>178</v>
      </c>
      <c r="K43">
        <v>68</v>
      </c>
      <c r="L43">
        <v>12104</v>
      </c>
    </row>
    <row r="44" spans="1:12">
      <c r="A44" t="s">
        <v>63</v>
      </c>
      <c r="B44" t="s">
        <v>26</v>
      </c>
      <c r="C44" t="s">
        <v>15</v>
      </c>
      <c r="D44" t="s">
        <v>15</v>
      </c>
      <c r="E44" s="1">
        <v>44928.75</v>
      </c>
      <c r="F44" s="1">
        <v>44928.916666666664</v>
      </c>
      <c r="G44" s="1">
        <v>44928.75277777778</v>
      </c>
      <c r="H44" s="1">
        <v>44928.934027777781</v>
      </c>
      <c r="I44">
        <v>25</v>
      </c>
      <c r="J44">
        <v>331</v>
      </c>
      <c r="K44">
        <v>77</v>
      </c>
      <c r="L44">
        <v>25487</v>
      </c>
    </row>
    <row r="45" spans="1:12">
      <c r="A45" t="s">
        <v>64</v>
      </c>
      <c r="B45" t="s">
        <v>13</v>
      </c>
      <c r="C45" t="s">
        <v>21</v>
      </c>
      <c r="D45" t="s">
        <v>21</v>
      </c>
      <c r="E45" s="1">
        <v>44928.791666666664</v>
      </c>
      <c r="F45" s="1">
        <v>44928.833333333336</v>
      </c>
      <c r="G45" s="1">
        <v>44928.805555555555</v>
      </c>
      <c r="H45" s="1">
        <v>44928.836111111108</v>
      </c>
      <c r="I45">
        <v>4</v>
      </c>
      <c r="J45">
        <v>248</v>
      </c>
      <c r="K45">
        <v>101</v>
      </c>
      <c r="L45">
        <v>25048</v>
      </c>
    </row>
    <row r="46" spans="1:12">
      <c r="A46" t="s">
        <v>65</v>
      </c>
      <c r="B46" t="s">
        <v>13</v>
      </c>
      <c r="C46" t="s">
        <v>18</v>
      </c>
      <c r="D46" t="s">
        <v>15</v>
      </c>
      <c r="E46" s="1">
        <v>44928.833333333336</v>
      </c>
      <c r="F46" s="1">
        <v>44929</v>
      </c>
      <c r="G46" s="1">
        <v>44928.838194444441</v>
      </c>
      <c r="H46" s="1">
        <v>44929.006944444445</v>
      </c>
      <c r="I46">
        <v>10</v>
      </c>
      <c r="J46">
        <v>136</v>
      </c>
      <c r="K46">
        <v>174</v>
      </c>
      <c r="L46">
        <v>23664</v>
      </c>
    </row>
    <row r="47" spans="1:12">
      <c r="A47" t="s">
        <v>66</v>
      </c>
      <c r="B47" t="s">
        <v>13</v>
      </c>
      <c r="C47" t="s">
        <v>24</v>
      </c>
      <c r="D47" t="s">
        <v>20</v>
      </c>
      <c r="E47" s="1">
        <v>44928.875</v>
      </c>
      <c r="F47" s="1">
        <v>44928.958333333336</v>
      </c>
      <c r="G47" s="1">
        <v>44928.895138888889</v>
      </c>
      <c r="H47" s="1">
        <v>44928.959027777775</v>
      </c>
      <c r="I47">
        <v>1</v>
      </c>
      <c r="J47">
        <v>428</v>
      </c>
      <c r="K47">
        <v>97</v>
      </c>
      <c r="L47">
        <v>41516</v>
      </c>
    </row>
    <row r="48" spans="1:12">
      <c r="A48" t="s">
        <v>67</v>
      </c>
      <c r="B48" t="s">
        <v>17</v>
      </c>
      <c r="C48" t="s">
        <v>21</v>
      </c>
      <c r="D48" t="s">
        <v>21</v>
      </c>
      <c r="E48" s="1">
        <v>44928.916666666664</v>
      </c>
      <c r="F48" s="1">
        <v>44929</v>
      </c>
      <c r="G48" s="1">
        <v>44928.917361111111</v>
      </c>
      <c r="H48" s="1">
        <v>44929.015277777777</v>
      </c>
      <c r="I48">
        <v>22</v>
      </c>
      <c r="J48">
        <v>468</v>
      </c>
      <c r="K48">
        <v>131</v>
      </c>
      <c r="L48">
        <v>61308</v>
      </c>
    </row>
    <row r="49" spans="1:12">
      <c r="A49" t="s">
        <v>68</v>
      </c>
      <c r="B49" t="s">
        <v>17</v>
      </c>
      <c r="C49" t="s">
        <v>24</v>
      </c>
      <c r="D49" t="s">
        <v>14</v>
      </c>
      <c r="E49" s="1">
        <v>44928.958333333336</v>
      </c>
      <c r="F49" s="1">
        <v>44929</v>
      </c>
      <c r="G49" s="1">
        <v>44928.974305555559</v>
      </c>
      <c r="H49" s="1">
        <v>44929.000694444447</v>
      </c>
      <c r="I49">
        <v>1</v>
      </c>
      <c r="J49">
        <v>459</v>
      </c>
      <c r="K49">
        <v>169</v>
      </c>
      <c r="L49">
        <v>77571</v>
      </c>
    </row>
    <row r="50" spans="1:12">
      <c r="A50" t="s">
        <v>69</v>
      </c>
      <c r="B50" t="s">
        <v>26</v>
      </c>
      <c r="C50" t="s">
        <v>20</v>
      </c>
      <c r="D50" t="s">
        <v>14</v>
      </c>
      <c r="E50" s="1">
        <v>44929</v>
      </c>
      <c r="F50" s="1">
        <v>44929.125</v>
      </c>
      <c r="G50" s="1">
        <v>44929.015972222223</v>
      </c>
      <c r="H50" s="1">
        <v>44929.134722222225</v>
      </c>
      <c r="I50">
        <v>14</v>
      </c>
      <c r="J50">
        <v>113</v>
      </c>
      <c r="K50">
        <v>181</v>
      </c>
      <c r="L50">
        <v>20453</v>
      </c>
    </row>
    <row r="51" spans="1:12">
      <c r="A51" t="s">
        <v>70</v>
      </c>
      <c r="B51" t="s">
        <v>13</v>
      </c>
      <c r="C51" t="s">
        <v>18</v>
      </c>
      <c r="D51" t="s">
        <v>15</v>
      </c>
      <c r="E51" s="1">
        <v>44929.041666666664</v>
      </c>
      <c r="F51" s="1">
        <v>44929.25</v>
      </c>
      <c r="G51" s="1">
        <v>44929.058333333334</v>
      </c>
      <c r="H51" s="1">
        <v>44929.262499999997</v>
      </c>
      <c r="I51">
        <v>18</v>
      </c>
      <c r="J51">
        <v>207</v>
      </c>
      <c r="K51">
        <v>167</v>
      </c>
      <c r="L51">
        <v>34569</v>
      </c>
    </row>
    <row r="52" spans="1:12">
      <c r="A52" t="s">
        <v>71</v>
      </c>
      <c r="B52" t="s">
        <v>13</v>
      </c>
      <c r="C52" t="s">
        <v>14</v>
      </c>
      <c r="D52" t="s">
        <v>20</v>
      </c>
      <c r="E52" s="1">
        <v>44929.083333333336</v>
      </c>
      <c r="F52" s="1">
        <v>44929.166666666664</v>
      </c>
      <c r="G52" s="1">
        <v>44929.100694444445</v>
      </c>
      <c r="H52" s="1">
        <v>44929.168749999997</v>
      </c>
      <c r="I52">
        <v>3</v>
      </c>
      <c r="J52">
        <v>377</v>
      </c>
      <c r="K52">
        <v>158</v>
      </c>
      <c r="L52">
        <v>59566</v>
      </c>
    </row>
    <row r="53" spans="1:12">
      <c r="A53" t="s">
        <v>72</v>
      </c>
      <c r="B53" t="s">
        <v>17</v>
      </c>
      <c r="C53" t="s">
        <v>20</v>
      </c>
      <c r="D53" t="s">
        <v>18</v>
      </c>
      <c r="E53" s="1">
        <v>44929.125</v>
      </c>
      <c r="F53" s="1">
        <v>44929.208333333336</v>
      </c>
      <c r="G53" s="1">
        <v>44929.128472222219</v>
      </c>
      <c r="H53" s="1">
        <v>44929.219444444447</v>
      </c>
      <c r="I53">
        <v>16</v>
      </c>
      <c r="J53">
        <v>415</v>
      </c>
      <c r="K53">
        <v>129</v>
      </c>
      <c r="L53">
        <v>53535</v>
      </c>
    </row>
    <row r="54" spans="1:12">
      <c r="A54" t="s">
        <v>73</v>
      </c>
      <c r="B54" t="s">
        <v>13</v>
      </c>
      <c r="C54" t="s">
        <v>18</v>
      </c>
      <c r="D54" t="s">
        <v>14</v>
      </c>
      <c r="E54" s="1">
        <v>44929.166666666664</v>
      </c>
      <c r="F54" s="1">
        <v>44929.208333333336</v>
      </c>
      <c r="G54" s="1">
        <v>44929.181944444441</v>
      </c>
      <c r="H54" s="1">
        <v>44929.222222222219</v>
      </c>
      <c r="I54">
        <v>20</v>
      </c>
      <c r="J54">
        <v>339</v>
      </c>
      <c r="K54">
        <v>71</v>
      </c>
      <c r="L54">
        <v>24069</v>
      </c>
    </row>
    <row r="55" spans="1:12">
      <c r="A55" t="s">
        <v>74</v>
      </c>
      <c r="B55" t="s">
        <v>17</v>
      </c>
      <c r="C55" t="s">
        <v>15</v>
      </c>
      <c r="D55" t="s">
        <v>21</v>
      </c>
      <c r="E55" s="1">
        <v>44929.208333333336</v>
      </c>
      <c r="F55" s="1">
        <v>44929.291666666664</v>
      </c>
      <c r="G55" s="1">
        <v>44929.220138888886</v>
      </c>
      <c r="H55" s="1">
        <v>44929.295138888891</v>
      </c>
      <c r="I55">
        <v>5</v>
      </c>
      <c r="J55">
        <v>289</v>
      </c>
      <c r="K55">
        <v>110</v>
      </c>
      <c r="L55">
        <v>31790</v>
      </c>
    </row>
    <row r="56" spans="1:12">
      <c r="A56" t="s">
        <v>75</v>
      </c>
      <c r="B56" t="s">
        <v>26</v>
      </c>
      <c r="C56" t="s">
        <v>14</v>
      </c>
      <c r="D56" t="s">
        <v>15</v>
      </c>
      <c r="E56" s="1">
        <v>44929.25</v>
      </c>
      <c r="F56" s="1">
        <v>44929.458333333336</v>
      </c>
      <c r="G56" s="1">
        <v>44929.261111111111</v>
      </c>
      <c r="H56" s="1">
        <v>44929.476388888892</v>
      </c>
      <c r="I56">
        <v>26</v>
      </c>
      <c r="J56">
        <v>388</v>
      </c>
      <c r="K56">
        <v>79</v>
      </c>
      <c r="L56">
        <v>30652</v>
      </c>
    </row>
    <row r="57" spans="1:12">
      <c r="A57" t="s">
        <v>76</v>
      </c>
      <c r="B57" t="s">
        <v>26</v>
      </c>
      <c r="C57" t="s">
        <v>24</v>
      </c>
      <c r="D57" t="s">
        <v>18</v>
      </c>
      <c r="E57" s="1">
        <v>44929.291666666664</v>
      </c>
      <c r="F57" s="1">
        <v>44929.333333333336</v>
      </c>
      <c r="G57" s="1">
        <v>44929.302777777775</v>
      </c>
      <c r="H57" s="1">
        <v>44929.335416666669</v>
      </c>
      <c r="I57">
        <v>3</v>
      </c>
      <c r="J57">
        <v>130</v>
      </c>
      <c r="K57">
        <v>72</v>
      </c>
      <c r="L57">
        <v>9360</v>
      </c>
    </row>
    <row r="58" spans="1:12">
      <c r="A58" t="s">
        <v>77</v>
      </c>
      <c r="B58" t="s">
        <v>13</v>
      </c>
      <c r="C58" t="s">
        <v>18</v>
      </c>
      <c r="D58" t="s">
        <v>18</v>
      </c>
      <c r="E58" s="1">
        <v>44929.333333333336</v>
      </c>
      <c r="F58" s="1">
        <v>44929.5</v>
      </c>
      <c r="G58" s="1">
        <v>44929.333333333336</v>
      </c>
      <c r="H58" s="1">
        <v>44929.510416666664</v>
      </c>
      <c r="I58">
        <v>15</v>
      </c>
      <c r="J58">
        <v>173</v>
      </c>
      <c r="K58">
        <v>74</v>
      </c>
      <c r="L58">
        <v>12802</v>
      </c>
    </row>
    <row r="59" spans="1:12">
      <c r="A59" t="s">
        <v>78</v>
      </c>
      <c r="B59" t="s">
        <v>17</v>
      </c>
      <c r="C59" t="s">
        <v>20</v>
      </c>
      <c r="D59" t="s">
        <v>18</v>
      </c>
      <c r="E59" s="1">
        <v>44929.375</v>
      </c>
      <c r="F59" s="1">
        <v>44929.541666666664</v>
      </c>
      <c r="G59" s="1">
        <v>44929.387499999997</v>
      </c>
      <c r="H59" s="1">
        <v>44929.550694444442</v>
      </c>
      <c r="I59">
        <v>13</v>
      </c>
      <c r="J59">
        <v>191</v>
      </c>
      <c r="K59">
        <v>117</v>
      </c>
      <c r="L59">
        <v>22347</v>
      </c>
    </row>
    <row r="60" spans="1:12">
      <c r="A60" t="s">
        <v>79</v>
      </c>
      <c r="B60" t="s">
        <v>17</v>
      </c>
      <c r="C60" t="s">
        <v>20</v>
      </c>
      <c r="D60" t="s">
        <v>21</v>
      </c>
      <c r="E60" s="1">
        <v>44929.416666666664</v>
      </c>
      <c r="F60" s="1">
        <v>44929.583333333336</v>
      </c>
      <c r="G60" s="1">
        <v>44929.418749999997</v>
      </c>
      <c r="H60" s="1">
        <v>44929.588888888888</v>
      </c>
      <c r="I60">
        <v>8</v>
      </c>
      <c r="J60">
        <v>412</v>
      </c>
      <c r="K60">
        <v>187</v>
      </c>
      <c r="L60">
        <v>77044</v>
      </c>
    </row>
    <row r="61" spans="1:12">
      <c r="A61" t="s">
        <v>80</v>
      </c>
      <c r="B61" t="s">
        <v>17</v>
      </c>
      <c r="C61" t="s">
        <v>18</v>
      </c>
      <c r="D61" t="s">
        <v>24</v>
      </c>
      <c r="E61" s="1">
        <v>44929.458333333336</v>
      </c>
      <c r="F61" s="1">
        <v>44929.666666666664</v>
      </c>
      <c r="G61" s="1">
        <v>44929.459027777775</v>
      </c>
      <c r="H61" s="1">
        <v>44929.671527777777</v>
      </c>
      <c r="I61">
        <v>7</v>
      </c>
      <c r="J61">
        <v>379</v>
      </c>
      <c r="K61">
        <v>88</v>
      </c>
      <c r="L61">
        <v>33352</v>
      </c>
    </row>
    <row r="62" spans="1:12">
      <c r="A62" t="s">
        <v>81</v>
      </c>
      <c r="B62" t="s">
        <v>17</v>
      </c>
      <c r="C62" t="s">
        <v>14</v>
      </c>
      <c r="D62" t="s">
        <v>18</v>
      </c>
      <c r="E62" s="1">
        <v>44929.5</v>
      </c>
      <c r="F62" s="1">
        <v>44929.625</v>
      </c>
      <c r="G62" s="1">
        <v>44929.504166666666</v>
      </c>
      <c r="H62" s="1">
        <v>44929.632638888892</v>
      </c>
      <c r="I62">
        <v>11</v>
      </c>
      <c r="J62">
        <v>448</v>
      </c>
      <c r="K62">
        <v>114</v>
      </c>
      <c r="L62">
        <v>51072</v>
      </c>
    </row>
    <row r="63" spans="1:12">
      <c r="A63" t="s">
        <v>82</v>
      </c>
      <c r="B63" t="s">
        <v>26</v>
      </c>
      <c r="C63" t="s">
        <v>18</v>
      </c>
      <c r="D63" t="s">
        <v>18</v>
      </c>
      <c r="E63" s="1">
        <v>44929.541666666664</v>
      </c>
      <c r="F63" s="1">
        <v>44929.625</v>
      </c>
      <c r="G63" s="1">
        <v>44929.555555555555</v>
      </c>
      <c r="H63" s="1">
        <v>44929.630555555559</v>
      </c>
      <c r="I63">
        <v>8</v>
      </c>
      <c r="J63">
        <v>422</v>
      </c>
      <c r="K63">
        <v>129</v>
      </c>
      <c r="L63">
        <v>54438</v>
      </c>
    </row>
    <row r="64" spans="1:12">
      <c r="A64" t="s">
        <v>83</v>
      </c>
      <c r="B64" t="s">
        <v>26</v>
      </c>
      <c r="C64" t="s">
        <v>21</v>
      </c>
      <c r="D64" t="s">
        <v>21</v>
      </c>
      <c r="E64" s="1">
        <v>44929.583333333336</v>
      </c>
      <c r="F64" s="1">
        <v>44929.791666666664</v>
      </c>
      <c r="G64" s="1">
        <v>44929.583333333336</v>
      </c>
      <c r="H64" s="1">
        <v>44929.809027777781</v>
      </c>
      <c r="I64">
        <v>25</v>
      </c>
      <c r="J64">
        <v>376</v>
      </c>
      <c r="K64">
        <v>192</v>
      </c>
      <c r="L64">
        <v>72192</v>
      </c>
    </row>
    <row r="65" spans="1:12">
      <c r="A65" t="s">
        <v>84</v>
      </c>
      <c r="B65" t="s">
        <v>26</v>
      </c>
      <c r="C65" t="s">
        <v>24</v>
      </c>
      <c r="D65" t="s">
        <v>15</v>
      </c>
      <c r="E65" s="1">
        <v>44929.625</v>
      </c>
      <c r="F65" s="1">
        <v>44929.75</v>
      </c>
      <c r="G65" s="1">
        <v>44929.630555555559</v>
      </c>
      <c r="H65" s="1">
        <v>44929.768055555556</v>
      </c>
      <c r="I65">
        <v>26</v>
      </c>
      <c r="J65">
        <v>442</v>
      </c>
      <c r="K65">
        <v>119</v>
      </c>
      <c r="L65">
        <v>52598</v>
      </c>
    </row>
    <row r="66" spans="1:12">
      <c r="A66" t="s">
        <v>85</v>
      </c>
      <c r="B66" t="s">
        <v>13</v>
      </c>
      <c r="C66" t="s">
        <v>18</v>
      </c>
      <c r="D66" t="s">
        <v>20</v>
      </c>
      <c r="E66" s="1">
        <v>44929.666666666664</v>
      </c>
      <c r="F66" s="1">
        <v>44929.708333333336</v>
      </c>
      <c r="G66" s="1">
        <v>44929.683333333334</v>
      </c>
      <c r="H66" s="1">
        <v>44929.713888888888</v>
      </c>
      <c r="I66">
        <v>8</v>
      </c>
      <c r="J66">
        <v>196</v>
      </c>
      <c r="K66">
        <v>131</v>
      </c>
      <c r="L66">
        <v>25676</v>
      </c>
    </row>
    <row r="67" spans="1:12">
      <c r="A67" t="s">
        <v>86</v>
      </c>
      <c r="B67" t="s">
        <v>26</v>
      </c>
      <c r="C67" t="s">
        <v>18</v>
      </c>
      <c r="D67" t="s">
        <v>24</v>
      </c>
      <c r="E67" s="1">
        <v>44929.708333333336</v>
      </c>
      <c r="F67" s="1">
        <v>44929.916666666664</v>
      </c>
      <c r="G67" s="1">
        <v>44929.712500000001</v>
      </c>
      <c r="H67" s="1">
        <v>44929.93472222222</v>
      </c>
      <c r="I67">
        <v>26</v>
      </c>
      <c r="J67">
        <v>491</v>
      </c>
      <c r="K67">
        <v>155</v>
      </c>
      <c r="L67">
        <v>76105</v>
      </c>
    </row>
    <row r="68" spans="1:12">
      <c r="A68" t="s">
        <v>87</v>
      </c>
      <c r="B68" t="s">
        <v>17</v>
      </c>
      <c r="C68" t="s">
        <v>14</v>
      </c>
      <c r="D68" t="s">
        <v>15</v>
      </c>
      <c r="E68" s="1">
        <v>44929.75</v>
      </c>
      <c r="F68" s="1">
        <v>44929.791666666664</v>
      </c>
      <c r="G68" s="1">
        <v>44929.757638888892</v>
      </c>
      <c r="H68" s="1">
        <v>44929.804166666669</v>
      </c>
      <c r="I68">
        <v>18</v>
      </c>
      <c r="J68">
        <v>377</v>
      </c>
      <c r="K68">
        <v>117</v>
      </c>
      <c r="L68">
        <v>44109</v>
      </c>
    </row>
    <row r="69" spans="1:12">
      <c r="A69" t="s">
        <v>88</v>
      </c>
      <c r="B69" t="s">
        <v>13</v>
      </c>
      <c r="C69" t="s">
        <v>15</v>
      </c>
      <c r="D69" t="s">
        <v>21</v>
      </c>
      <c r="E69" s="1">
        <v>44929.791666666664</v>
      </c>
      <c r="F69" s="1">
        <v>44929.916666666664</v>
      </c>
      <c r="G69" s="1">
        <v>44929.794444444444</v>
      </c>
      <c r="H69" s="1">
        <v>44929.920138888891</v>
      </c>
      <c r="I69">
        <v>5</v>
      </c>
      <c r="J69">
        <v>184</v>
      </c>
      <c r="K69">
        <v>132</v>
      </c>
      <c r="L69">
        <v>24288</v>
      </c>
    </row>
    <row r="70" spans="1:12">
      <c r="A70" t="s">
        <v>89</v>
      </c>
      <c r="B70" t="s">
        <v>17</v>
      </c>
      <c r="C70" t="s">
        <v>20</v>
      </c>
      <c r="D70" t="s">
        <v>15</v>
      </c>
      <c r="E70" s="1">
        <v>44929.833333333336</v>
      </c>
      <c r="F70" s="1">
        <v>44930.041666666664</v>
      </c>
      <c r="G70" s="1">
        <v>44929.847916666666</v>
      </c>
      <c r="H70" s="1">
        <v>44930.054861111108</v>
      </c>
      <c r="I70">
        <v>19</v>
      </c>
      <c r="J70">
        <v>445</v>
      </c>
      <c r="K70">
        <v>157</v>
      </c>
      <c r="L70">
        <v>69865</v>
      </c>
    </row>
    <row r="71" spans="1:12">
      <c r="A71" t="s">
        <v>90</v>
      </c>
      <c r="B71" t="s">
        <v>26</v>
      </c>
      <c r="C71" t="s">
        <v>24</v>
      </c>
      <c r="D71" t="s">
        <v>18</v>
      </c>
      <c r="E71" s="1">
        <v>44929.875</v>
      </c>
      <c r="F71" s="1">
        <v>44929.958333333336</v>
      </c>
      <c r="G71" s="1">
        <v>44929.878472222219</v>
      </c>
      <c r="H71" s="1">
        <v>44929.974305555559</v>
      </c>
      <c r="I71">
        <v>23</v>
      </c>
      <c r="J71">
        <v>275</v>
      </c>
      <c r="K71">
        <v>163</v>
      </c>
      <c r="L71">
        <v>44825</v>
      </c>
    </row>
    <row r="72" spans="1:12">
      <c r="A72" t="s">
        <v>91</v>
      </c>
      <c r="B72" t="s">
        <v>13</v>
      </c>
      <c r="C72" t="s">
        <v>21</v>
      </c>
      <c r="D72" t="s">
        <v>24</v>
      </c>
      <c r="E72" s="1">
        <v>44929.916666666664</v>
      </c>
      <c r="F72" s="1">
        <v>44930.041666666664</v>
      </c>
      <c r="G72" s="1">
        <v>44929.921527777777</v>
      </c>
      <c r="H72" s="1">
        <v>44930.061111111114</v>
      </c>
      <c r="I72">
        <v>28</v>
      </c>
      <c r="J72">
        <v>188</v>
      </c>
      <c r="K72">
        <v>179</v>
      </c>
      <c r="L72">
        <v>33652</v>
      </c>
    </row>
    <row r="73" spans="1:12">
      <c r="A73" t="s">
        <v>92</v>
      </c>
      <c r="B73" t="s">
        <v>13</v>
      </c>
      <c r="C73" t="s">
        <v>20</v>
      </c>
      <c r="D73" t="s">
        <v>20</v>
      </c>
      <c r="E73" s="1">
        <v>44929.958333333336</v>
      </c>
      <c r="F73" s="1">
        <v>44930.041666666664</v>
      </c>
      <c r="G73" s="1">
        <v>44929.974305555559</v>
      </c>
      <c r="H73" s="1">
        <v>44930.04583333333</v>
      </c>
      <c r="I73">
        <v>6</v>
      </c>
      <c r="J73">
        <v>439</v>
      </c>
      <c r="K73">
        <v>185</v>
      </c>
      <c r="L73">
        <v>81215</v>
      </c>
    </row>
    <row r="74" spans="1:12">
      <c r="A74" t="s">
        <v>93</v>
      </c>
      <c r="B74" t="s">
        <v>26</v>
      </c>
      <c r="C74" t="s">
        <v>21</v>
      </c>
      <c r="D74" t="s">
        <v>20</v>
      </c>
      <c r="E74" s="1">
        <v>44930</v>
      </c>
      <c r="F74" s="1">
        <v>44930.041666666664</v>
      </c>
      <c r="G74" s="1">
        <v>44930.017361111109</v>
      </c>
      <c r="H74" s="1">
        <v>44930.054861111108</v>
      </c>
      <c r="I74">
        <v>19</v>
      </c>
      <c r="J74">
        <v>270</v>
      </c>
      <c r="K74">
        <v>58</v>
      </c>
      <c r="L74">
        <v>15660</v>
      </c>
    </row>
    <row r="75" spans="1:12">
      <c r="A75" t="s">
        <v>94</v>
      </c>
      <c r="B75" t="s">
        <v>13</v>
      </c>
      <c r="C75" t="s">
        <v>14</v>
      </c>
      <c r="D75" t="s">
        <v>15</v>
      </c>
      <c r="E75" s="1">
        <v>44930.041666666664</v>
      </c>
      <c r="F75" s="1">
        <v>44930.125</v>
      </c>
      <c r="G75" s="1">
        <v>44930.054861111108</v>
      </c>
      <c r="H75" s="1">
        <v>44930.128472222219</v>
      </c>
      <c r="I75">
        <v>5</v>
      </c>
      <c r="J75">
        <v>113</v>
      </c>
      <c r="K75">
        <v>81</v>
      </c>
      <c r="L75">
        <v>9153</v>
      </c>
    </row>
    <row r="76" spans="1:12">
      <c r="A76" t="s">
        <v>95</v>
      </c>
      <c r="B76" t="s">
        <v>13</v>
      </c>
      <c r="C76" t="s">
        <v>21</v>
      </c>
      <c r="D76" t="s">
        <v>24</v>
      </c>
      <c r="E76" s="1">
        <v>44930.083333333336</v>
      </c>
      <c r="F76" s="1">
        <v>44930.291666666664</v>
      </c>
      <c r="G76" s="1">
        <v>44930.090277777781</v>
      </c>
      <c r="H76" s="1">
        <v>44930.299305555556</v>
      </c>
      <c r="I76">
        <v>11</v>
      </c>
      <c r="J76">
        <v>191</v>
      </c>
      <c r="K76">
        <v>174</v>
      </c>
      <c r="L76">
        <v>33234</v>
      </c>
    </row>
    <row r="77" spans="1:12">
      <c r="A77" t="s">
        <v>96</v>
      </c>
      <c r="B77" t="s">
        <v>13</v>
      </c>
      <c r="C77" t="s">
        <v>15</v>
      </c>
      <c r="D77" t="s">
        <v>15</v>
      </c>
      <c r="E77" s="1">
        <v>44930.125</v>
      </c>
      <c r="F77" s="1">
        <v>44930.333333333336</v>
      </c>
      <c r="G77" s="1">
        <v>44930.128472222219</v>
      </c>
      <c r="H77" s="1">
        <v>44930.34375</v>
      </c>
      <c r="I77">
        <v>15</v>
      </c>
      <c r="J77">
        <v>442</v>
      </c>
      <c r="K77">
        <v>64</v>
      </c>
      <c r="L77">
        <v>28288</v>
      </c>
    </row>
    <row r="78" spans="1:12">
      <c r="A78" t="s">
        <v>97</v>
      </c>
      <c r="B78" t="s">
        <v>13</v>
      </c>
      <c r="C78" t="s">
        <v>18</v>
      </c>
      <c r="D78" t="s">
        <v>21</v>
      </c>
      <c r="E78" s="1">
        <v>44930.166666666664</v>
      </c>
      <c r="F78" s="1">
        <v>44930.333333333336</v>
      </c>
      <c r="G78" s="1">
        <v>44930.170138888891</v>
      </c>
      <c r="H78" s="1">
        <v>44930.341666666667</v>
      </c>
      <c r="I78">
        <v>12</v>
      </c>
      <c r="J78">
        <v>447</v>
      </c>
      <c r="K78">
        <v>198</v>
      </c>
      <c r="L78">
        <v>88506</v>
      </c>
    </row>
    <row r="79" spans="1:12">
      <c r="A79" t="s">
        <v>98</v>
      </c>
      <c r="B79" t="s">
        <v>13</v>
      </c>
      <c r="C79" t="s">
        <v>24</v>
      </c>
      <c r="D79" t="s">
        <v>15</v>
      </c>
      <c r="E79" s="1">
        <v>44930.208333333336</v>
      </c>
      <c r="F79" s="1">
        <v>44930.291666666664</v>
      </c>
      <c r="G79" s="1">
        <v>44930.211111111108</v>
      </c>
      <c r="H79" s="1">
        <v>44930.306250000001</v>
      </c>
      <c r="I79">
        <v>21</v>
      </c>
      <c r="J79">
        <v>231</v>
      </c>
      <c r="K79">
        <v>196</v>
      </c>
      <c r="L79">
        <v>45276</v>
      </c>
    </row>
    <row r="80" spans="1:12">
      <c r="A80" t="s">
        <v>99</v>
      </c>
      <c r="B80" t="s">
        <v>13</v>
      </c>
      <c r="C80" t="s">
        <v>20</v>
      </c>
      <c r="D80" t="s">
        <v>20</v>
      </c>
      <c r="E80" s="1">
        <v>44930.25</v>
      </c>
      <c r="F80" s="1">
        <v>44930.416666666664</v>
      </c>
      <c r="G80" s="1">
        <v>44930.269444444442</v>
      </c>
      <c r="H80" s="1">
        <v>44930.419444444444</v>
      </c>
      <c r="I80">
        <v>4</v>
      </c>
      <c r="J80">
        <v>261</v>
      </c>
      <c r="K80">
        <v>94</v>
      </c>
      <c r="L80">
        <v>24534</v>
      </c>
    </row>
    <row r="81" spans="1:12">
      <c r="A81" t="s">
        <v>100</v>
      </c>
      <c r="B81" t="s">
        <v>26</v>
      </c>
      <c r="C81" t="s">
        <v>18</v>
      </c>
      <c r="D81" t="s">
        <v>20</v>
      </c>
      <c r="E81" s="1">
        <v>44930.291666666664</v>
      </c>
      <c r="F81" s="1">
        <v>44930.416666666664</v>
      </c>
      <c r="G81" s="1">
        <v>44930.298611111109</v>
      </c>
      <c r="H81" s="1">
        <v>44930.418749999997</v>
      </c>
      <c r="I81">
        <v>3</v>
      </c>
      <c r="J81">
        <v>385</v>
      </c>
      <c r="K81">
        <v>153</v>
      </c>
      <c r="L81">
        <v>58905</v>
      </c>
    </row>
    <row r="82" spans="1:12">
      <c r="A82" t="s">
        <v>101</v>
      </c>
      <c r="B82" t="s">
        <v>13</v>
      </c>
      <c r="C82" t="s">
        <v>14</v>
      </c>
      <c r="D82" t="s">
        <v>15</v>
      </c>
      <c r="E82" s="1">
        <v>44930.333333333336</v>
      </c>
      <c r="F82" s="1">
        <v>44930.375</v>
      </c>
      <c r="G82" s="1">
        <v>44930.350694444445</v>
      </c>
      <c r="H82" s="1">
        <v>44930.387499999997</v>
      </c>
      <c r="I82">
        <v>18</v>
      </c>
      <c r="J82">
        <v>441</v>
      </c>
      <c r="K82">
        <v>88</v>
      </c>
      <c r="L82">
        <v>38808</v>
      </c>
    </row>
    <row r="83" spans="1:12">
      <c r="A83" t="s">
        <v>102</v>
      </c>
      <c r="B83" t="s">
        <v>26</v>
      </c>
      <c r="C83" t="s">
        <v>18</v>
      </c>
      <c r="D83" t="s">
        <v>20</v>
      </c>
      <c r="E83" s="1">
        <v>44930.375</v>
      </c>
      <c r="F83" s="1">
        <v>44930.5</v>
      </c>
      <c r="G83" s="1">
        <v>44930.383333333331</v>
      </c>
      <c r="H83" s="1">
        <v>44930.511805555558</v>
      </c>
      <c r="I83">
        <v>17</v>
      </c>
      <c r="J83">
        <v>166</v>
      </c>
      <c r="K83">
        <v>91</v>
      </c>
      <c r="L83">
        <v>15106</v>
      </c>
    </row>
    <row r="84" spans="1:12">
      <c r="A84" t="s">
        <v>103</v>
      </c>
      <c r="B84" t="s">
        <v>17</v>
      </c>
      <c r="C84" t="s">
        <v>15</v>
      </c>
      <c r="D84" t="s">
        <v>21</v>
      </c>
      <c r="E84" s="1">
        <v>44930.416666666664</v>
      </c>
      <c r="F84" s="1">
        <v>44930.458333333336</v>
      </c>
      <c r="G84" s="1">
        <v>44930.427777777775</v>
      </c>
      <c r="H84" s="1">
        <v>44930.466666666667</v>
      </c>
      <c r="I84">
        <v>12</v>
      </c>
      <c r="J84">
        <v>138</v>
      </c>
      <c r="K84">
        <v>125</v>
      </c>
      <c r="L84">
        <v>17250</v>
      </c>
    </row>
    <row r="85" spans="1:12">
      <c r="A85" t="s">
        <v>104</v>
      </c>
      <c r="B85" t="s">
        <v>17</v>
      </c>
      <c r="C85" t="s">
        <v>21</v>
      </c>
      <c r="D85" t="s">
        <v>20</v>
      </c>
      <c r="E85" s="1">
        <v>44930.458333333336</v>
      </c>
      <c r="F85" s="1">
        <v>44930.541666666664</v>
      </c>
      <c r="G85" s="1">
        <v>44930.475694444445</v>
      </c>
      <c r="H85" s="1">
        <v>44930.559027777781</v>
      </c>
      <c r="I85">
        <v>25</v>
      </c>
      <c r="J85">
        <v>309</v>
      </c>
      <c r="K85">
        <v>109</v>
      </c>
      <c r="L85">
        <v>33681</v>
      </c>
    </row>
    <row r="86" spans="1:12">
      <c r="A86" t="s">
        <v>105</v>
      </c>
      <c r="B86" t="s">
        <v>17</v>
      </c>
      <c r="C86" t="s">
        <v>20</v>
      </c>
      <c r="D86" t="s">
        <v>18</v>
      </c>
      <c r="E86" s="1">
        <v>44930.5</v>
      </c>
      <c r="F86" s="1">
        <v>44930.708333333336</v>
      </c>
      <c r="G86" s="1">
        <v>44930.503472222219</v>
      </c>
      <c r="H86" s="1">
        <v>44930.723611111112</v>
      </c>
      <c r="I86">
        <v>22</v>
      </c>
      <c r="J86">
        <v>177</v>
      </c>
      <c r="K86">
        <v>85</v>
      </c>
      <c r="L86">
        <v>15045</v>
      </c>
    </row>
    <row r="87" spans="1:12">
      <c r="A87" t="s">
        <v>106</v>
      </c>
      <c r="B87" t="s">
        <v>13</v>
      </c>
      <c r="C87" t="s">
        <v>24</v>
      </c>
      <c r="D87" t="s">
        <v>18</v>
      </c>
      <c r="E87" s="1">
        <v>44930.541666666664</v>
      </c>
      <c r="F87" s="1">
        <v>44930.625</v>
      </c>
      <c r="G87" s="1">
        <v>44930.550694444442</v>
      </c>
      <c r="H87" s="1">
        <v>44930.643055555556</v>
      </c>
      <c r="I87">
        <v>26</v>
      </c>
      <c r="J87">
        <v>333</v>
      </c>
      <c r="K87">
        <v>125</v>
      </c>
      <c r="L87">
        <v>41625</v>
      </c>
    </row>
    <row r="88" spans="1:12">
      <c r="A88" t="s">
        <v>107</v>
      </c>
      <c r="B88" t="s">
        <v>17</v>
      </c>
      <c r="C88" t="s">
        <v>15</v>
      </c>
      <c r="D88" t="s">
        <v>14</v>
      </c>
      <c r="E88" s="1">
        <v>44930.583333333336</v>
      </c>
      <c r="F88" s="1">
        <v>44930.625</v>
      </c>
      <c r="G88" s="1">
        <v>44930.59097222222</v>
      </c>
      <c r="H88" s="1">
        <v>44930.633333333331</v>
      </c>
      <c r="I88">
        <v>12</v>
      </c>
      <c r="J88">
        <v>125</v>
      </c>
      <c r="K88">
        <v>97</v>
      </c>
      <c r="L88">
        <v>12125</v>
      </c>
    </row>
    <row r="89" spans="1:12">
      <c r="A89" t="s">
        <v>108</v>
      </c>
      <c r="B89" t="s">
        <v>17</v>
      </c>
      <c r="C89" t="s">
        <v>20</v>
      </c>
      <c r="D89" t="s">
        <v>21</v>
      </c>
      <c r="E89" s="1">
        <v>44930.625</v>
      </c>
      <c r="F89" s="1">
        <v>44930.791666666664</v>
      </c>
      <c r="G89" s="1">
        <v>44930.640277777777</v>
      </c>
      <c r="H89" s="1">
        <v>44930.791666666664</v>
      </c>
      <c r="I89">
        <v>0</v>
      </c>
      <c r="J89">
        <v>137</v>
      </c>
      <c r="K89">
        <v>164</v>
      </c>
      <c r="L89">
        <v>22468</v>
      </c>
    </row>
    <row r="90" spans="1:12">
      <c r="A90" t="s">
        <v>109</v>
      </c>
      <c r="B90" t="s">
        <v>17</v>
      </c>
      <c r="C90" t="s">
        <v>14</v>
      </c>
      <c r="D90" t="s">
        <v>14</v>
      </c>
      <c r="E90" s="1">
        <v>44930.666666666664</v>
      </c>
      <c r="F90" s="1">
        <v>44930.708333333336</v>
      </c>
      <c r="G90" s="1">
        <v>44930.673611111109</v>
      </c>
      <c r="H90" s="1">
        <v>44930.708333333336</v>
      </c>
      <c r="I90">
        <v>0</v>
      </c>
      <c r="J90">
        <v>370</v>
      </c>
      <c r="K90">
        <v>164</v>
      </c>
      <c r="L90">
        <v>60680</v>
      </c>
    </row>
    <row r="91" spans="1:12">
      <c r="A91" t="s">
        <v>110</v>
      </c>
      <c r="B91" t="s">
        <v>13</v>
      </c>
      <c r="C91" t="s">
        <v>24</v>
      </c>
      <c r="D91" t="s">
        <v>15</v>
      </c>
      <c r="E91" s="1">
        <v>44930.708333333336</v>
      </c>
      <c r="F91" s="1">
        <v>44930.875</v>
      </c>
      <c r="G91" s="1">
        <v>44930.713194444441</v>
      </c>
      <c r="H91" s="1">
        <v>44930.879166666666</v>
      </c>
      <c r="I91">
        <v>6</v>
      </c>
      <c r="J91">
        <v>467</v>
      </c>
      <c r="K91">
        <v>159</v>
      </c>
      <c r="L91">
        <v>74253</v>
      </c>
    </row>
    <row r="92" spans="1:12">
      <c r="A92" t="s">
        <v>111</v>
      </c>
      <c r="B92" t="s">
        <v>17</v>
      </c>
      <c r="C92" t="s">
        <v>18</v>
      </c>
      <c r="D92" t="s">
        <v>15</v>
      </c>
      <c r="E92" s="1">
        <v>44930.75</v>
      </c>
      <c r="F92" s="1">
        <v>44930.875</v>
      </c>
      <c r="G92" s="1">
        <v>44930.75</v>
      </c>
      <c r="H92" s="1">
        <v>44930.877083333333</v>
      </c>
      <c r="I92">
        <v>3</v>
      </c>
      <c r="J92">
        <v>491</v>
      </c>
      <c r="K92">
        <v>79</v>
      </c>
      <c r="L92">
        <v>38789</v>
      </c>
    </row>
    <row r="93" spans="1:12">
      <c r="A93" t="s">
        <v>112</v>
      </c>
      <c r="B93" t="s">
        <v>26</v>
      </c>
      <c r="C93" t="s">
        <v>14</v>
      </c>
      <c r="D93" t="s">
        <v>15</v>
      </c>
      <c r="E93" s="1">
        <v>44930.791666666664</v>
      </c>
      <c r="F93" s="1">
        <v>44931</v>
      </c>
      <c r="G93" s="1">
        <v>44930.808333333334</v>
      </c>
      <c r="H93" s="1">
        <v>44931.006249999999</v>
      </c>
      <c r="I93">
        <v>9</v>
      </c>
      <c r="J93">
        <v>414</v>
      </c>
      <c r="K93">
        <v>100</v>
      </c>
      <c r="L93">
        <v>41400</v>
      </c>
    </row>
    <row r="94" spans="1:12">
      <c r="A94" t="s">
        <v>113</v>
      </c>
      <c r="B94" t="s">
        <v>13</v>
      </c>
      <c r="C94" t="s">
        <v>18</v>
      </c>
      <c r="D94" t="s">
        <v>15</v>
      </c>
      <c r="E94" s="1">
        <v>44930.833333333336</v>
      </c>
      <c r="F94" s="1">
        <v>44930.958333333336</v>
      </c>
      <c r="G94" s="1">
        <v>44930.844444444447</v>
      </c>
      <c r="H94" s="1">
        <v>44930.963888888888</v>
      </c>
      <c r="I94">
        <v>8</v>
      </c>
      <c r="J94">
        <v>442</v>
      </c>
      <c r="K94">
        <v>171</v>
      </c>
      <c r="L94">
        <v>75582</v>
      </c>
    </row>
    <row r="95" spans="1:12">
      <c r="A95" t="s">
        <v>114</v>
      </c>
      <c r="B95" t="s">
        <v>17</v>
      </c>
      <c r="C95" t="s">
        <v>15</v>
      </c>
      <c r="D95" t="s">
        <v>20</v>
      </c>
      <c r="E95" s="1">
        <v>44930.875</v>
      </c>
      <c r="F95" s="1">
        <v>44930.958333333336</v>
      </c>
      <c r="G95" s="1">
        <v>44930.893750000003</v>
      </c>
      <c r="H95" s="1">
        <v>44930.97152777778</v>
      </c>
      <c r="I95">
        <v>19</v>
      </c>
      <c r="J95">
        <v>168</v>
      </c>
      <c r="K95">
        <v>188</v>
      </c>
      <c r="L95">
        <v>31584</v>
      </c>
    </row>
    <row r="96" spans="1:12">
      <c r="A96" t="s">
        <v>115</v>
      </c>
      <c r="B96" t="s">
        <v>26</v>
      </c>
      <c r="C96" t="s">
        <v>20</v>
      </c>
      <c r="D96" t="s">
        <v>14</v>
      </c>
      <c r="E96" s="1">
        <v>44930.916666666664</v>
      </c>
      <c r="F96" s="1">
        <v>44931.083333333336</v>
      </c>
      <c r="G96" s="1">
        <v>44930.932638888888</v>
      </c>
      <c r="H96" s="1">
        <v>44931.102083333331</v>
      </c>
      <c r="I96">
        <v>27</v>
      </c>
      <c r="J96">
        <v>380</v>
      </c>
      <c r="K96">
        <v>92</v>
      </c>
      <c r="L96">
        <v>34960</v>
      </c>
    </row>
    <row r="97" spans="1:12">
      <c r="A97" t="s">
        <v>116</v>
      </c>
      <c r="B97" t="s">
        <v>13</v>
      </c>
      <c r="C97" t="s">
        <v>15</v>
      </c>
      <c r="D97" t="s">
        <v>15</v>
      </c>
      <c r="E97" s="1">
        <v>44930.958333333336</v>
      </c>
      <c r="F97" s="1">
        <v>44931.125</v>
      </c>
      <c r="G97" s="1">
        <v>44930.974999999999</v>
      </c>
      <c r="H97" s="1">
        <v>44931.127083333333</v>
      </c>
      <c r="I97">
        <v>3</v>
      </c>
      <c r="J97">
        <v>331</v>
      </c>
      <c r="K97">
        <v>76</v>
      </c>
      <c r="L97">
        <v>25156</v>
      </c>
    </row>
    <row r="98" spans="1:12">
      <c r="A98" t="s">
        <v>117</v>
      </c>
      <c r="B98" t="s">
        <v>26</v>
      </c>
      <c r="C98" t="s">
        <v>14</v>
      </c>
      <c r="D98" t="s">
        <v>18</v>
      </c>
      <c r="E98" s="1">
        <v>44931</v>
      </c>
      <c r="F98" s="1">
        <v>44931.125</v>
      </c>
      <c r="G98" s="1">
        <v>44931.019444444442</v>
      </c>
      <c r="H98" s="1">
        <v>44931.145138888889</v>
      </c>
      <c r="I98">
        <v>29</v>
      </c>
      <c r="J98">
        <v>254</v>
      </c>
      <c r="K98">
        <v>155</v>
      </c>
      <c r="L98">
        <v>39370</v>
      </c>
    </row>
    <row r="99" spans="1:12">
      <c r="A99" t="s">
        <v>118</v>
      </c>
      <c r="B99" t="s">
        <v>13</v>
      </c>
      <c r="C99" t="s">
        <v>21</v>
      </c>
      <c r="D99" t="s">
        <v>20</v>
      </c>
      <c r="E99" s="1">
        <v>44931.041666666664</v>
      </c>
      <c r="F99" s="1">
        <v>44931.25</v>
      </c>
      <c r="G99" s="1">
        <v>44931.058333333334</v>
      </c>
      <c r="H99" s="1">
        <v>44931.256944444445</v>
      </c>
      <c r="I99">
        <v>10</v>
      </c>
      <c r="J99">
        <v>350</v>
      </c>
      <c r="K99">
        <v>175</v>
      </c>
      <c r="L99">
        <v>61250</v>
      </c>
    </row>
    <row r="100" spans="1:12">
      <c r="A100" t="s">
        <v>119</v>
      </c>
      <c r="B100" t="s">
        <v>17</v>
      </c>
      <c r="C100" t="s">
        <v>14</v>
      </c>
      <c r="D100" t="s">
        <v>14</v>
      </c>
      <c r="E100" s="1">
        <v>44931.083333333336</v>
      </c>
      <c r="F100" s="1">
        <v>44931.291666666664</v>
      </c>
      <c r="G100" s="1">
        <v>44931.100694444445</v>
      </c>
      <c r="H100" s="1">
        <v>44931.307638888888</v>
      </c>
      <c r="I100">
        <v>23</v>
      </c>
      <c r="J100">
        <v>237</v>
      </c>
      <c r="K100">
        <v>166</v>
      </c>
      <c r="L100">
        <v>39342</v>
      </c>
    </row>
    <row r="101" spans="1:12">
      <c r="A101" t="s">
        <v>120</v>
      </c>
      <c r="B101" t="s">
        <v>26</v>
      </c>
      <c r="C101" t="s">
        <v>21</v>
      </c>
      <c r="D101" t="s">
        <v>21</v>
      </c>
      <c r="E101" s="1">
        <v>44931.125</v>
      </c>
      <c r="F101" s="1">
        <v>44931.25</v>
      </c>
      <c r="G101" s="1">
        <v>44931.138888888891</v>
      </c>
      <c r="H101" s="1">
        <v>44931.267361111109</v>
      </c>
      <c r="I101">
        <v>25</v>
      </c>
      <c r="J101">
        <v>461</v>
      </c>
      <c r="K101">
        <v>57</v>
      </c>
      <c r="L101">
        <v>26277</v>
      </c>
    </row>
    <row r="102" spans="1:12">
      <c r="A102" t="s">
        <v>121</v>
      </c>
      <c r="B102" t="s">
        <v>26</v>
      </c>
      <c r="C102" t="s">
        <v>14</v>
      </c>
      <c r="D102" t="s">
        <v>20</v>
      </c>
      <c r="E102" s="1">
        <v>44931.166666666664</v>
      </c>
      <c r="F102" s="1">
        <v>44931.375</v>
      </c>
      <c r="G102" s="1">
        <v>44931.176388888889</v>
      </c>
      <c r="H102" s="1">
        <v>44931.388888888891</v>
      </c>
      <c r="I102">
        <v>20</v>
      </c>
      <c r="J102">
        <v>344</v>
      </c>
      <c r="K102">
        <v>195</v>
      </c>
      <c r="L102">
        <v>67080</v>
      </c>
    </row>
    <row r="103" spans="1:12">
      <c r="A103" t="s">
        <v>122</v>
      </c>
      <c r="B103" t="s">
        <v>17</v>
      </c>
      <c r="C103" t="s">
        <v>14</v>
      </c>
      <c r="D103" t="s">
        <v>24</v>
      </c>
      <c r="E103" s="1">
        <v>44931.208333333336</v>
      </c>
      <c r="F103" s="1">
        <v>44931.291666666664</v>
      </c>
      <c r="G103" s="1">
        <v>44931.208333333336</v>
      </c>
      <c r="H103" s="1">
        <v>44931.310416666667</v>
      </c>
      <c r="I103">
        <v>27</v>
      </c>
      <c r="J103">
        <v>283</v>
      </c>
      <c r="K103">
        <v>124</v>
      </c>
      <c r="L103">
        <v>35092</v>
      </c>
    </row>
    <row r="104" spans="1:12">
      <c r="A104" t="s">
        <v>123</v>
      </c>
      <c r="B104" t="s">
        <v>13</v>
      </c>
      <c r="C104" t="s">
        <v>24</v>
      </c>
      <c r="D104" t="s">
        <v>15</v>
      </c>
      <c r="E104" s="1">
        <v>44931.25</v>
      </c>
      <c r="F104" s="1">
        <v>44931.291666666664</v>
      </c>
      <c r="G104" s="1">
        <v>44931.270138888889</v>
      </c>
      <c r="H104" s="1">
        <v>44931.3</v>
      </c>
      <c r="I104">
        <v>12</v>
      </c>
      <c r="J104">
        <v>427</v>
      </c>
      <c r="K104">
        <v>106</v>
      </c>
      <c r="L104">
        <v>45262</v>
      </c>
    </row>
    <row r="105" spans="1:12">
      <c r="A105" t="s">
        <v>124</v>
      </c>
      <c r="B105" t="s">
        <v>17</v>
      </c>
      <c r="C105" t="s">
        <v>21</v>
      </c>
      <c r="D105" t="s">
        <v>18</v>
      </c>
      <c r="E105" s="1">
        <v>44931.291666666664</v>
      </c>
      <c r="F105" s="1">
        <v>44931.458333333336</v>
      </c>
      <c r="G105" s="1">
        <v>44931.301388888889</v>
      </c>
      <c r="H105" s="1">
        <v>44931.463888888888</v>
      </c>
      <c r="I105">
        <v>8</v>
      </c>
      <c r="J105">
        <v>184</v>
      </c>
      <c r="K105">
        <v>194</v>
      </c>
      <c r="L105">
        <v>35696</v>
      </c>
    </row>
    <row r="106" spans="1:12">
      <c r="A106" t="s">
        <v>125</v>
      </c>
      <c r="B106" t="s">
        <v>17</v>
      </c>
      <c r="C106" t="s">
        <v>21</v>
      </c>
      <c r="D106" t="s">
        <v>21</v>
      </c>
      <c r="E106" s="1">
        <v>44931.333333333336</v>
      </c>
      <c r="F106" s="1">
        <v>44931.5</v>
      </c>
      <c r="G106" s="1">
        <v>44931.335416666669</v>
      </c>
      <c r="H106" s="1">
        <v>44931.504166666666</v>
      </c>
      <c r="I106">
        <v>6</v>
      </c>
      <c r="J106">
        <v>495</v>
      </c>
      <c r="K106">
        <v>111</v>
      </c>
      <c r="L106">
        <v>54945</v>
      </c>
    </row>
    <row r="107" spans="1:12">
      <c r="A107" t="s">
        <v>126</v>
      </c>
      <c r="B107" t="s">
        <v>13</v>
      </c>
      <c r="C107" t="s">
        <v>20</v>
      </c>
      <c r="D107" t="s">
        <v>14</v>
      </c>
      <c r="E107" s="1">
        <v>44931.375</v>
      </c>
      <c r="F107" s="1">
        <v>44931.541666666664</v>
      </c>
      <c r="G107" s="1">
        <v>44931.390277777777</v>
      </c>
      <c r="H107" s="1">
        <v>44931.556944444441</v>
      </c>
      <c r="I107">
        <v>22</v>
      </c>
      <c r="J107">
        <v>298</v>
      </c>
      <c r="K107">
        <v>118</v>
      </c>
      <c r="L107">
        <v>35164</v>
      </c>
    </row>
    <row r="108" spans="1:12">
      <c r="A108" t="s">
        <v>127</v>
      </c>
      <c r="B108" t="s">
        <v>26</v>
      </c>
      <c r="C108" t="s">
        <v>15</v>
      </c>
      <c r="D108" t="s">
        <v>20</v>
      </c>
      <c r="E108" s="1">
        <v>44931.416666666664</v>
      </c>
      <c r="F108" s="1">
        <v>44931.458333333336</v>
      </c>
      <c r="G108" s="1">
        <v>44931.427083333336</v>
      </c>
      <c r="H108" s="1">
        <v>44931.463194444441</v>
      </c>
      <c r="I108">
        <v>7</v>
      </c>
      <c r="J108">
        <v>448</v>
      </c>
      <c r="K108">
        <v>104</v>
      </c>
      <c r="L108">
        <v>46592</v>
      </c>
    </row>
    <row r="109" spans="1:12">
      <c r="A109" t="s">
        <v>128</v>
      </c>
      <c r="B109" t="s">
        <v>26</v>
      </c>
      <c r="C109" t="s">
        <v>18</v>
      </c>
      <c r="D109" t="s">
        <v>14</v>
      </c>
      <c r="E109" s="1">
        <v>44931.458333333336</v>
      </c>
      <c r="F109" s="1">
        <v>44931.541666666664</v>
      </c>
      <c r="G109" s="1">
        <v>44931.463888888888</v>
      </c>
      <c r="H109" s="1">
        <v>44931.554166666669</v>
      </c>
      <c r="I109">
        <v>18</v>
      </c>
      <c r="J109">
        <v>465</v>
      </c>
      <c r="K109">
        <v>160</v>
      </c>
      <c r="L109">
        <v>74400</v>
      </c>
    </row>
    <row r="110" spans="1:12">
      <c r="A110" t="s">
        <v>129</v>
      </c>
      <c r="B110" t="s">
        <v>26</v>
      </c>
      <c r="C110" t="s">
        <v>15</v>
      </c>
      <c r="D110" t="s">
        <v>24</v>
      </c>
      <c r="E110" s="1">
        <v>44931.5</v>
      </c>
      <c r="F110" s="1">
        <v>44931.625</v>
      </c>
      <c r="G110" s="1">
        <v>44931.502083333333</v>
      </c>
      <c r="H110" s="1">
        <v>44931.63958333333</v>
      </c>
      <c r="I110">
        <v>21</v>
      </c>
      <c r="J110">
        <v>358</v>
      </c>
      <c r="K110">
        <v>62</v>
      </c>
      <c r="L110">
        <v>22196</v>
      </c>
    </row>
    <row r="111" spans="1:12">
      <c r="A111" t="s">
        <v>130</v>
      </c>
      <c r="B111" t="s">
        <v>26</v>
      </c>
      <c r="C111" t="s">
        <v>21</v>
      </c>
      <c r="D111" t="s">
        <v>18</v>
      </c>
      <c r="E111" s="1">
        <v>44931.541666666664</v>
      </c>
      <c r="F111" s="1">
        <v>44931.75</v>
      </c>
      <c r="G111" s="1">
        <v>44931.544444444444</v>
      </c>
      <c r="H111" s="1">
        <v>44931.760416666664</v>
      </c>
      <c r="I111">
        <v>15</v>
      </c>
      <c r="J111">
        <v>267</v>
      </c>
      <c r="K111">
        <v>114</v>
      </c>
      <c r="L111">
        <v>30438</v>
      </c>
    </row>
    <row r="112" spans="1:12">
      <c r="A112" t="s">
        <v>131</v>
      </c>
      <c r="B112" t="s">
        <v>17</v>
      </c>
      <c r="C112" t="s">
        <v>24</v>
      </c>
      <c r="D112" t="s">
        <v>21</v>
      </c>
      <c r="E112" s="1">
        <v>44931.583333333336</v>
      </c>
      <c r="F112" s="1">
        <v>44931.791666666664</v>
      </c>
      <c r="G112" s="1">
        <v>44931.597222222219</v>
      </c>
      <c r="H112" s="1">
        <v>44931.794444444444</v>
      </c>
      <c r="I112">
        <v>4</v>
      </c>
      <c r="J112">
        <v>157</v>
      </c>
      <c r="K112">
        <v>119</v>
      </c>
      <c r="L112">
        <v>18683</v>
      </c>
    </row>
    <row r="113" spans="1:12">
      <c r="A113" t="s">
        <v>132</v>
      </c>
      <c r="B113" t="s">
        <v>26</v>
      </c>
      <c r="C113" t="s">
        <v>21</v>
      </c>
      <c r="D113" t="s">
        <v>20</v>
      </c>
      <c r="E113" s="1">
        <v>44931.625</v>
      </c>
      <c r="F113" s="1">
        <v>44931.666666666664</v>
      </c>
      <c r="G113" s="1">
        <v>44931.634722222225</v>
      </c>
      <c r="H113" s="1">
        <v>44931.674305555556</v>
      </c>
      <c r="I113">
        <v>11</v>
      </c>
      <c r="J113">
        <v>350</v>
      </c>
      <c r="K113">
        <v>126</v>
      </c>
      <c r="L113">
        <v>44100</v>
      </c>
    </row>
    <row r="114" spans="1:12">
      <c r="A114" t="s">
        <v>133</v>
      </c>
      <c r="B114" t="s">
        <v>26</v>
      </c>
      <c r="C114" t="s">
        <v>20</v>
      </c>
      <c r="D114" t="s">
        <v>21</v>
      </c>
      <c r="E114" s="1">
        <v>44931.666666666664</v>
      </c>
      <c r="F114" s="1">
        <v>44931.833333333336</v>
      </c>
      <c r="G114" s="1">
        <v>44931.686111111114</v>
      </c>
      <c r="H114" s="1">
        <v>44931.851388888892</v>
      </c>
      <c r="I114">
        <v>26</v>
      </c>
      <c r="J114">
        <v>240</v>
      </c>
      <c r="K114">
        <v>195</v>
      </c>
      <c r="L114">
        <v>46800</v>
      </c>
    </row>
    <row r="115" spans="1:12">
      <c r="A115" t="s">
        <v>134</v>
      </c>
      <c r="B115" t="s">
        <v>26</v>
      </c>
      <c r="C115" t="s">
        <v>18</v>
      </c>
      <c r="D115" t="s">
        <v>24</v>
      </c>
      <c r="E115" s="1">
        <v>44931.708333333336</v>
      </c>
      <c r="F115" s="1">
        <v>44931.916666666664</v>
      </c>
      <c r="G115" s="1">
        <v>44931.711111111108</v>
      </c>
      <c r="H115" s="1">
        <v>44931.924305555556</v>
      </c>
      <c r="I115">
        <v>11</v>
      </c>
      <c r="J115">
        <v>420</v>
      </c>
      <c r="K115">
        <v>78</v>
      </c>
      <c r="L115">
        <v>32760</v>
      </c>
    </row>
    <row r="116" spans="1:12">
      <c r="A116" t="s">
        <v>135</v>
      </c>
      <c r="B116" t="s">
        <v>26</v>
      </c>
      <c r="C116" t="s">
        <v>18</v>
      </c>
      <c r="D116" t="s">
        <v>18</v>
      </c>
      <c r="E116" s="1">
        <v>44931.75</v>
      </c>
      <c r="F116" s="1">
        <v>44931.875</v>
      </c>
      <c r="G116" s="1">
        <v>44931.768750000003</v>
      </c>
      <c r="H116" s="1">
        <v>44931.893055555556</v>
      </c>
      <c r="I116">
        <v>26</v>
      </c>
      <c r="J116">
        <v>355</v>
      </c>
      <c r="K116">
        <v>61</v>
      </c>
      <c r="L116">
        <v>21655</v>
      </c>
    </row>
    <row r="117" spans="1:12">
      <c r="A117" t="s">
        <v>136</v>
      </c>
      <c r="B117" t="s">
        <v>26</v>
      </c>
      <c r="C117" t="s">
        <v>14</v>
      </c>
      <c r="D117" t="s">
        <v>15</v>
      </c>
      <c r="E117" s="1">
        <v>44931.791666666664</v>
      </c>
      <c r="F117" s="1">
        <v>44932</v>
      </c>
      <c r="G117" s="1">
        <v>44931.803472222222</v>
      </c>
      <c r="H117" s="1">
        <v>44932.008333333331</v>
      </c>
      <c r="I117">
        <v>12</v>
      </c>
      <c r="J117">
        <v>251</v>
      </c>
      <c r="K117">
        <v>143</v>
      </c>
      <c r="L117">
        <v>35893</v>
      </c>
    </row>
    <row r="118" spans="1:12">
      <c r="A118" t="s">
        <v>137</v>
      </c>
      <c r="B118" t="s">
        <v>13</v>
      </c>
      <c r="C118" t="s">
        <v>24</v>
      </c>
      <c r="D118" t="s">
        <v>14</v>
      </c>
      <c r="E118" s="1">
        <v>44931.833333333336</v>
      </c>
      <c r="F118" s="1">
        <v>44932</v>
      </c>
      <c r="G118" s="1">
        <v>44931.852083333331</v>
      </c>
      <c r="H118" s="1">
        <v>44932.019444444442</v>
      </c>
      <c r="I118">
        <v>28</v>
      </c>
      <c r="J118">
        <v>233</v>
      </c>
      <c r="K118">
        <v>115</v>
      </c>
      <c r="L118">
        <v>26795</v>
      </c>
    </row>
    <row r="119" spans="1:12">
      <c r="A119" t="s">
        <v>138</v>
      </c>
      <c r="B119" t="s">
        <v>17</v>
      </c>
      <c r="C119" t="s">
        <v>20</v>
      </c>
      <c r="D119" t="s">
        <v>24</v>
      </c>
      <c r="E119" s="1">
        <v>44931.875</v>
      </c>
      <c r="F119" s="1">
        <v>44932</v>
      </c>
      <c r="G119" s="1">
        <v>44931.888194444444</v>
      </c>
      <c r="H119" s="1">
        <v>44932</v>
      </c>
      <c r="I119">
        <v>0</v>
      </c>
      <c r="J119">
        <v>283</v>
      </c>
      <c r="K119">
        <v>154</v>
      </c>
      <c r="L119">
        <v>43582</v>
      </c>
    </row>
    <row r="120" spans="1:12">
      <c r="A120" t="s">
        <v>139</v>
      </c>
      <c r="B120" t="s">
        <v>26</v>
      </c>
      <c r="C120" t="s">
        <v>15</v>
      </c>
      <c r="D120" t="s">
        <v>21</v>
      </c>
      <c r="E120" s="1">
        <v>44931.916666666664</v>
      </c>
      <c r="F120" s="1">
        <v>44932.083333333336</v>
      </c>
      <c r="G120" s="1">
        <v>44931.933333333334</v>
      </c>
      <c r="H120" s="1">
        <v>44932.086805555555</v>
      </c>
      <c r="I120">
        <v>5</v>
      </c>
      <c r="J120">
        <v>292</v>
      </c>
      <c r="K120">
        <v>178</v>
      </c>
      <c r="L120">
        <v>51976</v>
      </c>
    </row>
    <row r="121" spans="1:12">
      <c r="A121" t="s">
        <v>140</v>
      </c>
      <c r="B121" t="s">
        <v>26</v>
      </c>
      <c r="C121" t="s">
        <v>24</v>
      </c>
      <c r="D121" t="s">
        <v>21</v>
      </c>
      <c r="E121" s="1">
        <v>44931.958333333336</v>
      </c>
      <c r="F121" s="1">
        <v>44932.125</v>
      </c>
      <c r="G121" s="1">
        <v>44931.974999999999</v>
      </c>
      <c r="H121" s="1">
        <v>44932.142361111109</v>
      </c>
      <c r="I121">
        <v>25</v>
      </c>
      <c r="J121">
        <v>391</v>
      </c>
      <c r="K121">
        <v>158</v>
      </c>
      <c r="L121">
        <v>61778</v>
      </c>
    </row>
    <row r="122" spans="1:12">
      <c r="A122" t="s">
        <v>141</v>
      </c>
      <c r="B122" t="s">
        <v>17</v>
      </c>
      <c r="C122" t="s">
        <v>14</v>
      </c>
      <c r="D122" t="s">
        <v>14</v>
      </c>
      <c r="E122" s="1">
        <v>44932</v>
      </c>
      <c r="F122" s="1">
        <v>44932.041666666664</v>
      </c>
      <c r="G122" s="1">
        <v>44932.002083333333</v>
      </c>
      <c r="H122" s="1">
        <v>44932.04583333333</v>
      </c>
      <c r="I122">
        <v>6</v>
      </c>
      <c r="J122">
        <v>483</v>
      </c>
      <c r="K122">
        <v>129</v>
      </c>
      <c r="L122">
        <v>62307</v>
      </c>
    </row>
    <row r="123" spans="1:12">
      <c r="A123" t="s">
        <v>142</v>
      </c>
      <c r="B123" t="s">
        <v>26</v>
      </c>
      <c r="C123" t="s">
        <v>21</v>
      </c>
      <c r="D123" t="s">
        <v>14</v>
      </c>
      <c r="E123" s="1">
        <v>44932.041666666664</v>
      </c>
      <c r="F123" s="1">
        <v>44932.208333333336</v>
      </c>
      <c r="G123" s="1">
        <v>44932.054166666669</v>
      </c>
      <c r="H123" s="1">
        <v>44932.217361111114</v>
      </c>
      <c r="I123">
        <v>13</v>
      </c>
      <c r="J123">
        <v>110</v>
      </c>
      <c r="K123">
        <v>157</v>
      </c>
      <c r="L123">
        <v>17270</v>
      </c>
    </row>
    <row r="124" spans="1:12">
      <c r="A124" t="s">
        <v>143</v>
      </c>
      <c r="B124" t="s">
        <v>17</v>
      </c>
      <c r="C124" t="s">
        <v>20</v>
      </c>
      <c r="D124" t="s">
        <v>24</v>
      </c>
      <c r="E124" s="1">
        <v>44932.083333333336</v>
      </c>
      <c r="F124" s="1">
        <v>44932.208333333336</v>
      </c>
      <c r="G124" s="1">
        <v>44932.084027777775</v>
      </c>
      <c r="H124" s="1">
        <v>44932.223611111112</v>
      </c>
      <c r="I124">
        <v>22</v>
      </c>
      <c r="J124">
        <v>257</v>
      </c>
      <c r="K124">
        <v>66</v>
      </c>
      <c r="L124">
        <v>16962</v>
      </c>
    </row>
    <row r="125" spans="1:12">
      <c r="A125" t="s">
        <v>144</v>
      </c>
      <c r="B125" t="s">
        <v>13</v>
      </c>
      <c r="C125" t="s">
        <v>18</v>
      </c>
      <c r="D125" t="s">
        <v>24</v>
      </c>
      <c r="E125" s="1">
        <v>44932.125</v>
      </c>
      <c r="F125" s="1">
        <v>44932.166666666664</v>
      </c>
      <c r="G125" s="1">
        <v>44932.133333333331</v>
      </c>
      <c r="H125" s="1">
        <v>44932.185416666667</v>
      </c>
      <c r="I125">
        <v>27</v>
      </c>
      <c r="J125">
        <v>419</v>
      </c>
      <c r="K125">
        <v>140</v>
      </c>
      <c r="L125">
        <v>58660</v>
      </c>
    </row>
    <row r="126" spans="1:12">
      <c r="A126" t="s">
        <v>145</v>
      </c>
      <c r="B126" t="s">
        <v>26</v>
      </c>
      <c r="C126" t="s">
        <v>21</v>
      </c>
      <c r="D126" t="s">
        <v>20</v>
      </c>
      <c r="E126" s="1">
        <v>44932.166666666664</v>
      </c>
      <c r="F126" s="1">
        <v>44932.208333333336</v>
      </c>
      <c r="G126" s="1">
        <v>44932.180555555555</v>
      </c>
      <c r="H126" s="1">
        <v>44932.227083333331</v>
      </c>
      <c r="I126">
        <v>27</v>
      </c>
      <c r="J126">
        <v>404</v>
      </c>
      <c r="K126">
        <v>127</v>
      </c>
      <c r="L126">
        <v>51308</v>
      </c>
    </row>
    <row r="127" spans="1:12">
      <c r="A127" t="s">
        <v>146</v>
      </c>
      <c r="B127" t="s">
        <v>26</v>
      </c>
      <c r="C127" t="s">
        <v>21</v>
      </c>
      <c r="D127" t="s">
        <v>18</v>
      </c>
      <c r="E127" s="1">
        <v>44932.208333333336</v>
      </c>
      <c r="F127" s="1">
        <v>44932.333333333336</v>
      </c>
      <c r="G127" s="1">
        <v>44932.213194444441</v>
      </c>
      <c r="H127" s="1">
        <v>44932.35</v>
      </c>
      <c r="I127">
        <v>24</v>
      </c>
      <c r="J127">
        <v>310</v>
      </c>
      <c r="K127">
        <v>75</v>
      </c>
      <c r="L127">
        <v>23250</v>
      </c>
    </row>
    <row r="128" spans="1:12">
      <c r="A128" t="s">
        <v>147</v>
      </c>
      <c r="B128" t="s">
        <v>13</v>
      </c>
      <c r="C128" t="s">
        <v>14</v>
      </c>
      <c r="D128" t="s">
        <v>21</v>
      </c>
      <c r="E128" s="1">
        <v>44932.25</v>
      </c>
      <c r="F128" s="1">
        <v>44932.291666666664</v>
      </c>
      <c r="G128" s="1">
        <v>44932.265277777777</v>
      </c>
      <c r="H128" s="1">
        <v>44932.311805555553</v>
      </c>
      <c r="I128">
        <v>29</v>
      </c>
      <c r="J128">
        <v>159</v>
      </c>
      <c r="K128">
        <v>110</v>
      </c>
      <c r="L128">
        <v>17490</v>
      </c>
    </row>
    <row r="129" spans="1:12">
      <c r="A129" t="s">
        <v>148</v>
      </c>
      <c r="B129" t="s">
        <v>26</v>
      </c>
      <c r="C129" t="s">
        <v>15</v>
      </c>
      <c r="D129" t="s">
        <v>15</v>
      </c>
      <c r="E129" s="1">
        <v>44932.291666666664</v>
      </c>
      <c r="F129" s="1">
        <v>44932.416666666664</v>
      </c>
      <c r="G129" s="1">
        <v>44932.3</v>
      </c>
      <c r="H129" s="1">
        <v>44932.43472222222</v>
      </c>
      <c r="I129">
        <v>26</v>
      </c>
      <c r="J129">
        <v>216</v>
      </c>
      <c r="K129">
        <v>197</v>
      </c>
      <c r="L129">
        <v>42552</v>
      </c>
    </row>
    <row r="130" spans="1:12">
      <c r="A130" t="s">
        <v>149</v>
      </c>
      <c r="B130" t="s">
        <v>13</v>
      </c>
      <c r="C130" t="s">
        <v>21</v>
      </c>
      <c r="D130" t="s">
        <v>18</v>
      </c>
      <c r="E130" s="1">
        <v>44932.333333333336</v>
      </c>
      <c r="F130" s="1">
        <v>44932.541666666664</v>
      </c>
      <c r="G130" s="1">
        <v>44932.35</v>
      </c>
      <c r="H130" s="1">
        <v>44932.545138888891</v>
      </c>
      <c r="I130">
        <v>5</v>
      </c>
      <c r="J130">
        <v>275</v>
      </c>
      <c r="K130">
        <v>115</v>
      </c>
      <c r="L130">
        <v>31625</v>
      </c>
    </row>
    <row r="131" spans="1:12">
      <c r="A131" t="s">
        <v>150</v>
      </c>
      <c r="B131" t="s">
        <v>13</v>
      </c>
      <c r="C131" t="s">
        <v>18</v>
      </c>
      <c r="D131" t="s">
        <v>21</v>
      </c>
      <c r="E131" s="1">
        <v>44932.375</v>
      </c>
      <c r="F131" s="1">
        <v>44932.416666666664</v>
      </c>
      <c r="G131" s="1">
        <v>44932.385416666664</v>
      </c>
      <c r="H131" s="1">
        <v>44932.429166666669</v>
      </c>
      <c r="I131">
        <v>18</v>
      </c>
      <c r="J131">
        <v>238</v>
      </c>
      <c r="K131">
        <v>157</v>
      </c>
      <c r="L131">
        <v>37366</v>
      </c>
    </row>
    <row r="132" spans="1:12">
      <c r="A132" t="s">
        <v>151</v>
      </c>
      <c r="B132" t="s">
        <v>26</v>
      </c>
      <c r="C132" t="s">
        <v>18</v>
      </c>
      <c r="D132" t="s">
        <v>21</v>
      </c>
      <c r="E132" s="1">
        <v>44932.416666666664</v>
      </c>
      <c r="F132" s="1">
        <v>44932.625</v>
      </c>
      <c r="G132" s="1">
        <v>44932.416666666664</v>
      </c>
      <c r="H132" s="1">
        <v>44932.633333333331</v>
      </c>
      <c r="I132">
        <v>12</v>
      </c>
      <c r="J132">
        <v>247</v>
      </c>
      <c r="K132">
        <v>118</v>
      </c>
      <c r="L132">
        <v>29146</v>
      </c>
    </row>
    <row r="133" spans="1:12">
      <c r="A133" t="s">
        <v>152</v>
      </c>
      <c r="B133" t="s">
        <v>13</v>
      </c>
      <c r="C133" t="s">
        <v>15</v>
      </c>
      <c r="D133" t="s">
        <v>15</v>
      </c>
      <c r="E133" s="1">
        <v>44932.458333333336</v>
      </c>
      <c r="F133" s="1">
        <v>44932.5</v>
      </c>
      <c r="G133" s="1">
        <v>44932.459027777775</v>
      </c>
      <c r="H133" s="1">
        <v>44932.509722222225</v>
      </c>
      <c r="I133">
        <v>14</v>
      </c>
      <c r="J133">
        <v>329</v>
      </c>
      <c r="K133">
        <v>193</v>
      </c>
      <c r="L133">
        <v>63497</v>
      </c>
    </row>
    <row r="134" spans="1:12">
      <c r="A134" t="s">
        <v>153</v>
      </c>
      <c r="B134" t="s">
        <v>26</v>
      </c>
      <c r="C134" t="s">
        <v>15</v>
      </c>
      <c r="D134" t="s">
        <v>15</v>
      </c>
      <c r="E134" s="1">
        <v>44932.5</v>
      </c>
      <c r="F134" s="1">
        <v>44932.666666666664</v>
      </c>
      <c r="G134" s="1">
        <v>44932.509027777778</v>
      </c>
      <c r="H134" s="1">
        <v>44932.686111111114</v>
      </c>
      <c r="I134">
        <v>28</v>
      </c>
      <c r="J134">
        <v>177</v>
      </c>
      <c r="K134">
        <v>71</v>
      </c>
      <c r="L134">
        <v>12567</v>
      </c>
    </row>
    <row r="135" spans="1:12">
      <c r="A135" t="s">
        <v>154</v>
      </c>
      <c r="B135" t="s">
        <v>26</v>
      </c>
      <c r="C135" t="s">
        <v>14</v>
      </c>
      <c r="D135" t="s">
        <v>20</v>
      </c>
      <c r="E135" s="1">
        <v>44932.541666666664</v>
      </c>
      <c r="F135" s="1">
        <v>44932.666666666664</v>
      </c>
      <c r="G135" s="1">
        <v>44932.542361111111</v>
      </c>
      <c r="H135" s="1">
        <v>44932.668749999997</v>
      </c>
      <c r="I135">
        <v>3</v>
      </c>
      <c r="J135">
        <v>285</v>
      </c>
      <c r="K135">
        <v>69</v>
      </c>
      <c r="L135">
        <v>19665</v>
      </c>
    </row>
    <row r="136" spans="1:12">
      <c r="A136" t="s">
        <v>155</v>
      </c>
      <c r="B136" t="s">
        <v>26</v>
      </c>
      <c r="C136" t="s">
        <v>24</v>
      </c>
      <c r="D136" t="s">
        <v>18</v>
      </c>
      <c r="E136" s="1">
        <v>44932.583333333336</v>
      </c>
      <c r="F136" s="1">
        <v>44932.75</v>
      </c>
      <c r="G136" s="1">
        <v>44932.585416666669</v>
      </c>
      <c r="H136" s="1">
        <v>44932.765972222223</v>
      </c>
      <c r="I136">
        <v>23</v>
      </c>
      <c r="J136">
        <v>136</v>
      </c>
      <c r="K136">
        <v>188</v>
      </c>
      <c r="L136">
        <v>25568</v>
      </c>
    </row>
    <row r="137" spans="1:12">
      <c r="A137" t="s">
        <v>156</v>
      </c>
      <c r="B137" t="s">
        <v>13</v>
      </c>
      <c r="C137" t="s">
        <v>18</v>
      </c>
      <c r="D137" t="s">
        <v>24</v>
      </c>
      <c r="E137" s="1">
        <v>44932.625</v>
      </c>
      <c r="F137" s="1">
        <v>44932.833333333336</v>
      </c>
      <c r="G137" s="1">
        <v>44932.629861111112</v>
      </c>
      <c r="H137" s="1">
        <v>44932.839583333334</v>
      </c>
      <c r="I137">
        <v>9</v>
      </c>
      <c r="J137">
        <v>103</v>
      </c>
      <c r="K137">
        <v>74</v>
      </c>
      <c r="L137">
        <v>7622</v>
      </c>
    </row>
    <row r="138" spans="1:12">
      <c r="A138" t="s">
        <v>157</v>
      </c>
      <c r="B138" t="s">
        <v>13</v>
      </c>
      <c r="C138" t="s">
        <v>21</v>
      </c>
      <c r="D138" t="s">
        <v>14</v>
      </c>
      <c r="E138" s="1">
        <v>44932.666666666664</v>
      </c>
      <c r="F138" s="1">
        <v>44932.791666666664</v>
      </c>
      <c r="G138" s="1">
        <v>44932.683333333334</v>
      </c>
      <c r="H138" s="1">
        <v>44932.804861111108</v>
      </c>
      <c r="I138">
        <v>19</v>
      </c>
      <c r="J138">
        <v>346</v>
      </c>
      <c r="K138">
        <v>57</v>
      </c>
      <c r="L138">
        <v>19722</v>
      </c>
    </row>
    <row r="139" spans="1:12">
      <c r="A139" t="s">
        <v>158</v>
      </c>
      <c r="B139" t="s">
        <v>13</v>
      </c>
      <c r="C139" t="s">
        <v>14</v>
      </c>
      <c r="D139" t="s">
        <v>21</v>
      </c>
      <c r="E139" s="1">
        <v>44932.708333333336</v>
      </c>
      <c r="F139" s="1">
        <v>44932.833333333336</v>
      </c>
      <c r="G139" s="1">
        <v>44932.711111111108</v>
      </c>
      <c r="H139" s="1">
        <v>44932.836805555555</v>
      </c>
      <c r="I139">
        <v>5</v>
      </c>
      <c r="J139">
        <v>430</v>
      </c>
      <c r="K139">
        <v>198</v>
      </c>
      <c r="L139">
        <v>85140</v>
      </c>
    </row>
    <row r="140" spans="1:12">
      <c r="A140" t="s">
        <v>159</v>
      </c>
      <c r="B140" t="s">
        <v>17</v>
      </c>
      <c r="C140" t="s">
        <v>15</v>
      </c>
      <c r="D140" t="s">
        <v>20</v>
      </c>
      <c r="E140" s="1">
        <v>44932.75</v>
      </c>
      <c r="F140" s="1">
        <v>44932.958333333336</v>
      </c>
      <c r="G140" s="1">
        <v>44932.754166666666</v>
      </c>
      <c r="H140" s="1">
        <v>44932.976388888892</v>
      </c>
      <c r="I140">
        <v>26</v>
      </c>
      <c r="J140">
        <v>184</v>
      </c>
      <c r="K140">
        <v>149</v>
      </c>
      <c r="L140">
        <v>27416</v>
      </c>
    </row>
    <row r="141" spans="1:12">
      <c r="A141" t="s">
        <v>160</v>
      </c>
      <c r="B141" t="s">
        <v>26</v>
      </c>
      <c r="C141" t="s">
        <v>21</v>
      </c>
      <c r="D141" t="s">
        <v>20</v>
      </c>
      <c r="E141" s="1">
        <v>44932.791666666664</v>
      </c>
      <c r="F141" s="1">
        <v>44932.916666666664</v>
      </c>
      <c r="G141" s="1">
        <v>44932.810416666667</v>
      </c>
      <c r="H141" s="1">
        <v>44932.917361111111</v>
      </c>
      <c r="I141">
        <v>1</v>
      </c>
      <c r="J141">
        <v>448</v>
      </c>
      <c r="K141">
        <v>193</v>
      </c>
      <c r="L141">
        <v>86464</v>
      </c>
    </row>
    <row r="142" spans="1:12">
      <c r="A142" t="s">
        <v>161</v>
      </c>
      <c r="B142" t="s">
        <v>13</v>
      </c>
      <c r="C142" t="s">
        <v>24</v>
      </c>
      <c r="D142" t="s">
        <v>20</v>
      </c>
      <c r="E142" s="1">
        <v>44932.833333333336</v>
      </c>
      <c r="F142" s="1">
        <v>44932.958333333336</v>
      </c>
      <c r="G142" s="1">
        <v>44932.851388888892</v>
      </c>
      <c r="H142" s="1">
        <v>44932.959027777775</v>
      </c>
      <c r="I142">
        <v>1</v>
      </c>
      <c r="J142">
        <v>172</v>
      </c>
      <c r="K142">
        <v>182</v>
      </c>
      <c r="L142">
        <v>31304</v>
      </c>
    </row>
    <row r="143" spans="1:12">
      <c r="A143" t="s">
        <v>162</v>
      </c>
      <c r="B143" t="s">
        <v>17</v>
      </c>
      <c r="C143" t="s">
        <v>20</v>
      </c>
      <c r="D143" t="s">
        <v>24</v>
      </c>
      <c r="E143" s="1">
        <v>44932.875</v>
      </c>
      <c r="F143" s="1">
        <v>44932.916666666664</v>
      </c>
      <c r="G143" s="1">
        <v>44932.876388888886</v>
      </c>
      <c r="H143" s="1">
        <v>44932.916666666664</v>
      </c>
      <c r="I143">
        <v>0</v>
      </c>
      <c r="J143">
        <v>108</v>
      </c>
      <c r="K143">
        <v>157</v>
      </c>
      <c r="L143">
        <v>16956</v>
      </c>
    </row>
    <row r="144" spans="1:12">
      <c r="A144" t="s">
        <v>163</v>
      </c>
      <c r="B144" t="s">
        <v>26</v>
      </c>
      <c r="C144" t="s">
        <v>15</v>
      </c>
      <c r="D144" t="s">
        <v>21</v>
      </c>
      <c r="E144" s="1">
        <v>44932.916666666664</v>
      </c>
      <c r="F144" s="1">
        <v>44933</v>
      </c>
      <c r="G144" s="1">
        <v>44932.925694444442</v>
      </c>
      <c r="H144" s="1">
        <v>44933.013888888891</v>
      </c>
      <c r="I144">
        <v>20</v>
      </c>
      <c r="J144">
        <v>480</v>
      </c>
      <c r="K144">
        <v>150</v>
      </c>
      <c r="L144">
        <v>72000</v>
      </c>
    </row>
    <row r="145" spans="1:12">
      <c r="A145" t="s">
        <v>164</v>
      </c>
      <c r="B145" t="s">
        <v>26</v>
      </c>
      <c r="C145" t="s">
        <v>24</v>
      </c>
      <c r="D145" t="s">
        <v>14</v>
      </c>
      <c r="E145" s="1">
        <v>44932.958333333336</v>
      </c>
      <c r="F145" s="1">
        <v>44933.125</v>
      </c>
      <c r="G145" s="1">
        <v>44932.962500000001</v>
      </c>
      <c r="H145" s="1">
        <v>44933.142361111109</v>
      </c>
      <c r="I145">
        <v>25</v>
      </c>
      <c r="J145">
        <v>297</v>
      </c>
      <c r="K145">
        <v>146</v>
      </c>
      <c r="L145">
        <v>43362</v>
      </c>
    </row>
    <row r="146" spans="1:12">
      <c r="A146" t="s">
        <v>165</v>
      </c>
      <c r="B146" t="s">
        <v>26</v>
      </c>
      <c r="C146" t="s">
        <v>24</v>
      </c>
      <c r="D146" t="s">
        <v>15</v>
      </c>
      <c r="E146" s="1">
        <v>44933</v>
      </c>
      <c r="F146" s="1">
        <v>44933.083333333336</v>
      </c>
      <c r="G146" s="1">
        <v>44933.010416666664</v>
      </c>
      <c r="H146" s="1">
        <v>44933.103472222225</v>
      </c>
      <c r="I146">
        <v>29</v>
      </c>
      <c r="J146">
        <v>321</v>
      </c>
      <c r="K146">
        <v>153</v>
      </c>
      <c r="L146">
        <v>49113</v>
      </c>
    </row>
    <row r="147" spans="1:12">
      <c r="A147" t="s">
        <v>166</v>
      </c>
      <c r="B147" t="s">
        <v>17</v>
      </c>
      <c r="C147" t="s">
        <v>18</v>
      </c>
      <c r="D147" t="s">
        <v>21</v>
      </c>
      <c r="E147" s="1">
        <v>44933.041666666664</v>
      </c>
      <c r="F147" s="1">
        <v>44933.166666666664</v>
      </c>
      <c r="G147" s="1">
        <v>44933.059027777781</v>
      </c>
      <c r="H147" s="1">
        <v>44933.177083333336</v>
      </c>
      <c r="I147">
        <v>15</v>
      </c>
      <c r="J147">
        <v>308</v>
      </c>
      <c r="K147">
        <v>135</v>
      </c>
      <c r="L147">
        <v>41580</v>
      </c>
    </row>
    <row r="148" spans="1:12">
      <c r="A148" t="s">
        <v>167</v>
      </c>
      <c r="B148" t="s">
        <v>13</v>
      </c>
      <c r="C148" t="s">
        <v>20</v>
      </c>
      <c r="D148" t="s">
        <v>24</v>
      </c>
      <c r="E148" s="1">
        <v>44933.083333333336</v>
      </c>
      <c r="F148" s="1">
        <v>44933.166666666664</v>
      </c>
      <c r="G148" s="1">
        <v>44933.094444444447</v>
      </c>
      <c r="H148" s="1">
        <v>44933.185416666667</v>
      </c>
      <c r="I148">
        <v>27</v>
      </c>
      <c r="J148">
        <v>472</v>
      </c>
      <c r="K148">
        <v>165</v>
      </c>
      <c r="L148">
        <v>77880</v>
      </c>
    </row>
    <row r="149" spans="1:12">
      <c r="A149" t="s">
        <v>168</v>
      </c>
      <c r="B149" t="s">
        <v>13</v>
      </c>
      <c r="C149" t="s">
        <v>18</v>
      </c>
      <c r="D149" t="s">
        <v>18</v>
      </c>
      <c r="E149" s="1">
        <v>44933.125</v>
      </c>
      <c r="F149" s="1">
        <v>44933.166666666664</v>
      </c>
      <c r="G149" s="1">
        <v>44933.136111111111</v>
      </c>
      <c r="H149" s="1">
        <v>44933.173611111109</v>
      </c>
      <c r="I149">
        <v>10</v>
      </c>
      <c r="J149">
        <v>442</v>
      </c>
      <c r="K149">
        <v>179</v>
      </c>
      <c r="L149">
        <v>79118</v>
      </c>
    </row>
    <row r="150" spans="1:12">
      <c r="A150" t="s">
        <v>169</v>
      </c>
      <c r="B150" t="s">
        <v>13</v>
      </c>
      <c r="C150" t="s">
        <v>24</v>
      </c>
      <c r="D150" t="s">
        <v>18</v>
      </c>
      <c r="E150" s="1">
        <v>44933.166666666664</v>
      </c>
      <c r="F150" s="1">
        <v>44933.375</v>
      </c>
      <c r="G150" s="1">
        <v>44933.179166666669</v>
      </c>
      <c r="H150" s="1">
        <v>44933.383333333331</v>
      </c>
      <c r="I150">
        <v>12</v>
      </c>
      <c r="J150">
        <v>327</v>
      </c>
      <c r="K150">
        <v>73</v>
      </c>
      <c r="L150">
        <v>23871</v>
      </c>
    </row>
    <row r="151" spans="1:12">
      <c r="A151" t="s">
        <v>170</v>
      </c>
      <c r="B151" t="s">
        <v>13</v>
      </c>
      <c r="C151" t="s">
        <v>20</v>
      </c>
      <c r="D151" t="s">
        <v>24</v>
      </c>
      <c r="E151" s="1">
        <v>44933.208333333336</v>
      </c>
      <c r="F151" s="1">
        <v>44933.416666666664</v>
      </c>
      <c r="G151" s="1">
        <v>44933.214583333334</v>
      </c>
      <c r="H151" s="1">
        <v>44933.425694444442</v>
      </c>
      <c r="I151">
        <v>13</v>
      </c>
      <c r="J151">
        <v>150</v>
      </c>
      <c r="K151">
        <v>114</v>
      </c>
      <c r="L151">
        <v>17100</v>
      </c>
    </row>
    <row r="152" spans="1:12">
      <c r="A152" t="s">
        <v>171</v>
      </c>
      <c r="B152" t="s">
        <v>26</v>
      </c>
      <c r="C152" t="s">
        <v>18</v>
      </c>
      <c r="D152" t="s">
        <v>20</v>
      </c>
      <c r="E152" s="1">
        <v>44933.25</v>
      </c>
      <c r="F152" s="1">
        <v>44933.333333333336</v>
      </c>
      <c r="G152" s="1">
        <v>44933.267361111109</v>
      </c>
      <c r="H152" s="1">
        <v>44933.352083333331</v>
      </c>
      <c r="I152">
        <v>27</v>
      </c>
      <c r="J152">
        <v>455</v>
      </c>
      <c r="K152">
        <v>64</v>
      </c>
      <c r="L152">
        <v>29120</v>
      </c>
    </row>
    <row r="153" spans="1:12">
      <c r="A153" t="s">
        <v>172</v>
      </c>
      <c r="B153" t="s">
        <v>26</v>
      </c>
      <c r="C153" t="s">
        <v>20</v>
      </c>
      <c r="D153" t="s">
        <v>24</v>
      </c>
      <c r="E153" s="1">
        <v>44933.291666666664</v>
      </c>
      <c r="F153" s="1">
        <v>44933.333333333336</v>
      </c>
      <c r="G153" s="1">
        <v>44933.291666666664</v>
      </c>
      <c r="H153" s="1">
        <v>44933.351388888892</v>
      </c>
      <c r="I153">
        <v>26</v>
      </c>
      <c r="J153">
        <v>180</v>
      </c>
      <c r="K153">
        <v>87</v>
      </c>
      <c r="L153">
        <v>15660</v>
      </c>
    </row>
    <row r="154" spans="1:12">
      <c r="A154" t="s">
        <v>173</v>
      </c>
      <c r="B154" t="s">
        <v>13</v>
      </c>
      <c r="C154" t="s">
        <v>20</v>
      </c>
      <c r="D154" t="s">
        <v>21</v>
      </c>
      <c r="E154" s="1">
        <v>44933.333333333336</v>
      </c>
      <c r="F154" s="1">
        <v>44933.541666666664</v>
      </c>
      <c r="G154" s="1">
        <v>44933.34375</v>
      </c>
      <c r="H154" s="1">
        <v>44933.543749999997</v>
      </c>
      <c r="I154">
        <v>3</v>
      </c>
      <c r="J154">
        <v>217</v>
      </c>
      <c r="K154">
        <v>102</v>
      </c>
      <c r="L154">
        <v>22134</v>
      </c>
    </row>
    <row r="155" spans="1:12">
      <c r="A155" t="s">
        <v>174</v>
      </c>
      <c r="B155" t="s">
        <v>13</v>
      </c>
      <c r="C155" t="s">
        <v>15</v>
      </c>
      <c r="D155" t="s">
        <v>14</v>
      </c>
      <c r="E155" s="1">
        <v>44933.375</v>
      </c>
      <c r="F155" s="1">
        <v>44933.458333333336</v>
      </c>
      <c r="G155" s="1">
        <v>44933.38958333333</v>
      </c>
      <c r="H155" s="1">
        <v>44933.47152777778</v>
      </c>
      <c r="I155">
        <v>19</v>
      </c>
      <c r="J155">
        <v>196</v>
      </c>
      <c r="K155">
        <v>148</v>
      </c>
      <c r="L155">
        <v>29008</v>
      </c>
    </row>
    <row r="156" spans="1:12">
      <c r="A156" t="s">
        <v>175</v>
      </c>
      <c r="B156" t="s">
        <v>13</v>
      </c>
      <c r="C156" t="s">
        <v>24</v>
      </c>
      <c r="D156" t="s">
        <v>21</v>
      </c>
      <c r="E156" s="1">
        <v>44933.416666666664</v>
      </c>
      <c r="F156" s="1">
        <v>44933.5</v>
      </c>
      <c r="G156" s="1">
        <v>44933.427777777775</v>
      </c>
      <c r="H156" s="1">
        <v>44933.513888888891</v>
      </c>
      <c r="I156">
        <v>20</v>
      </c>
      <c r="J156">
        <v>403</v>
      </c>
      <c r="K156">
        <v>180</v>
      </c>
      <c r="L156">
        <v>72540</v>
      </c>
    </row>
    <row r="157" spans="1:12">
      <c r="A157" t="s">
        <v>176</v>
      </c>
      <c r="B157" t="s">
        <v>17</v>
      </c>
      <c r="C157" t="s">
        <v>24</v>
      </c>
      <c r="D157" t="s">
        <v>15</v>
      </c>
      <c r="E157" s="1">
        <v>44933.458333333336</v>
      </c>
      <c r="F157" s="1">
        <v>44933.625</v>
      </c>
      <c r="G157" s="1">
        <v>44933.465277777781</v>
      </c>
      <c r="H157" s="1">
        <v>44933.631944444445</v>
      </c>
      <c r="I157">
        <v>10</v>
      </c>
      <c r="J157">
        <v>111</v>
      </c>
      <c r="K157">
        <v>164</v>
      </c>
      <c r="L157">
        <v>18204</v>
      </c>
    </row>
    <row r="158" spans="1:12">
      <c r="A158" t="s">
        <v>177</v>
      </c>
      <c r="B158" t="s">
        <v>26</v>
      </c>
      <c r="C158" t="s">
        <v>14</v>
      </c>
      <c r="D158" t="s">
        <v>15</v>
      </c>
      <c r="E158" s="1">
        <v>44933.5</v>
      </c>
      <c r="F158" s="1">
        <v>44933.541666666664</v>
      </c>
      <c r="G158" s="1">
        <v>44933.520138888889</v>
      </c>
      <c r="H158" s="1">
        <v>44933.554861111108</v>
      </c>
      <c r="I158">
        <v>19</v>
      </c>
      <c r="J158">
        <v>182</v>
      </c>
      <c r="K158">
        <v>147</v>
      </c>
      <c r="L158">
        <v>26754</v>
      </c>
    </row>
    <row r="159" spans="1:12">
      <c r="A159" t="s">
        <v>178</v>
      </c>
      <c r="B159" t="s">
        <v>13</v>
      </c>
      <c r="C159" t="s">
        <v>14</v>
      </c>
      <c r="D159" t="s">
        <v>15</v>
      </c>
      <c r="E159" s="1">
        <v>44933.541666666664</v>
      </c>
      <c r="F159" s="1">
        <v>44933.708333333336</v>
      </c>
      <c r="G159" s="1">
        <v>44933.544444444444</v>
      </c>
      <c r="H159" s="1">
        <v>44933.714583333334</v>
      </c>
      <c r="I159">
        <v>9</v>
      </c>
      <c r="J159">
        <v>316</v>
      </c>
      <c r="K159">
        <v>195</v>
      </c>
      <c r="L159">
        <v>61620</v>
      </c>
    </row>
    <row r="160" spans="1:12">
      <c r="A160" t="s">
        <v>179</v>
      </c>
      <c r="B160" t="s">
        <v>13</v>
      </c>
      <c r="C160" t="s">
        <v>14</v>
      </c>
      <c r="D160" t="s">
        <v>21</v>
      </c>
      <c r="E160" s="1">
        <v>44933.583333333336</v>
      </c>
      <c r="F160" s="1">
        <v>44933.666666666664</v>
      </c>
      <c r="G160" s="1">
        <v>44933.588194444441</v>
      </c>
      <c r="H160" s="1">
        <v>44933.670138888891</v>
      </c>
      <c r="I160">
        <v>5</v>
      </c>
      <c r="J160">
        <v>124</v>
      </c>
      <c r="K160">
        <v>94</v>
      </c>
      <c r="L160">
        <v>11656</v>
      </c>
    </row>
    <row r="161" spans="1:12">
      <c r="A161" t="s">
        <v>180</v>
      </c>
      <c r="B161" t="s">
        <v>17</v>
      </c>
      <c r="C161" t="s">
        <v>14</v>
      </c>
      <c r="D161" t="s">
        <v>15</v>
      </c>
      <c r="E161" s="1">
        <v>44933.625</v>
      </c>
      <c r="F161" s="1">
        <v>44933.791666666664</v>
      </c>
      <c r="G161" s="1">
        <v>44933.640972222223</v>
      </c>
      <c r="H161" s="1">
        <v>44933.800694444442</v>
      </c>
      <c r="I161">
        <v>13</v>
      </c>
      <c r="J161">
        <v>228</v>
      </c>
      <c r="K161">
        <v>77</v>
      </c>
      <c r="L161">
        <v>17556</v>
      </c>
    </row>
    <row r="162" spans="1:12">
      <c r="A162" t="s">
        <v>181</v>
      </c>
      <c r="B162" t="s">
        <v>13</v>
      </c>
      <c r="C162" t="s">
        <v>21</v>
      </c>
      <c r="D162" t="s">
        <v>20</v>
      </c>
      <c r="E162" s="1">
        <v>44933.666666666664</v>
      </c>
      <c r="F162" s="1">
        <v>44933.833333333336</v>
      </c>
      <c r="G162" s="1">
        <v>44933.678472222222</v>
      </c>
      <c r="H162" s="1">
        <v>44933.852777777778</v>
      </c>
      <c r="I162">
        <v>28</v>
      </c>
      <c r="J162">
        <v>209</v>
      </c>
      <c r="K162">
        <v>149</v>
      </c>
      <c r="L162">
        <v>31141</v>
      </c>
    </row>
    <row r="163" spans="1:12">
      <c r="A163" t="s">
        <v>182</v>
      </c>
      <c r="B163" t="s">
        <v>26</v>
      </c>
      <c r="C163" t="s">
        <v>14</v>
      </c>
      <c r="D163" t="s">
        <v>21</v>
      </c>
      <c r="E163" s="1">
        <v>44933.708333333336</v>
      </c>
      <c r="F163" s="1">
        <v>44933.791666666664</v>
      </c>
      <c r="G163" s="1">
        <v>44933.713888888888</v>
      </c>
      <c r="H163" s="1">
        <v>44933.797222222223</v>
      </c>
      <c r="I163">
        <v>8</v>
      </c>
      <c r="J163">
        <v>300</v>
      </c>
      <c r="K163">
        <v>115</v>
      </c>
      <c r="L163">
        <v>34500</v>
      </c>
    </row>
    <row r="164" spans="1:12">
      <c r="A164" t="s">
        <v>183</v>
      </c>
      <c r="B164" t="s">
        <v>17</v>
      </c>
      <c r="C164" t="s">
        <v>15</v>
      </c>
      <c r="D164" t="s">
        <v>21</v>
      </c>
      <c r="E164" s="1">
        <v>44933.75</v>
      </c>
      <c r="F164" s="1">
        <v>44933.958333333336</v>
      </c>
      <c r="G164" s="1">
        <v>44933.754166666666</v>
      </c>
      <c r="H164" s="1">
        <v>44933.970138888886</v>
      </c>
      <c r="I164">
        <v>17</v>
      </c>
      <c r="J164">
        <v>187</v>
      </c>
      <c r="K164">
        <v>121</v>
      </c>
      <c r="L164">
        <v>22627</v>
      </c>
    </row>
    <row r="165" spans="1:12">
      <c r="A165" t="s">
        <v>184</v>
      </c>
      <c r="B165" t="s">
        <v>17</v>
      </c>
      <c r="C165" t="s">
        <v>21</v>
      </c>
      <c r="D165" t="s">
        <v>18</v>
      </c>
      <c r="E165" s="1">
        <v>44933.791666666664</v>
      </c>
      <c r="F165" s="1">
        <v>44933.916666666664</v>
      </c>
      <c r="G165" s="1">
        <v>44933.800694444442</v>
      </c>
      <c r="H165" s="1">
        <v>44933.93472222222</v>
      </c>
      <c r="I165">
        <v>26</v>
      </c>
      <c r="J165">
        <v>101</v>
      </c>
      <c r="K165">
        <v>107</v>
      </c>
      <c r="L165">
        <v>10807</v>
      </c>
    </row>
    <row r="166" spans="1:12">
      <c r="A166" t="s">
        <v>185</v>
      </c>
      <c r="B166" t="s">
        <v>17</v>
      </c>
      <c r="C166" t="s">
        <v>15</v>
      </c>
      <c r="D166" t="s">
        <v>18</v>
      </c>
      <c r="E166" s="1">
        <v>44933.833333333336</v>
      </c>
      <c r="F166" s="1">
        <v>44934.041666666664</v>
      </c>
      <c r="G166" s="1">
        <v>44933.836805555555</v>
      </c>
      <c r="H166" s="1">
        <v>44934.050694444442</v>
      </c>
      <c r="I166">
        <v>13</v>
      </c>
      <c r="J166">
        <v>351</v>
      </c>
      <c r="K166">
        <v>125</v>
      </c>
      <c r="L166">
        <v>43875</v>
      </c>
    </row>
    <row r="167" spans="1:12">
      <c r="A167" t="s">
        <v>186</v>
      </c>
      <c r="B167" t="s">
        <v>13</v>
      </c>
      <c r="C167" t="s">
        <v>14</v>
      </c>
      <c r="D167" t="s">
        <v>24</v>
      </c>
      <c r="E167" s="1">
        <v>44933.875</v>
      </c>
      <c r="F167" s="1">
        <v>44933.916666666664</v>
      </c>
      <c r="G167" s="1">
        <v>44933.886805555558</v>
      </c>
      <c r="H167" s="1">
        <v>44933.934027777781</v>
      </c>
      <c r="I167">
        <v>25</v>
      </c>
      <c r="J167">
        <v>449</v>
      </c>
      <c r="K167">
        <v>60</v>
      </c>
      <c r="L167">
        <v>26940</v>
      </c>
    </row>
    <row r="168" spans="1:12">
      <c r="A168" t="s">
        <v>187</v>
      </c>
      <c r="B168" t="s">
        <v>13</v>
      </c>
      <c r="C168" t="s">
        <v>24</v>
      </c>
      <c r="D168" t="s">
        <v>15</v>
      </c>
      <c r="E168" s="1">
        <v>44933.916666666664</v>
      </c>
      <c r="F168" s="1">
        <v>44934.125</v>
      </c>
      <c r="G168" s="1">
        <v>44933.920138888891</v>
      </c>
      <c r="H168" s="1">
        <v>44934.127083333333</v>
      </c>
      <c r="I168">
        <v>3</v>
      </c>
      <c r="J168">
        <v>147</v>
      </c>
      <c r="K168">
        <v>58</v>
      </c>
      <c r="L168">
        <v>8526</v>
      </c>
    </row>
    <row r="169" spans="1:12">
      <c r="A169" t="s">
        <v>188</v>
      </c>
      <c r="B169" t="s">
        <v>13</v>
      </c>
      <c r="C169" t="s">
        <v>21</v>
      </c>
      <c r="D169" t="s">
        <v>18</v>
      </c>
      <c r="E169" s="1">
        <v>44933.958333333336</v>
      </c>
      <c r="F169" s="1">
        <v>44934.041666666664</v>
      </c>
      <c r="G169" s="1">
        <v>44933.961111111108</v>
      </c>
      <c r="H169" s="1">
        <v>44934.041666666664</v>
      </c>
      <c r="I169">
        <v>0</v>
      </c>
      <c r="J169">
        <v>202</v>
      </c>
      <c r="K169">
        <v>64</v>
      </c>
      <c r="L169">
        <v>12928</v>
      </c>
    </row>
    <row r="170" spans="1:12">
      <c r="A170" t="s">
        <v>189</v>
      </c>
      <c r="B170" t="s">
        <v>17</v>
      </c>
      <c r="C170" t="s">
        <v>24</v>
      </c>
      <c r="D170" t="s">
        <v>14</v>
      </c>
      <c r="E170" s="1">
        <v>44934</v>
      </c>
      <c r="F170" s="1">
        <v>44934.166666666664</v>
      </c>
      <c r="G170" s="1">
        <v>44934.001388888886</v>
      </c>
      <c r="H170" s="1">
        <v>44934.181944444441</v>
      </c>
      <c r="I170">
        <v>22</v>
      </c>
      <c r="J170">
        <v>330</v>
      </c>
      <c r="K170">
        <v>145</v>
      </c>
      <c r="L170">
        <v>47850</v>
      </c>
    </row>
    <row r="171" spans="1:12">
      <c r="A171" t="s">
        <v>190</v>
      </c>
      <c r="B171" t="s">
        <v>17</v>
      </c>
      <c r="C171" t="s">
        <v>15</v>
      </c>
      <c r="D171" t="s">
        <v>24</v>
      </c>
      <c r="E171" s="1">
        <v>44934.041666666664</v>
      </c>
      <c r="F171" s="1">
        <v>44934.083333333336</v>
      </c>
      <c r="G171" s="1">
        <v>44934.056944444441</v>
      </c>
      <c r="H171" s="1">
        <v>44934.093055555553</v>
      </c>
      <c r="I171">
        <v>14</v>
      </c>
      <c r="J171">
        <v>336</v>
      </c>
      <c r="K171">
        <v>76</v>
      </c>
      <c r="L171">
        <v>25536</v>
      </c>
    </row>
    <row r="172" spans="1:12">
      <c r="A172" t="s">
        <v>191</v>
      </c>
      <c r="B172" t="s">
        <v>26</v>
      </c>
      <c r="C172" t="s">
        <v>15</v>
      </c>
      <c r="D172" t="s">
        <v>20</v>
      </c>
      <c r="E172" s="1">
        <v>44934.083333333336</v>
      </c>
      <c r="F172" s="1">
        <v>44934.125</v>
      </c>
      <c r="G172" s="1">
        <v>44934.102777777778</v>
      </c>
      <c r="H172" s="1">
        <v>44934.138888888891</v>
      </c>
      <c r="I172">
        <v>20</v>
      </c>
      <c r="J172">
        <v>311</v>
      </c>
      <c r="K172">
        <v>101</v>
      </c>
      <c r="L172">
        <v>31411</v>
      </c>
    </row>
    <row r="173" spans="1:12">
      <c r="A173" t="s">
        <v>192</v>
      </c>
      <c r="B173" t="s">
        <v>17</v>
      </c>
      <c r="C173" t="s">
        <v>21</v>
      </c>
      <c r="D173" t="s">
        <v>18</v>
      </c>
      <c r="E173" s="1">
        <v>44934.125</v>
      </c>
      <c r="F173" s="1">
        <v>44934.166666666664</v>
      </c>
      <c r="G173" s="1">
        <v>44934.143055555556</v>
      </c>
      <c r="H173" s="1">
        <v>44934.176388888889</v>
      </c>
      <c r="I173">
        <v>14</v>
      </c>
      <c r="J173">
        <v>225</v>
      </c>
      <c r="K173">
        <v>91</v>
      </c>
      <c r="L173">
        <v>20475</v>
      </c>
    </row>
    <row r="174" spans="1:12">
      <c r="A174" t="s">
        <v>193</v>
      </c>
      <c r="B174" t="s">
        <v>13</v>
      </c>
      <c r="C174" t="s">
        <v>20</v>
      </c>
      <c r="D174" t="s">
        <v>15</v>
      </c>
      <c r="E174" s="1">
        <v>44934.166666666664</v>
      </c>
      <c r="F174" s="1">
        <v>44934.333333333336</v>
      </c>
      <c r="G174" s="1">
        <v>44934.178472222222</v>
      </c>
      <c r="H174" s="1">
        <v>44934.349305555559</v>
      </c>
      <c r="I174">
        <v>23</v>
      </c>
      <c r="J174">
        <v>317</v>
      </c>
      <c r="K174">
        <v>95</v>
      </c>
      <c r="L174">
        <v>30115</v>
      </c>
    </row>
    <row r="175" spans="1:12">
      <c r="A175" t="s">
        <v>194</v>
      </c>
      <c r="B175" t="s">
        <v>13</v>
      </c>
      <c r="C175" t="s">
        <v>15</v>
      </c>
      <c r="D175" t="s">
        <v>20</v>
      </c>
      <c r="E175" s="1">
        <v>44934.208333333336</v>
      </c>
      <c r="F175" s="1">
        <v>44934.416666666664</v>
      </c>
      <c r="G175" s="1">
        <v>44934.227083333331</v>
      </c>
      <c r="H175" s="1">
        <v>44934.42083333333</v>
      </c>
      <c r="I175">
        <v>6</v>
      </c>
      <c r="J175">
        <v>226</v>
      </c>
      <c r="K175">
        <v>145</v>
      </c>
      <c r="L175">
        <v>32770</v>
      </c>
    </row>
    <row r="176" spans="1:12">
      <c r="A176" t="s">
        <v>195</v>
      </c>
      <c r="B176" t="s">
        <v>17</v>
      </c>
      <c r="C176" t="s">
        <v>20</v>
      </c>
      <c r="D176" t="s">
        <v>14</v>
      </c>
      <c r="E176" s="1">
        <v>44934.25</v>
      </c>
      <c r="F176" s="1">
        <v>44934.416666666664</v>
      </c>
      <c r="G176" s="1">
        <v>44934.250694444447</v>
      </c>
      <c r="H176" s="1">
        <v>44934.427083333336</v>
      </c>
      <c r="I176">
        <v>15</v>
      </c>
      <c r="J176">
        <v>338</v>
      </c>
      <c r="K176">
        <v>151</v>
      </c>
      <c r="L176">
        <v>51038</v>
      </c>
    </row>
    <row r="177" spans="1:12">
      <c r="A177" t="s">
        <v>196</v>
      </c>
      <c r="B177" t="s">
        <v>26</v>
      </c>
      <c r="C177" t="s">
        <v>21</v>
      </c>
      <c r="D177" t="s">
        <v>14</v>
      </c>
      <c r="E177" s="1">
        <v>44934.291666666664</v>
      </c>
      <c r="F177" s="1">
        <v>44934.416666666664</v>
      </c>
      <c r="G177" s="1">
        <v>44934.310416666667</v>
      </c>
      <c r="H177" s="1">
        <v>44934.420138888891</v>
      </c>
      <c r="I177">
        <v>5</v>
      </c>
      <c r="J177">
        <v>441</v>
      </c>
      <c r="K177">
        <v>127</v>
      </c>
      <c r="L177">
        <v>56007</v>
      </c>
    </row>
    <row r="178" spans="1:12">
      <c r="A178" t="s">
        <v>197</v>
      </c>
      <c r="B178" t="s">
        <v>17</v>
      </c>
      <c r="C178" t="s">
        <v>15</v>
      </c>
      <c r="D178" t="s">
        <v>14</v>
      </c>
      <c r="E178" s="1">
        <v>44934.333333333336</v>
      </c>
      <c r="F178" s="1">
        <v>44934.375</v>
      </c>
      <c r="G178" s="1">
        <v>44934.338194444441</v>
      </c>
      <c r="H178" s="1">
        <v>44934.390277777777</v>
      </c>
      <c r="I178">
        <v>22</v>
      </c>
      <c r="J178">
        <v>134</v>
      </c>
      <c r="K178">
        <v>59</v>
      </c>
      <c r="L178">
        <v>7906</v>
      </c>
    </row>
    <row r="179" spans="1:12">
      <c r="A179" t="s">
        <v>198</v>
      </c>
      <c r="B179" t="s">
        <v>17</v>
      </c>
      <c r="C179" t="s">
        <v>24</v>
      </c>
      <c r="D179" t="s">
        <v>20</v>
      </c>
      <c r="E179" s="1">
        <v>44934.375</v>
      </c>
      <c r="F179" s="1">
        <v>44934.458333333336</v>
      </c>
      <c r="G179" s="1">
        <v>44934.384027777778</v>
      </c>
      <c r="H179" s="1">
        <v>44934.458333333336</v>
      </c>
      <c r="I179">
        <v>0</v>
      </c>
      <c r="J179">
        <v>394</v>
      </c>
      <c r="K179">
        <v>71</v>
      </c>
      <c r="L179">
        <v>27974</v>
      </c>
    </row>
    <row r="180" spans="1:12">
      <c r="A180" t="s">
        <v>199</v>
      </c>
      <c r="B180" t="s">
        <v>17</v>
      </c>
      <c r="C180" t="s">
        <v>18</v>
      </c>
      <c r="D180" t="s">
        <v>21</v>
      </c>
      <c r="E180" s="1">
        <v>44934.416666666664</v>
      </c>
      <c r="F180" s="1">
        <v>44934.583333333336</v>
      </c>
      <c r="G180" s="1">
        <v>44934.434027777781</v>
      </c>
      <c r="H180" s="1">
        <v>44934.588194444441</v>
      </c>
      <c r="I180">
        <v>7</v>
      </c>
      <c r="J180">
        <v>342</v>
      </c>
      <c r="K180">
        <v>52</v>
      </c>
      <c r="L180">
        <v>17784</v>
      </c>
    </row>
    <row r="181" spans="1:12">
      <c r="A181" t="s">
        <v>200</v>
      </c>
      <c r="B181" t="s">
        <v>13</v>
      </c>
      <c r="C181" t="s">
        <v>14</v>
      </c>
      <c r="D181" t="s">
        <v>18</v>
      </c>
      <c r="E181" s="1">
        <v>44934.458333333336</v>
      </c>
      <c r="F181" s="1">
        <v>44934.5</v>
      </c>
      <c r="G181" s="1">
        <v>44934.461805555555</v>
      </c>
      <c r="H181" s="1">
        <v>44934.504861111112</v>
      </c>
      <c r="I181">
        <v>7</v>
      </c>
      <c r="J181">
        <v>483</v>
      </c>
      <c r="K181">
        <v>118</v>
      </c>
      <c r="L181">
        <v>56994</v>
      </c>
    </row>
    <row r="182" spans="1:12">
      <c r="A182" t="s">
        <v>201</v>
      </c>
      <c r="B182" t="s">
        <v>13</v>
      </c>
      <c r="C182" t="s">
        <v>14</v>
      </c>
      <c r="D182" t="s">
        <v>18</v>
      </c>
      <c r="E182" s="1">
        <v>44934.5</v>
      </c>
      <c r="F182" s="1">
        <v>44934.666666666664</v>
      </c>
      <c r="G182" s="1">
        <v>44934.50277777778</v>
      </c>
      <c r="H182" s="1">
        <v>44934.686805555553</v>
      </c>
      <c r="I182">
        <v>29</v>
      </c>
      <c r="J182">
        <v>461</v>
      </c>
      <c r="K182">
        <v>174</v>
      </c>
      <c r="L182">
        <v>80214</v>
      </c>
    </row>
    <row r="183" spans="1:12">
      <c r="A183" t="s">
        <v>202</v>
      </c>
      <c r="B183" t="s">
        <v>13</v>
      </c>
      <c r="C183" t="s">
        <v>18</v>
      </c>
      <c r="D183" t="s">
        <v>21</v>
      </c>
      <c r="E183" s="1">
        <v>44934.541666666664</v>
      </c>
      <c r="F183" s="1">
        <v>44934.708333333336</v>
      </c>
      <c r="G183" s="1">
        <v>44934.55972222222</v>
      </c>
      <c r="H183" s="1">
        <v>44934.720138888886</v>
      </c>
      <c r="I183">
        <v>17</v>
      </c>
      <c r="J183">
        <v>405</v>
      </c>
      <c r="K183">
        <v>56</v>
      </c>
      <c r="L183">
        <v>22680</v>
      </c>
    </row>
    <row r="184" spans="1:12">
      <c r="A184" t="s">
        <v>203</v>
      </c>
      <c r="B184" t="s">
        <v>17</v>
      </c>
      <c r="C184" t="s">
        <v>18</v>
      </c>
      <c r="D184" t="s">
        <v>21</v>
      </c>
      <c r="E184" s="1">
        <v>44934.583333333336</v>
      </c>
      <c r="F184" s="1">
        <v>44934.791666666664</v>
      </c>
      <c r="G184" s="1">
        <v>44934.595138888886</v>
      </c>
      <c r="H184" s="1">
        <v>44934.791666666664</v>
      </c>
      <c r="I184">
        <v>0</v>
      </c>
      <c r="J184">
        <v>488</v>
      </c>
      <c r="K184">
        <v>103</v>
      </c>
      <c r="L184">
        <v>50264</v>
      </c>
    </row>
    <row r="185" spans="1:12">
      <c r="A185" t="s">
        <v>204</v>
      </c>
      <c r="B185" t="s">
        <v>26</v>
      </c>
      <c r="C185" t="s">
        <v>21</v>
      </c>
      <c r="D185" t="s">
        <v>15</v>
      </c>
      <c r="E185" s="1">
        <v>44934.625</v>
      </c>
      <c r="F185" s="1">
        <v>44934.791666666664</v>
      </c>
      <c r="G185" s="1">
        <v>44934.635416666664</v>
      </c>
      <c r="H185" s="1">
        <v>44934.80972222222</v>
      </c>
      <c r="I185">
        <v>26</v>
      </c>
      <c r="J185">
        <v>311</v>
      </c>
      <c r="K185">
        <v>168</v>
      </c>
      <c r="L185">
        <v>52248</v>
      </c>
    </row>
    <row r="186" spans="1:12">
      <c r="A186" t="s">
        <v>205</v>
      </c>
      <c r="B186" t="s">
        <v>17</v>
      </c>
      <c r="C186" t="s">
        <v>15</v>
      </c>
      <c r="D186" t="s">
        <v>21</v>
      </c>
      <c r="E186" s="1">
        <v>44934.666666666664</v>
      </c>
      <c r="F186" s="1">
        <v>44934.75</v>
      </c>
      <c r="G186" s="1">
        <v>44934.681250000001</v>
      </c>
      <c r="H186" s="1">
        <v>44934.770138888889</v>
      </c>
      <c r="I186">
        <v>29</v>
      </c>
      <c r="J186">
        <v>407</v>
      </c>
      <c r="K186">
        <v>153</v>
      </c>
      <c r="L186">
        <v>62271</v>
      </c>
    </row>
    <row r="187" spans="1:12">
      <c r="A187" t="s">
        <v>206</v>
      </c>
      <c r="B187" t="s">
        <v>17</v>
      </c>
      <c r="C187" t="s">
        <v>24</v>
      </c>
      <c r="D187" t="s">
        <v>20</v>
      </c>
      <c r="E187" s="1">
        <v>44934.708333333336</v>
      </c>
      <c r="F187" s="1">
        <v>44934.833333333336</v>
      </c>
      <c r="G187" s="1">
        <v>44934.713194444441</v>
      </c>
      <c r="H187" s="1">
        <v>44934.84375</v>
      </c>
      <c r="I187">
        <v>15</v>
      </c>
      <c r="J187">
        <v>389</v>
      </c>
      <c r="K187">
        <v>102</v>
      </c>
      <c r="L187">
        <v>39678</v>
      </c>
    </row>
    <row r="188" spans="1:12">
      <c r="A188" t="s">
        <v>207</v>
      </c>
      <c r="B188" t="s">
        <v>13</v>
      </c>
      <c r="C188" t="s">
        <v>14</v>
      </c>
      <c r="D188" t="s">
        <v>18</v>
      </c>
      <c r="E188" s="1">
        <v>44934.75</v>
      </c>
      <c r="F188" s="1">
        <v>44934.875</v>
      </c>
      <c r="G188" s="1">
        <v>44934.755555555559</v>
      </c>
      <c r="H188" s="1">
        <v>44934.882638888892</v>
      </c>
      <c r="I188">
        <v>11</v>
      </c>
      <c r="J188">
        <v>441</v>
      </c>
      <c r="K188">
        <v>112</v>
      </c>
      <c r="L188">
        <v>49392</v>
      </c>
    </row>
    <row r="189" spans="1:12">
      <c r="A189" t="s">
        <v>208</v>
      </c>
      <c r="B189" t="s">
        <v>13</v>
      </c>
      <c r="C189" t="s">
        <v>18</v>
      </c>
      <c r="D189" t="s">
        <v>21</v>
      </c>
      <c r="E189" s="1">
        <v>44934.791666666664</v>
      </c>
      <c r="F189" s="1">
        <v>44934.958333333336</v>
      </c>
      <c r="G189" s="1">
        <v>44934.804166666669</v>
      </c>
      <c r="H189" s="1">
        <v>44934.96597222222</v>
      </c>
      <c r="I189">
        <v>11</v>
      </c>
      <c r="J189">
        <v>232</v>
      </c>
      <c r="K189">
        <v>113</v>
      </c>
      <c r="L189">
        <v>26216</v>
      </c>
    </row>
    <row r="190" spans="1:12">
      <c r="A190" t="s">
        <v>209</v>
      </c>
      <c r="B190" t="s">
        <v>17</v>
      </c>
      <c r="C190" t="s">
        <v>20</v>
      </c>
      <c r="D190" t="s">
        <v>24</v>
      </c>
      <c r="E190" s="1">
        <v>44934.833333333336</v>
      </c>
      <c r="F190" s="1">
        <v>44935</v>
      </c>
      <c r="G190" s="1">
        <v>44934.847222222219</v>
      </c>
      <c r="H190" s="1">
        <v>44935.012499999997</v>
      </c>
      <c r="I190">
        <v>18</v>
      </c>
      <c r="J190">
        <v>317</v>
      </c>
      <c r="K190">
        <v>169</v>
      </c>
      <c r="L190">
        <v>53573</v>
      </c>
    </row>
    <row r="191" spans="1:12">
      <c r="A191" t="s">
        <v>210</v>
      </c>
      <c r="B191" t="s">
        <v>26</v>
      </c>
      <c r="C191" t="s">
        <v>20</v>
      </c>
      <c r="D191" t="s">
        <v>15</v>
      </c>
      <c r="E191" s="1">
        <v>44934.875</v>
      </c>
      <c r="F191" s="1">
        <v>44935.041666666664</v>
      </c>
      <c r="G191" s="1">
        <v>44934.892361111109</v>
      </c>
      <c r="H191" s="1">
        <v>44935.049305555556</v>
      </c>
      <c r="I191">
        <v>11</v>
      </c>
      <c r="J191">
        <v>481</v>
      </c>
      <c r="K191">
        <v>108</v>
      </c>
      <c r="L191">
        <v>51948</v>
      </c>
    </row>
    <row r="192" spans="1:12">
      <c r="A192" t="s">
        <v>211</v>
      </c>
      <c r="B192" t="s">
        <v>13</v>
      </c>
      <c r="C192" t="s">
        <v>18</v>
      </c>
      <c r="D192" t="s">
        <v>18</v>
      </c>
      <c r="E192" s="1">
        <v>44934.916666666664</v>
      </c>
      <c r="F192" s="1">
        <v>44935.041666666664</v>
      </c>
      <c r="G192" s="1">
        <v>44934.921527777777</v>
      </c>
      <c r="H192" s="1">
        <v>44935.04583333333</v>
      </c>
      <c r="I192">
        <v>6</v>
      </c>
      <c r="J192">
        <v>343</v>
      </c>
      <c r="K192">
        <v>136</v>
      </c>
      <c r="L192">
        <v>46648</v>
      </c>
    </row>
    <row r="193" spans="1:12">
      <c r="A193" t="s">
        <v>212</v>
      </c>
      <c r="B193" t="s">
        <v>26</v>
      </c>
      <c r="C193" t="s">
        <v>18</v>
      </c>
      <c r="D193" t="s">
        <v>24</v>
      </c>
      <c r="E193" s="1">
        <v>44934.958333333336</v>
      </c>
      <c r="F193" s="1">
        <v>44935.125</v>
      </c>
      <c r="G193" s="1">
        <v>44934.978472222225</v>
      </c>
      <c r="H193" s="1">
        <v>44935.140277777777</v>
      </c>
      <c r="I193">
        <v>22</v>
      </c>
      <c r="J193">
        <v>171</v>
      </c>
      <c r="K193">
        <v>126</v>
      </c>
      <c r="L193">
        <v>21546</v>
      </c>
    </row>
    <row r="194" spans="1:12">
      <c r="A194" t="s">
        <v>213</v>
      </c>
      <c r="B194" t="s">
        <v>26</v>
      </c>
      <c r="C194" t="s">
        <v>15</v>
      </c>
      <c r="D194" t="s">
        <v>15</v>
      </c>
      <c r="E194" s="1">
        <v>44935</v>
      </c>
      <c r="F194" s="1">
        <v>44935.208333333336</v>
      </c>
      <c r="G194" s="1">
        <v>44935.001388888886</v>
      </c>
      <c r="H194" s="1">
        <v>44935.213194444441</v>
      </c>
      <c r="I194">
        <v>7</v>
      </c>
      <c r="J194">
        <v>226</v>
      </c>
      <c r="K194">
        <v>66</v>
      </c>
      <c r="L194">
        <v>14916</v>
      </c>
    </row>
    <row r="195" spans="1:12">
      <c r="A195" t="s">
        <v>214</v>
      </c>
      <c r="B195" t="s">
        <v>17</v>
      </c>
      <c r="C195" t="s">
        <v>20</v>
      </c>
      <c r="D195" t="s">
        <v>14</v>
      </c>
      <c r="E195" s="1">
        <v>44935.041666666664</v>
      </c>
      <c r="F195" s="1">
        <v>44935.208333333336</v>
      </c>
      <c r="G195" s="1">
        <v>44935.047222222223</v>
      </c>
      <c r="H195" s="1">
        <v>44935.222222222219</v>
      </c>
      <c r="I195">
        <v>20</v>
      </c>
      <c r="J195">
        <v>392</v>
      </c>
      <c r="K195">
        <v>117</v>
      </c>
      <c r="L195">
        <v>45864</v>
      </c>
    </row>
    <row r="196" spans="1:12">
      <c r="A196" t="s">
        <v>215</v>
      </c>
      <c r="B196" t="s">
        <v>17</v>
      </c>
      <c r="C196" t="s">
        <v>24</v>
      </c>
      <c r="D196" t="s">
        <v>14</v>
      </c>
      <c r="E196" s="1">
        <v>44935.083333333336</v>
      </c>
      <c r="F196" s="1">
        <v>44935.166666666664</v>
      </c>
      <c r="G196" s="1">
        <v>44935.095833333333</v>
      </c>
      <c r="H196" s="1">
        <v>44935.168749999997</v>
      </c>
      <c r="I196">
        <v>3</v>
      </c>
      <c r="J196">
        <v>151</v>
      </c>
      <c r="K196">
        <v>74</v>
      </c>
      <c r="L196">
        <v>11174</v>
      </c>
    </row>
    <row r="197" spans="1:12">
      <c r="A197" t="s">
        <v>216</v>
      </c>
      <c r="B197" t="s">
        <v>17</v>
      </c>
      <c r="C197" t="s">
        <v>18</v>
      </c>
      <c r="D197" t="s">
        <v>24</v>
      </c>
      <c r="E197" s="1">
        <v>44935.125</v>
      </c>
      <c r="F197" s="1">
        <v>44935.208333333336</v>
      </c>
      <c r="G197" s="1">
        <v>44935.136805555558</v>
      </c>
      <c r="H197" s="1">
        <v>44935.22152777778</v>
      </c>
      <c r="I197">
        <v>19</v>
      </c>
      <c r="J197">
        <v>323</v>
      </c>
      <c r="K197">
        <v>183</v>
      </c>
      <c r="L197">
        <v>59109</v>
      </c>
    </row>
    <row r="198" spans="1:12">
      <c r="A198" t="s">
        <v>217</v>
      </c>
      <c r="B198" t="s">
        <v>26</v>
      </c>
      <c r="C198" t="s">
        <v>24</v>
      </c>
      <c r="D198" t="s">
        <v>14</v>
      </c>
      <c r="E198" s="1">
        <v>44935.166666666664</v>
      </c>
      <c r="F198" s="1">
        <v>44935.291666666664</v>
      </c>
      <c r="G198" s="1">
        <v>44935.172222222223</v>
      </c>
      <c r="H198" s="1">
        <v>44935.295138888891</v>
      </c>
      <c r="I198">
        <v>5</v>
      </c>
      <c r="J198">
        <v>161</v>
      </c>
      <c r="K198">
        <v>60</v>
      </c>
      <c r="L198">
        <v>9660</v>
      </c>
    </row>
    <row r="199" spans="1:12">
      <c r="A199" t="s">
        <v>218</v>
      </c>
      <c r="B199" t="s">
        <v>13</v>
      </c>
      <c r="C199" t="s">
        <v>14</v>
      </c>
      <c r="D199" t="s">
        <v>24</v>
      </c>
      <c r="E199" s="1">
        <v>44935.208333333336</v>
      </c>
      <c r="F199" s="1">
        <v>44935.291666666664</v>
      </c>
      <c r="G199" s="1">
        <v>44935.213194444441</v>
      </c>
      <c r="H199" s="1">
        <v>44935.303472222222</v>
      </c>
      <c r="I199">
        <v>17</v>
      </c>
      <c r="J199">
        <v>289</v>
      </c>
      <c r="K199">
        <v>154</v>
      </c>
      <c r="L199">
        <v>44506</v>
      </c>
    </row>
    <row r="200" spans="1:12">
      <c r="A200" t="s">
        <v>219</v>
      </c>
      <c r="B200" t="s">
        <v>13</v>
      </c>
      <c r="C200" t="s">
        <v>21</v>
      </c>
      <c r="D200" t="s">
        <v>15</v>
      </c>
      <c r="E200" s="1">
        <v>44935.25</v>
      </c>
      <c r="F200" s="1">
        <v>44935.375</v>
      </c>
      <c r="G200" s="1">
        <v>44935.250694444447</v>
      </c>
      <c r="H200" s="1">
        <v>44935.375</v>
      </c>
      <c r="I200">
        <v>0</v>
      </c>
      <c r="J200">
        <v>467</v>
      </c>
      <c r="K200">
        <v>139</v>
      </c>
      <c r="L200">
        <v>64913</v>
      </c>
    </row>
    <row r="201" spans="1:12">
      <c r="A201" t="s">
        <v>220</v>
      </c>
      <c r="B201" t="s">
        <v>17</v>
      </c>
      <c r="C201" t="s">
        <v>21</v>
      </c>
      <c r="D201" t="s">
        <v>18</v>
      </c>
      <c r="E201" s="1">
        <v>44935.291666666664</v>
      </c>
      <c r="F201" s="1">
        <v>44935.375</v>
      </c>
      <c r="G201" s="1">
        <v>44935.293749999997</v>
      </c>
      <c r="H201" s="1">
        <v>44935.382638888892</v>
      </c>
      <c r="I201">
        <v>11</v>
      </c>
      <c r="J201">
        <v>294</v>
      </c>
      <c r="K201">
        <v>76</v>
      </c>
      <c r="L201">
        <v>22344</v>
      </c>
    </row>
    <row r="202" spans="1:12">
      <c r="A202" t="s">
        <v>221</v>
      </c>
      <c r="B202" t="s">
        <v>13</v>
      </c>
      <c r="C202" t="s">
        <v>14</v>
      </c>
      <c r="D202" t="s">
        <v>15</v>
      </c>
      <c r="E202" s="1">
        <v>44935.333333333336</v>
      </c>
      <c r="F202" s="1">
        <v>44935.458333333336</v>
      </c>
      <c r="G202" s="1">
        <v>44935.351388888892</v>
      </c>
      <c r="H202" s="1">
        <v>44935.459027777775</v>
      </c>
      <c r="I202">
        <v>1</v>
      </c>
      <c r="J202">
        <v>253</v>
      </c>
      <c r="K202">
        <v>75</v>
      </c>
      <c r="L202">
        <v>18975</v>
      </c>
    </row>
    <row r="203" spans="1:12">
      <c r="A203" t="s">
        <v>222</v>
      </c>
      <c r="B203" t="s">
        <v>26</v>
      </c>
      <c r="C203" t="s">
        <v>21</v>
      </c>
      <c r="D203" t="s">
        <v>24</v>
      </c>
      <c r="E203" s="1">
        <v>44935.375</v>
      </c>
      <c r="F203" s="1">
        <v>44935.416666666664</v>
      </c>
      <c r="G203" s="1">
        <v>44935.38958333333</v>
      </c>
      <c r="H203" s="1">
        <v>44935.429166666669</v>
      </c>
      <c r="I203">
        <v>18</v>
      </c>
      <c r="J203">
        <v>496</v>
      </c>
      <c r="K203">
        <v>119</v>
      </c>
      <c r="L203">
        <v>59024</v>
      </c>
    </row>
    <row r="204" spans="1:12">
      <c r="A204" t="s">
        <v>223</v>
      </c>
      <c r="B204" t="s">
        <v>26</v>
      </c>
      <c r="C204" t="s">
        <v>18</v>
      </c>
      <c r="D204" t="s">
        <v>20</v>
      </c>
      <c r="E204" s="1">
        <v>44935.416666666664</v>
      </c>
      <c r="F204" s="1">
        <v>44935.5</v>
      </c>
      <c r="G204" s="1">
        <v>44935.427083333336</v>
      </c>
      <c r="H204" s="1">
        <v>44935.51458333333</v>
      </c>
      <c r="I204">
        <v>21</v>
      </c>
      <c r="J204">
        <v>344</v>
      </c>
      <c r="K204">
        <v>77</v>
      </c>
      <c r="L204">
        <v>26488</v>
      </c>
    </row>
    <row r="205" spans="1:12">
      <c r="A205" t="s">
        <v>224</v>
      </c>
      <c r="B205" t="s">
        <v>13</v>
      </c>
      <c r="C205" t="s">
        <v>20</v>
      </c>
      <c r="D205" t="s">
        <v>20</v>
      </c>
      <c r="E205" s="1">
        <v>44935.458333333336</v>
      </c>
      <c r="F205" s="1">
        <v>44935.625</v>
      </c>
      <c r="G205" s="1">
        <v>44935.474999999999</v>
      </c>
      <c r="H205" s="1">
        <v>44935.644444444442</v>
      </c>
      <c r="I205">
        <v>28</v>
      </c>
      <c r="J205">
        <v>477</v>
      </c>
      <c r="K205">
        <v>83</v>
      </c>
      <c r="L205">
        <v>39591</v>
      </c>
    </row>
    <row r="206" spans="1:12">
      <c r="A206" t="s">
        <v>225</v>
      </c>
      <c r="B206" t="s">
        <v>26</v>
      </c>
      <c r="C206" t="s">
        <v>15</v>
      </c>
      <c r="D206" t="s">
        <v>21</v>
      </c>
      <c r="E206" s="1">
        <v>44935.5</v>
      </c>
      <c r="F206" s="1">
        <v>44935.625</v>
      </c>
      <c r="G206" s="1">
        <v>44935.511805555558</v>
      </c>
      <c r="H206" s="1">
        <v>44935.643055555556</v>
      </c>
      <c r="I206">
        <v>26</v>
      </c>
      <c r="J206">
        <v>481</v>
      </c>
      <c r="K206">
        <v>52</v>
      </c>
      <c r="L206">
        <v>25012</v>
      </c>
    </row>
    <row r="207" spans="1:12">
      <c r="A207" t="s">
        <v>226</v>
      </c>
      <c r="B207" t="s">
        <v>26</v>
      </c>
      <c r="C207" t="s">
        <v>21</v>
      </c>
      <c r="D207" t="s">
        <v>21</v>
      </c>
      <c r="E207" s="1">
        <v>44935.541666666664</v>
      </c>
      <c r="F207" s="1">
        <v>44935.666666666664</v>
      </c>
      <c r="G207" s="1">
        <v>44935.554861111108</v>
      </c>
      <c r="H207" s="1">
        <v>44935.676388888889</v>
      </c>
      <c r="I207">
        <v>14</v>
      </c>
      <c r="J207">
        <v>489</v>
      </c>
      <c r="K207">
        <v>89</v>
      </c>
      <c r="L207">
        <v>43521</v>
      </c>
    </row>
    <row r="208" spans="1:12">
      <c r="A208" t="s">
        <v>227</v>
      </c>
      <c r="B208" t="s">
        <v>26</v>
      </c>
      <c r="C208" t="s">
        <v>14</v>
      </c>
      <c r="D208" t="s">
        <v>21</v>
      </c>
      <c r="E208" s="1">
        <v>44935.583333333336</v>
      </c>
      <c r="F208" s="1">
        <v>44935.791666666664</v>
      </c>
      <c r="G208" s="1">
        <v>44935.600694444445</v>
      </c>
      <c r="H208" s="1">
        <v>44935.805555555555</v>
      </c>
      <c r="I208">
        <v>20</v>
      </c>
      <c r="J208">
        <v>263</v>
      </c>
      <c r="K208">
        <v>84</v>
      </c>
      <c r="L208">
        <v>22092</v>
      </c>
    </row>
    <row r="209" spans="1:12">
      <c r="A209" t="s">
        <v>228</v>
      </c>
      <c r="B209" t="s">
        <v>17</v>
      </c>
      <c r="C209" t="s">
        <v>15</v>
      </c>
      <c r="D209" t="s">
        <v>24</v>
      </c>
      <c r="E209" s="1">
        <v>44935.625</v>
      </c>
      <c r="F209" s="1">
        <v>44935.666666666664</v>
      </c>
      <c r="G209" s="1">
        <v>44935.625694444447</v>
      </c>
      <c r="H209" s="1">
        <v>44935.684027777781</v>
      </c>
      <c r="I209">
        <v>25</v>
      </c>
      <c r="J209">
        <v>322</v>
      </c>
      <c r="K209">
        <v>180</v>
      </c>
      <c r="L209">
        <v>57960</v>
      </c>
    </row>
    <row r="210" spans="1:12">
      <c r="A210" t="s">
        <v>229</v>
      </c>
      <c r="B210" t="s">
        <v>17</v>
      </c>
      <c r="C210" t="s">
        <v>14</v>
      </c>
      <c r="D210" t="s">
        <v>14</v>
      </c>
      <c r="E210" s="1">
        <v>44935.666666666664</v>
      </c>
      <c r="F210" s="1">
        <v>44935.708333333336</v>
      </c>
      <c r="G210" s="1">
        <v>44935.673611111109</v>
      </c>
      <c r="H210" s="1">
        <v>44935.720833333333</v>
      </c>
      <c r="I210">
        <v>18</v>
      </c>
      <c r="J210">
        <v>344</v>
      </c>
      <c r="K210">
        <v>150</v>
      </c>
      <c r="L210">
        <v>51600</v>
      </c>
    </row>
    <row r="211" spans="1:12">
      <c r="A211" t="s">
        <v>230</v>
      </c>
      <c r="B211" t="s">
        <v>13</v>
      </c>
      <c r="C211" t="s">
        <v>18</v>
      </c>
      <c r="D211" t="s">
        <v>24</v>
      </c>
      <c r="E211" s="1">
        <v>44935.708333333336</v>
      </c>
      <c r="F211" s="1">
        <v>44935.875</v>
      </c>
      <c r="G211" s="1">
        <v>44935.720833333333</v>
      </c>
      <c r="H211" s="1">
        <v>44935.881249999999</v>
      </c>
      <c r="I211">
        <v>9</v>
      </c>
      <c r="J211">
        <v>280</v>
      </c>
      <c r="K211">
        <v>77</v>
      </c>
      <c r="L211">
        <v>21560</v>
      </c>
    </row>
    <row r="212" spans="1:12">
      <c r="A212" t="s">
        <v>231</v>
      </c>
      <c r="B212" t="s">
        <v>13</v>
      </c>
      <c r="C212" t="s">
        <v>14</v>
      </c>
      <c r="D212" t="s">
        <v>21</v>
      </c>
      <c r="E212" s="1">
        <v>44935.75</v>
      </c>
      <c r="F212" s="1">
        <v>44935.875</v>
      </c>
      <c r="G212" s="1">
        <v>44935.754861111112</v>
      </c>
      <c r="H212" s="1">
        <v>44935.879166666666</v>
      </c>
      <c r="I212">
        <v>6</v>
      </c>
      <c r="J212">
        <v>237</v>
      </c>
      <c r="K212">
        <v>135</v>
      </c>
      <c r="L212">
        <v>31995</v>
      </c>
    </row>
    <row r="213" spans="1:12">
      <c r="A213" t="s">
        <v>232</v>
      </c>
      <c r="B213" t="s">
        <v>13</v>
      </c>
      <c r="C213" t="s">
        <v>20</v>
      </c>
      <c r="D213" t="s">
        <v>18</v>
      </c>
      <c r="E213" s="1">
        <v>44935.791666666664</v>
      </c>
      <c r="F213" s="1">
        <v>44935.833333333336</v>
      </c>
      <c r="G213" s="1">
        <v>44935.799305555556</v>
      </c>
      <c r="H213" s="1">
        <v>44935.836111111108</v>
      </c>
      <c r="I213">
        <v>4</v>
      </c>
      <c r="J213">
        <v>149</v>
      </c>
      <c r="K213">
        <v>67</v>
      </c>
      <c r="L213">
        <v>9983</v>
      </c>
    </row>
    <row r="214" spans="1:12">
      <c r="A214" t="s">
        <v>233</v>
      </c>
      <c r="B214" t="s">
        <v>26</v>
      </c>
      <c r="C214" t="s">
        <v>18</v>
      </c>
      <c r="D214" t="s">
        <v>15</v>
      </c>
      <c r="E214" s="1">
        <v>44935.833333333336</v>
      </c>
      <c r="F214" s="1">
        <v>44935.875</v>
      </c>
      <c r="G214" s="1">
        <v>44935.836805555555</v>
      </c>
      <c r="H214" s="1">
        <v>44935.882638888892</v>
      </c>
      <c r="I214">
        <v>11</v>
      </c>
      <c r="J214">
        <v>284</v>
      </c>
      <c r="K214">
        <v>122</v>
      </c>
      <c r="L214">
        <v>34648</v>
      </c>
    </row>
    <row r="215" spans="1:12">
      <c r="A215" t="s">
        <v>234</v>
      </c>
      <c r="B215" t="s">
        <v>26</v>
      </c>
      <c r="C215" t="s">
        <v>21</v>
      </c>
      <c r="D215" t="s">
        <v>24</v>
      </c>
      <c r="E215" s="1">
        <v>44935.875</v>
      </c>
      <c r="F215" s="1">
        <v>44936.083333333336</v>
      </c>
      <c r="G215" s="1">
        <v>44935.893055555556</v>
      </c>
      <c r="H215" s="1">
        <v>44936.095138888886</v>
      </c>
      <c r="I215">
        <v>17</v>
      </c>
      <c r="J215">
        <v>257</v>
      </c>
      <c r="K215">
        <v>186</v>
      </c>
      <c r="L215">
        <v>47802</v>
      </c>
    </row>
    <row r="216" spans="1:12">
      <c r="A216" t="s">
        <v>235</v>
      </c>
      <c r="B216" t="s">
        <v>17</v>
      </c>
      <c r="C216" t="s">
        <v>15</v>
      </c>
      <c r="D216" t="s">
        <v>21</v>
      </c>
      <c r="E216" s="1">
        <v>44935.916666666664</v>
      </c>
      <c r="F216" s="1">
        <v>44936.083333333336</v>
      </c>
      <c r="G216" s="1">
        <v>44935.922222222223</v>
      </c>
      <c r="H216" s="1">
        <v>44936.083333333336</v>
      </c>
      <c r="I216">
        <v>0</v>
      </c>
      <c r="J216">
        <v>303</v>
      </c>
      <c r="K216">
        <v>95</v>
      </c>
      <c r="L216">
        <v>28785</v>
      </c>
    </row>
    <row r="217" spans="1:12">
      <c r="A217" t="s">
        <v>236</v>
      </c>
      <c r="B217" t="s">
        <v>17</v>
      </c>
      <c r="C217" t="s">
        <v>24</v>
      </c>
      <c r="D217" t="s">
        <v>18</v>
      </c>
      <c r="E217" s="1">
        <v>44935.958333333336</v>
      </c>
      <c r="F217" s="1">
        <v>44936.125</v>
      </c>
      <c r="G217" s="1">
        <v>44935.961805555555</v>
      </c>
      <c r="H217" s="1">
        <v>44936.132638888892</v>
      </c>
      <c r="I217">
        <v>11</v>
      </c>
      <c r="J217">
        <v>289</v>
      </c>
      <c r="K217">
        <v>63</v>
      </c>
      <c r="L217">
        <v>18207</v>
      </c>
    </row>
    <row r="218" spans="1:12">
      <c r="A218" t="s">
        <v>237</v>
      </c>
      <c r="B218" t="s">
        <v>13</v>
      </c>
      <c r="C218" t="s">
        <v>20</v>
      </c>
      <c r="D218" t="s">
        <v>20</v>
      </c>
      <c r="E218" s="1">
        <v>44936</v>
      </c>
      <c r="F218" s="1">
        <v>44936.041666666664</v>
      </c>
      <c r="G218" s="1">
        <v>44936.013194444444</v>
      </c>
      <c r="H218" s="1">
        <v>44936.057638888888</v>
      </c>
      <c r="I218">
        <v>23</v>
      </c>
      <c r="J218">
        <v>348</v>
      </c>
      <c r="K218">
        <v>70</v>
      </c>
      <c r="L218">
        <v>24360</v>
      </c>
    </row>
    <row r="219" spans="1:12">
      <c r="A219" t="s">
        <v>238</v>
      </c>
      <c r="B219" t="s">
        <v>13</v>
      </c>
      <c r="C219" t="s">
        <v>15</v>
      </c>
      <c r="D219" t="s">
        <v>24</v>
      </c>
      <c r="E219" s="1">
        <v>44936.041666666664</v>
      </c>
      <c r="F219" s="1">
        <v>44936.125</v>
      </c>
      <c r="G219" s="1">
        <v>44936.043055555558</v>
      </c>
      <c r="H219" s="1">
        <v>44936.143750000003</v>
      </c>
      <c r="I219">
        <v>27</v>
      </c>
      <c r="J219">
        <v>478</v>
      </c>
      <c r="K219">
        <v>162</v>
      </c>
      <c r="L219">
        <v>77436</v>
      </c>
    </row>
    <row r="220" spans="1:12">
      <c r="A220" t="s">
        <v>239</v>
      </c>
      <c r="B220" t="s">
        <v>26</v>
      </c>
      <c r="C220" t="s">
        <v>24</v>
      </c>
      <c r="D220" t="s">
        <v>14</v>
      </c>
      <c r="E220" s="1">
        <v>44936.083333333336</v>
      </c>
      <c r="F220" s="1">
        <v>44936.291666666664</v>
      </c>
      <c r="G220" s="1">
        <v>44936.097916666666</v>
      </c>
      <c r="H220" s="1">
        <v>44936.308333333334</v>
      </c>
      <c r="I220">
        <v>24</v>
      </c>
      <c r="J220">
        <v>389</v>
      </c>
      <c r="K220">
        <v>199</v>
      </c>
      <c r="L220">
        <v>77411</v>
      </c>
    </row>
    <row r="221" spans="1:12">
      <c r="A221" t="s">
        <v>240</v>
      </c>
      <c r="B221" t="s">
        <v>17</v>
      </c>
      <c r="C221" t="s">
        <v>21</v>
      </c>
      <c r="D221" t="s">
        <v>21</v>
      </c>
      <c r="E221" s="1">
        <v>44936.125</v>
      </c>
      <c r="F221" s="1">
        <v>44936.208333333336</v>
      </c>
      <c r="G221" s="1">
        <v>44936.12777777778</v>
      </c>
      <c r="H221" s="1">
        <v>44936.220833333333</v>
      </c>
      <c r="I221">
        <v>18</v>
      </c>
      <c r="J221">
        <v>478</v>
      </c>
      <c r="K221">
        <v>137</v>
      </c>
      <c r="L221">
        <v>65486</v>
      </c>
    </row>
    <row r="222" spans="1:12">
      <c r="A222" t="s">
        <v>241</v>
      </c>
      <c r="B222" t="s">
        <v>17</v>
      </c>
      <c r="C222" t="s">
        <v>14</v>
      </c>
      <c r="D222" t="s">
        <v>24</v>
      </c>
      <c r="E222" s="1">
        <v>44936.166666666664</v>
      </c>
      <c r="F222" s="1">
        <v>44936.375</v>
      </c>
      <c r="G222" s="1">
        <v>44936.183333333334</v>
      </c>
      <c r="H222" s="1">
        <v>44936.380555555559</v>
      </c>
      <c r="I222">
        <v>8</v>
      </c>
      <c r="J222">
        <v>256</v>
      </c>
      <c r="K222">
        <v>179</v>
      </c>
      <c r="L222">
        <v>45824</v>
      </c>
    </row>
    <row r="223" spans="1:12">
      <c r="A223" t="s">
        <v>242</v>
      </c>
      <c r="B223" t="s">
        <v>26</v>
      </c>
      <c r="C223" t="s">
        <v>20</v>
      </c>
      <c r="D223" t="s">
        <v>21</v>
      </c>
      <c r="E223" s="1">
        <v>44936.208333333336</v>
      </c>
      <c r="F223" s="1">
        <v>44936.291666666664</v>
      </c>
      <c r="G223" s="1">
        <v>44936.209027777775</v>
      </c>
      <c r="H223" s="1">
        <v>44936.306250000001</v>
      </c>
      <c r="I223">
        <v>21</v>
      </c>
      <c r="J223">
        <v>122</v>
      </c>
      <c r="K223">
        <v>106</v>
      </c>
      <c r="L223">
        <v>12932</v>
      </c>
    </row>
    <row r="224" spans="1:12">
      <c r="A224" t="s">
        <v>243</v>
      </c>
      <c r="B224" t="s">
        <v>13</v>
      </c>
      <c r="C224" t="s">
        <v>20</v>
      </c>
      <c r="D224" t="s">
        <v>20</v>
      </c>
      <c r="E224" s="1">
        <v>44936.25</v>
      </c>
      <c r="F224" s="1">
        <v>44936.416666666664</v>
      </c>
      <c r="G224" s="1">
        <v>44936.25</v>
      </c>
      <c r="H224" s="1">
        <v>44936.429861111108</v>
      </c>
      <c r="I224">
        <v>19</v>
      </c>
      <c r="J224">
        <v>189</v>
      </c>
      <c r="K224">
        <v>125</v>
      </c>
      <c r="L224">
        <v>23625</v>
      </c>
    </row>
    <row r="225" spans="1:12">
      <c r="A225" t="s">
        <v>244</v>
      </c>
      <c r="B225" t="s">
        <v>17</v>
      </c>
      <c r="C225" t="s">
        <v>18</v>
      </c>
      <c r="D225" t="s">
        <v>21</v>
      </c>
      <c r="E225" s="1">
        <v>44936.291666666664</v>
      </c>
      <c r="F225" s="1">
        <v>44936.416666666664</v>
      </c>
      <c r="G225" s="1">
        <v>44936.308333333334</v>
      </c>
      <c r="H225" s="1">
        <v>44936.418055555558</v>
      </c>
      <c r="I225">
        <v>2</v>
      </c>
      <c r="J225">
        <v>117</v>
      </c>
      <c r="K225">
        <v>143</v>
      </c>
      <c r="L225">
        <v>16731</v>
      </c>
    </row>
    <row r="226" spans="1:12">
      <c r="A226" t="s">
        <v>245</v>
      </c>
      <c r="B226" t="s">
        <v>17</v>
      </c>
      <c r="C226" t="s">
        <v>18</v>
      </c>
      <c r="D226" t="s">
        <v>21</v>
      </c>
      <c r="E226" s="1">
        <v>44936.333333333336</v>
      </c>
      <c r="F226" s="1">
        <v>44936.5</v>
      </c>
      <c r="G226" s="1">
        <v>44936.342361111114</v>
      </c>
      <c r="H226" s="1">
        <v>44936.512499999997</v>
      </c>
      <c r="I226">
        <v>18</v>
      </c>
      <c r="J226">
        <v>355</v>
      </c>
      <c r="K226">
        <v>199</v>
      </c>
      <c r="L226">
        <v>70645</v>
      </c>
    </row>
    <row r="227" spans="1:12">
      <c r="A227" t="s">
        <v>246</v>
      </c>
      <c r="B227" t="s">
        <v>17</v>
      </c>
      <c r="C227" t="s">
        <v>18</v>
      </c>
      <c r="D227" t="s">
        <v>18</v>
      </c>
      <c r="E227" s="1">
        <v>44936.375</v>
      </c>
      <c r="F227" s="1">
        <v>44936.416666666664</v>
      </c>
      <c r="G227" s="1">
        <v>44936.385416666664</v>
      </c>
      <c r="H227" s="1">
        <v>44936.436111111114</v>
      </c>
      <c r="I227">
        <v>28</v>
      </c>
      <c r="J227">
        <v>133</v>
      </c>
      <c r="K227">
        <v>115</v>
      </c>
      <c r="L227">
        <v>15295</v>
      </c>
    </row>
    <row r="228" spans="1:12">
      <c r="A228" t="s">
        <v>247</v>
      </c>
      <c r="B228" t="s">
        <v>17</v>
      </c>
      <c r="C228" t="s">
        <v>21</v>
      </c>
      <c r="D228" t="s">
        <v>24</v>
      </c>
      <c r="E228" s="1">
        <v>44936.416666666664</v>
      </c>
      <c r="F228" s="1">
        <v>44936.5</v>
      </c>
      <c r="G228" s="1">
        <v>44936.433333333334</v>
      </c>
      <c r="H228" s="1">
        <v>44936.504166666666</v>
      </c>
      <c r="I228">
        <v>6</v>
      </c>
      <c r="J228">
        <v>197</v>
      </c>
      <c r="K228">
        <v>145</v>
      </c>
      <c r="L228">
        <v>28565</v>
      </c>
    </row>
    <row r="229" spans="1:12">
      <c r="A229" t="s">
        <v>248</v>
      </c>
      <c r="B229" t="s">
        <v>17</v>
      </c>
      <c r="C229" t="s">
        <v>21</v>
      </c>
      <c r="D229" t="s">
        <v>24</v>
      </c>
      <c r="E229" s="1">
        <v>44936.458333333336</v>
      </c>
      <c r="F229" s="1">
        <v>44936.5</v>
      </c>
      <c r="G229" s="1">
        <v>44936.461111111108</v>
      </c>
      <c r="H229" s="1">
        <v>44936.51666666667</v>
      </c>
      <c r="I229">
        <v>24</v>
      </c>
      <c r="J229">
        <v>189</v>
      </c>
      <c r="K229">
        <v>188</v>
      </c>
      <c r="L229">
        <v>35532</v>
      </c>
    </row>
    <row r="230" spans="1:12">
      <c r="A230" t="s">
        <v>249</v>
      </c>
      <c r="B230" t="s">
        <v>26</v>
      </c>
      <c r="C230" t="s">
        <v>20</v>
      </c>
      <c r="D230" t="s">
        <v>21</v>
      </c>
      <c r="E230" s="1">
        <v>44936.5</v>
      </c>
      <c r="F230" s="1">
        <v>44936.666666666664</v>
      </c>
      <c r="G230" s="1">
        <v>44936.5</v>
      </c>
      <c r="H230" s="1">
        <v>44936.676388888889</v>
      </c>
      <c r="I230">
        <v>14</v>
      </c>
      <c r="J230">
        <v>479</v>
      </c>
      <c r="K230">
        <v>98</v>
      </c>
      <c r="L230">
        <v>46942</v>
      </c>
    </row>
    <row r="231" spans="1:12">
      <c r="A231" t="s">
        <v>250</v>
      </c>
      <c r="B231" t="s">
        <v>26</v>
      </c>
      <c r="C231" t="s">
        <v>24</v>
      </c>
      <c r="D231" t="s">
        <v>14</v>
      </c>
      <c r="E231" s="1">
        <v>44936.541666666664</v>
      </c>
      <c r="F231" s="1">
        <v>44936.625</v>
      </c>
      <c r="G231" s="1">
        <v>44936.544444444444</v>
      </c>
      <c r="H231" s="1">
        <v>44936.632638888892</v>
      </c>
      <c r="I231">
        <v>11</v>
      </c>
      <c r="J231">
        <v>107</v>
      </c>
      <c r="K231">
        <v>156</v>
      </c>
      <c r="L231">
        <v>16692</v>
      </c>
    </row>
    <row r="232" spans="1:12">
      <c r="A232" t="s">
        <v>251</v>
      </c>
      <c r="B232" t="s">
        <v>26</v>
      </c>
      <c r="C232" t="s">
        <v>15</v>
      </c>
      <c r="D232" t="s">
        <v>24</v>
      </c>
      <c r="E232" s="1">
        <v>44936.583333333336</v>
      </c>
      <c r="F232" s="1">
        <v>44936.791666666664</v>
      </c>
      <c r="G232" s="1">
        <v>44936.602777777778</v>
      </c>
      <c r="H232" s="1">
        <v>44936.792361111111</v>
      </c>
      <c r="I232">
        <v>1</v>
      </c>
      <c r="J232">
        <v>292</v>
      </c>
      <c r="K232">
        <v>71</v>
      </c>
      <c r="L232">
        <v>20732</v>
      </c>
    </row>
    <row r="233" spans="1:12">
      <c r="A233" t="s">
        <v>252</v>
      </c>
      <c r="B233" t="s">
        <v>13</v>
      </c>
      <c r="C233" t="s">
        <v>15</v>
      </c>
      <c r="D233" t="s">
        <v>15</v>
      </c>
      <c r="E233" s="1">
        <v>44936.625</v>
      </c>
      <c r="F233" s="1">
        <v>44936.75</v>
      </c>
      <c r="G233" s="1">
        <v>44936.637499999997</v>
      </c>
      <c r="H233" s="1">
        <v>44936.763888888891</v>
      </c>
      <c r="I233">
        <v>20</v>
      </c>
      <c r="J233">
        <v>368</v>
      </c>
      <c r="K233">
        <v>182</v>
      </c>
      <c r="L233">
        <v>66976</v>
      </c>
    </row>
    <row r="234" spans="1:12">
      <c r="A234" t="s">
        <v>253</v>
      </c>
      <c r="B234" t="s">
        <v>17</v>
      </c>
      <c r="C234" t="s">
        <v>14</v>
      </c>
      <c r="D234" t="s">
        <v>24</v>
      </c>
      <c r="E234" s="1">
        <v>44936.666666666664</v>
      </c>
      <c r="F234" s="1">
        <v>44936.833333333336</v>
      </c>
      <c r="G234" s="1">
        <v>44936.682638888888</v>
      </c>
      <c r="H234" s="1">
        <v>44936.842361111114</v>
      </c>
      <c r="I234">
        <v>13</v>
      </c>
      <c r="J234">
        <v>341</v>
      </c>
      <c r="K234">
        <v>173</v>
      </c>
      <c r="L234">
        <v>58993</v>
      </c>
    </row>
    <row r="235" spans="1:12">
      <c r="A235" t="s">
        <v>254</v>
      </c>
      <c r="B235" t="s">
        <v>26</v>
      </c>
      <c r="C235" t="s">
        <v>24</v>
      </c>
      <c r="D235" t="s">
        <v>18</v>
      </c>
      <c r="E235" s="1">
        <v>44936.708333333336</v>
      </c>
      <c r="F235" s="1">
        <v>44936.875</v>
      </c>
      <c r="G235" s="1">
        <v>44936.722222222219</v>
      </c>
      <c r="H235" s="1">
        <v>44936.884027777778</v>
      </c>
      <c r="I235">
        <v>13</v>
      </c>
      <c r="J235">
        <v>427</v>
      </c>
      <c r="K235">
        <v>158</v>
      </c>
      <c r="L235">
        <v>67466</v>
      </c>
    </row>
    <row r="236" spans="1:12">
      <c r="A236" t="s">
        <v>255</v>
      </c>
      <c r="B236" t="s">
        <v>17</v>
      </c>
      <c r="C236" t="s">
        <v>21</v>
      </c>
      <c r="D236" t="s">
        <v>15</v>
      </c>
      <c r="E236" s="1">
        <v>44936.75</v>
      </c>
      <c r="F236" s="1">
        <v>44936.875</v>
      </c>
      <c r="G236" s="1">
        <v>44936.75277777778</v>
      </c>
      <c r="H236" s="1">
        <v>44936.875694444447</v>
      </c>
      <c r="I236">
        <v>1</v>
      </c>
      <c r="J236">
        <v>187</v>
      </c>
      <c r="K236">
        <v>145</v>
      </c>
      <c r="L236">
        <v>27115</v>
      </c>
    </row>
    <row r="237" spans="1:12">
      <c r="A237" t="s">
        <v>256</v>
      </c>
      <c r="B237" t="s">
        <v>17</v>
      </c>
      <c r="C237" t="s">
        <v>21</v>
      </c>
      <c r="D237" t="s">
        <v>14</v>
      </c>
      <c r="E237" s="1">
        <v>44936.791666666664</v>
      </c>
      <c r="F237" s="1">
        <v>44936.958333333336</v>
      </c>
      <c r="G237" s="1">
        <v>44936.795138888891</v>
      </c>
      <c r="H237" s="1">
        <v>44936.965277777781</v>
      </c>
      <c r="I237">
        <v>10</v>
      </c>
      <c r="J237">
        <v>138</v>
      </c>
      <c r="K237">
        <v>93</v>
      </c>
      <c r="L237">
        <v>12834</v>
      </c>
    </row>
    <row r="238" spans="1:12">
      <c r="A238" t="s">
        <v>257</v>
      </c>
      <c r="B238" t="s">
        <v>17</v>
      </c>
      <c r="C238" t="s">
        <v>18</v>
      </c>
      <c r="D238" t="s">
        <v>18</v>
      </c>
      <c r="E238" s="1">
        <v>44936.833333333336</v>
      </c>
      <c r="F238" s="1">
        <v>44936.916666666664</v>
      </c>
      <c r="G238" s="1">
        <v>44936.853472222225</v>
      </c>
      <c r="H238" s="1">
        <v>44936.929861111108</v>
      </c>
      <c r="I238">
        <v>19</v>
      </c>
      <c r="J238">
        <v>102</v>
      </c>
      <c r="K238">
        <v>122</v>
      </c>
      <c r="L238">
        <v>12444</v>
      </c>
    </row>
    <row r="239" spans="1:12">
      <c r="A239" t="s">
        <v>258</v>
      </c>
      <c r="B239" t="s">
        <v>17</v>
      </c>
      <c r="C239" t="s">
        <v>24</v>
      </c>
      <c r="D239" t="s">
        <v>14</v>
      </c>
      <c r="E239" s="1">
        <v>44936.875</v>
      </c>
      <c r="F239" s="1">
        <v>44936.958333333336</v>
      </c>
      <c r="G239" s="1">
        <v>44936.884722222225</v>
      </c>
      <c r="H239" s="1">
        <v>44936.974305555559</v>
      </c>
      <c r="I239">
        <v>23</v>
      </c>
      <c r="J239">
        <v>173</v>
      </c>
      <c r="K239">
        <v>89</v>
      </c>
      <c r="L239">
        <v>15397</v>
      </c>
    </row>
    <row r="240" spans="1:12">
      <c r="A240" t="s">
        <v>259</v>
      </c>
      <c r="B240" t="s">
        <v>13</v>
      </c>
      <c r="C240" t="s">
        <v>24</v>
      </c>
      <c r="D240" t="s">
        <v>24</v>
      </c>
      <c r="E240" s="1">
        <v>44936.916666666664</v>
      </c>
      <c r="F240" s="1">
        <v>44937.083333333336</v>
      </c>
      <c r="G240" s="1">
        <v>44936.931944444441</v>
      </c>
      <c r="H240" s="1">
        <v>44937.103472222225</v>
      </c>
      <c r="I240">
        <v>29</v>
      </c>
      <c r="J240">
        <v>290</v>
      </c>
      <c r="K240">
        <v>84</v>
      </c>
      <c r="L240">
        <v>24360</v>
      </c>
    </row>
    <row r="241" spans="1:12">
      <c r="A241" t="s">
        <v>260</v>
      </c>
      <c r="B241" t="s">
        <v>26</v>
      </c>
      <c r="C241" t="s">
        <v>21</v>
      </c>
      <c r="D241" t="s">
        <v>24</v>
      </c>
      <c r="E241" s="1">
        <v>44936.958333333336</v>
      </c>
      <c r="F241" s="1">
        <v>44937.041666666664</v>
      </c>
      <c r="G241" s="1">
        <v>44936.96875</v>
      </c>
      <c r="H241" s="1">
        <v>44937.050694444442</v>
      </c>
      <c r="I241">
        <v>13</v>
      </c>
      <c r="J241">
        <v>406</v>
      </c>
      <c r="K241">
        <v>85</v>
      </c>
      <c r="L241">
        <v>34510</v>
      </c>
    </row>
    <row r="242" spans="1:12">
      <c r="A242" t="s">
        <v>261</v>
      </c>
      <c r="B242" t="s">
        <v>26</v>
      </c>
      <c r="C242" t="s">
        <v>24</v>
      </c>
      <c r="D242" t="s">
        <v>24</v>
      </c>
      <c r="E242" s="1">
        <v>44937</v>
      </c>
      <c r="F242" s="1">
        <v>44937.166666666664</v>
      </c>
      <c r="G242" s="1">
        <v>44937.013194444444</v>
      </c>
      <c r="H242" s="1">
        <v>44937.179861111108</v>
      </c>
      <c r="I242">
        <v>19</v>
      </c>
      <c r="J242">
        <v>254</v>
      </c>
      <c r="K242">
        <v>99</v>
      </c>
      <c r="L242">
        <v>25146</v>
      </c>
    </row>
    <row r="243" spans="1:12">
      <c r="A243" t="s">
        <v>262</v>
      </c>
      <c r="B243" t="s">
        <v>13</v>
      </c>
      <c r="C243" t="s">
        <v>18</v>
      </c>
      <c r="D243" t="s">
        <v>20</v>
      </c>
      <c r="E243" s="1">
        <v>44937.041666666664</v>
      </c>
      <c r="F243" s="1">
        <v>44937.208333333336</v>
      </c>
      <c r="G243" s="1">
        <v>44937.05</v>
      </c>
      <c r="H243" s="1">
        <v>44937.218055555553</v>
      </c>
      <c r="I243">
        <v>14</v>
      </c>
      <c r="J243">
        <v>112</v>
      </c>
      <c r="K243">
        <v>68</v>
      </c>
      <c r="L243">
        <v>7616</v>
      </c>
    </row>
    <row r="244" spans="1:12">
      <c r="A244" t="s">
        <v>263</v>
      </c>
      <c r="B244" t="s">
        <v>17</v>
      </c>
      <c r="C244" t="s">
        <v>18</v>
      </c>
      <c r="D244" t="s">
        <v>20</v>
      </c>
      <c r="E244" s="1">
        <v>44937.083333333336</v>
      </c>
      <c r="F244" s="1">
        <v>44937.291666666664</v>
      </c>
      <c r="G244" s="1">
        <v>44937.103472222225</v>
      </c>
      <c r="H244" s="1">
        <v>44937.291666666664</v>
      </c>
      <c r="I244">
        <v>0</v>
      </c>
      <c r="J244">
        <v>341</v>
      </c>
      <c r="K244">
        <v>191</v>
      </c>
      <c r="L244">
        <v>65131</v>
      </c>
    </row>
    <row r="245" spans="1:12">
      <c r="A245" t="s">
        <v>264</v>
      </c>
      <c r="B245" t="s">
        <v>17</v>
      </c>
      <c r="C245" t="s">
        <v>20</v>
      </c>
      <c r="D245" t="s">
        <v>20</v>
      </c>
      <c r="E245" s="1">
        <v>44937.125</v>
      </c>
      <c r="F245" s="1">
        <v>44937.25</v>
      </c>
      <c r="G245" s="1">
        <v>44937.129861111112</v>
      </c>
      <c r="H245" s="1">
        <v>44937.257638888892</v>
      </c>
      <c r="I245">
        <v>11</v>
      </c>
      <c r="J245">
        <v>286</v>
      </c>
      <c r="K245">
        <v>104</v>
      </c>
      <c r="L245">
        <v>29744</v>
      </c>
    </row>
    <row r="246" spans="1:12">
      <c r="A246" t="s">
        <v>265</v>
      </c>
      <c r="B246" t="s">
        <v>13</v>
      </c>
      <c r="C246" t="s">
        <v>21</v>
      </c>
      <c r="D246" t="s">
        <v>15</v>
      </c>
      <c r="E246" s="1">
        <v>44937.166666666664</v>
      </c>
      <c r="F246" s="1">
        <v>44937.25</v>
      </c>
      <c r="G246" s="1">
        <v>44937.166666666664</v>
      </c>
      <c r="H246" s="1">
        <v>44937.254861111112</v>
      </c>
      <c r="I246">
        <v>7</v>
      </c>
      <c r="J246">
        <v>347</v>
      </c>
      <c r="K246">
        <v>97</v>
      </c>
      <c r="L246">
        <v>33659</v>
      </c>
    </row>
    <row r="247" spans="1:12">
      <c r="A247" t="s">
        <v>266</v>
      </c>
      <c r="B247" t="s">
        <v>13</v>
      </c>
      <c r="C247" t="s">
        <v>21</v>
      </c>
      <c r="D247" t="s">
        <v>20</v>
      </c>
      <c r="E247" s="1">
        <v>44937.208333333336</v>
      </c>
      <c r="F247" s="1">
        <v>44937.333333333336</v>
      </c>
      <c r="G247" s="1">
        <v>44937.225694444445</v>
      </c>
      <c r="H247" s="1">
        <v>44937.335416666669</v>
      </c>
      <c r="I247">
        <v>3</v>
      </c>
      <c r="J247">
        <v>426</v>
      </c>
      <c r="K247">
        <v>189</v>
      </c>
      <c r="L247">
        <v>80514</v>
      </c>
    </row>
    <row r="248" spans="1:12">
      <c r="A248" t="s">
        <v>267</v>
      </c>
      <c r="B248" t="s">
        <v>13</v>
      </c>
      <c r="C248" t="s">
        <v>24</v>
      </c>
      <c r="D248" t="s">
        <v>21</v>
      </c>
      <c r="E248" s="1">
        <v>44937.25</v>
      </c>
      <c r="F248" s="1">
        <v>44937.458333333336</v>
      </c>
      <c r="G248" s="1">
        <v>44937.263888888891</v>
      </c>
      <c r="H248" s="1">
        <v>44937.468055555553</v>
      </c>
      <c r="I248">
        <v>14</v>
      </c>
      <c r="J248">
        <v>166</v>
      </c>
      <c r="K248">
        <v>176</v>
      </c>
      <c r="L248">
        <v>29216</v>
      </c>
    </row>
    <row r="249" spans="1:12">
      <c r="A249" t="s">
        <v>268</v>
      </c>
      <c r="B249" t="s">
        <v>26</v>
      </c>
      <c r="C249" t="s">
        <v>20</v>
      </c>
      <c r="D249" t="s">
        <v>21</v>
      </c>
      <c r="E249" s="1">
        <v>44937.291666666664</v>
      </c>
      <c r="F249" s="1">
        <v>44937.333333333336</v>
      </c>
      <c r="G249" s="1">
        <v>44937.305555555555</v>
      </c>
      <c r="H249" s="1">
        <v>44937.333333333336</v>
      </c>
      <c r="I249">
        <v>0</v>
      </c>
      <c r="J249">
        <v>224</v>
      </c>
      <c r="K249">
        <v>172</v>
      </c>
      <c r="L249">
        <v>38528</v>
      </c>
    </row>
    <row r="250" spans="1:12">
      <c r="A250" t="s">
        <v>269</v>
      </c>
      <c r="B250" t="s">
        <v>17</v>
      </c>
      <c r="C250" t="s">
        <v>24</v>
      </c>
      <c r="D250" t="s">
        <v>24</v>
      </c>
      <c r="E250" s="1">
        <v>44937.333333333336</v>
      </c>
      <c r="F250" s="1">
        <v>44937.5</v>
      </c>
      <c r="G250" s="1">
        <v>44937.351388888892</v>
      </c>
      <c r="H250" s="1">
        <v>44937.505555555559</v>
      </c>
      <c r="I250">
        <v>8</v>
      </c>
      <c r="J250">
        <v>405</v>
      </c>
      <c r="K250">
        <v>195</v>
      </c>
      <c r="L250">
        <v>78975</v>
      </c>
    </row>
    <row r="251" spans="1:12">
      <c r="A251" t="s">
        <v>270</v>
      </c>
      <c r="B251" t="s">
        <v>26</v>
      </c>
      <c r="C251" t="s">
        <v>20</v>
      </c>
      <c r="D251" t="s">
        <v>24</v>
      </c>
      <c r="E251" s="1">
        <v>44937.375</v>
      </c>
      <c r="F251" s="1">
        <v>44937.458333333336</v>
      </c>
      <c r="G251" s="1">
        <v>44937.378472222219</v>
      </c>
      <c r="H251" s="1">
        <v>44937.460416666669</v>
      </c>
      <c r="I251">
        <v>3</v>
      </c>
      <c r="J251">
        <v>348</v>
      </c>
      <c r="K251">
        <v>195</v>
      </c>
      <c r="L251">
        <v>67860</v>
      </c>
    </row>
    <row r="252" spans="1:12">
      <c r="A252" t="s">
        <v>271</v>
      </c>
      <c r="B252" t="s">
        <v>17</v>
      </c>
      <c r="C252" t="s">
        <v>20</v>
      </c>
      <c r="D252" t="s">
        <v>14</v>
      </c>
      <c r="E252" s="1">
        <v>44937.416666666664</v>
      </c>
      <c r="F252" s="1">
        <v>44937.458333333336</v>
      </c>
      <c r="G252" s="1">
        <v>44937.423611111109</v>
      </c>
      <c r="H252" s="1">
        <v>44937.46597222222</v>
      </c>
      <c r="I252">
        <v>11</v>
      </c>
      <c r="J252">
        <v>279</v>
      </c>
      <c r="K252">
        <v>90</v>
      </c>
      <c r="L252">
        <v>25110</v>
      </c>
    </row>
    <row r="253" spans="1:12">
      <c r="A253" t="s">
        <v>272</v>
      </c>
      <c r="B253" t="s">
        <v>26</v>
      </c>
      <c r="C253" t="s">
        <v>20</v>
      </c>
      <c r="D253" t="s">
        <v>18</v>
      </c>
      <c r="E253" s="1">
        <v>44937.458333333336</v>
      </c>
      <c r="F253" s="1">
        <v>44937.5</v>
      </c>
      <c r="G253" s="1">
        <v>44937.474999999999</v>
      </c>
      <c r="H253" s="1">
        <v>44937.515972222223</v>
      </c>
      <c r="I253">
        <v>23</v>
      </c>
      <c r="J253">
        <v>436</v>
      </c>
      <c r="K253">
        <v>84</v>
      </c>
      <c r="L253">
        <v>36624</v>
      </c>
    </row>
    <row r="254" spans="1:12">
      <c r="A254" t="s">
        <v>273</v>
      </c>
      <c r="B254" t="s">
        <v>13</v>
      </c>
      <c r="C254" t="s">
        <v>15</v>
      </c>
      <c r="D254" t="s">
        <v>18</v>
      </c>
      <c r="E254" s="1">
        <v>44937.5</v>
      </c>
      <c r="F254" s="1">
        <v>44937.583333333336</v>
      </c>
      <c r="G254" s="1">
        <v>44937.507638888892</v>
      </c>
      <c r="H254" s="1">
        <v>44937.597222222219</v>
      </c>
      <c r="I254">
        <v>20</v>
      </c>
      <c r="J254">
        <v>387</v>
      </c>
      <c r="K254">
        <v>141</v>
      </c>
      <c r="L254">
        <v>54567</v>
      </c>
    </row>
    <row r="255" spans="1:12">
      <c r="A255" t="s">
        <v>274</v>
      </c>
      <c r="B255" t="s">
        <v>26</v>
      </c>
      <c r="C255" t="s">
        <v>24</v>
      </c>
      <c r="D255" t="s">
        <v>15</v>
      </c>
      <c r="E255" s="1">
        <v>44937.541666666664</v>
      </c>
      <c r="F255" s="1">
        <v>44937.583333333336</v>
      </c>
      <c r="G255" s="1">
        <v>44937.556250000001</v>
      </c>
      <c r="H255" s="1">
        <v>44937.584027777775</v>
      </c>
      <c r="I255">
        <v>1</v>
      </c>
      <c r="J255">
        <v>236</v>
      </c>
      <c r="K255">
        <v>165</v>
      </c>
      <c r="L255">
        <v>38940</v>
      </c>
    </row>
    <row r="256" spans="1:12">
      <c r="A256" t="s">
        <v>275</v>
      </c>
      <c r="B256" t="s">
        <v>13</v>
      </c>
      <c r="C256" t="s">
        <v>24</v>
      </c>
      <c r="D256" t="s">
        <v>18</v>
      </c>
      <c r="E256" s="1">
        <v>44937.583333333336</v>
      </c>
      <c r="F256" s="1">
        <v>44937.75</v>
      </c>
      <c r="G256" s="1">
        <v>44937.602777777778</v>
      </c>
      <c r="H256" s="1">
        <v>44937.754166666666</v>
      </c>
      <c r="I256">
        <v>6</v>
      </c>
      <c r="J256">
        <v>461</v>
      </c>
      <c r="K256">
        <v>82</v>
      </c>
      <c r="L256">
        <v>37802</v>
      </c>
    </row>
    <row r="257" spans="1:12">
      <c r="A257" t="s">
        <v>276</v>
      </c>
      <c r="B257" t="s">
        <v>17</v>
      </c>
      <c r="C257" t="s">
        <v>14</v>
      </c>
      <c r="D257" t="s">
        <v>15</v>
      </c>
      <c r="E257" s="1">
        <v>44937.625</v>
      </c>
      <c r="F257" s="1">
        <v>44937.791666666664</v>
      </c>
      <c r="G257" s="1">
        <v>44937.629166666666</v>
      </c>
      <c r="H257" s="1">
        <v>44937.801388888889</v>
      </c>
      <c r="I257">
        <v>14</v>
      </c>
      <c r="J257">
        <v>459</v>
      </c>
      <c r="K257">
        <v>173</v>
      </c>
      <c r="L257">
        <v>79407</v>
      </c>
    </row>
    <row r="258" spans="1:12">
      <c r="A258" t="s">
        <v>277</v>
      </c>
      <c r="B258" t="s">
        <v>17</v>
      </c>
      <c r="C258" t="s">
        <v>20</v>
      </c>
      <c r="D258" t="s">
        <v>14</v>
      </c>
      <c r="E258" s="1">
        <v>44937.666666666664</v>
      </c>
      <c r="F258" s="1">
        <v>44937.833333333336</v>
      </c>
      <c r="G258" s="1">
        <v>44937.667361111111</v>
      </c>
      <c r="H258" s="1">
        <v>44937.852777777778</v>
      </c>
      <c r="I258">
        <v>28</v>
      </c>
      <c r="J258">
        <v>259</v>
      </c>
      <c r="K258">
        <v>59</v>
      </c>
      <c r="L258">
        <v>15281</v>
      </c>
    </row>
    <row r="259" spans="1:12">
      <c r="A259" t="s">
        <v>278</v>
      </c>
      <c r="B259" t="s">
        <v>17</v>
      </c>
      <c r="C259" t="s">
        <v>21</v>
      </c>
      <c r="D259" t="s">
        <v>24</v>
      </c>
      <c r="E259" s="1">
        <v>44937.708333333336</v>
      </c>
      <c r="F259" s="1">
        <v>44937.916666666664</v>
      </c>
      <c r="G259" s="1">
        <v>44937.722222222219</v>
      </c>
      <c r="H259" s="1">
        <v>44937.919444444444</v>
      </c>
      <c r="I259">
        <v>4</v>
      </c>
      <c r="J259">
        <v>118</v>
      </c>
      <c r="K259">
        <v>141</v>
      </c>
      <c r="L259">
        <v>16638</v>
      </c>
    </row>
    <row r="260" spans="1:12">
      <c r="A260" t="s">
        <v>279</v>
      </c>
      <c r="B260" t="s">
        <v>13</v>
      </c>
      <c r="C260" t="s">
        <v>24</v>
      </c>
      <c r="D260" t="s">
        <v>24</v>
      </c>
      <c r="E260" s="1">
        <v>44937.75</v>
      </c>
      <c r="F260" s="1">
        <v>44937.791666666664</v>
      </c>
      <c r="G260" s="1">
        <v>44937.759027777778</v>
      </c>
      <c r="H260" s="1">
        <v>44937.798611111109</v>
      </c>
      <c r="I260">
        <v>10</v>
      </c>
      <c r="J260">
        <v>448</v>
      </c>
      <c r="K260">
        <v>63</v>
      </c>
      <c r="L260">
        <v>28224</v>
      </c>
    </row>
    <row r="261" spans="1:12">
      <c r="A261" t="s">
        <v>280</v>
      </c>
      <c r="B261" t="s">
        <v>13</v>
      </c>
      <c r="C261" t="s">
        <v>14</v>
      </c>
      <c r="D261" t="s">
        <v>15</v>
      </c>
      <c r="E261" s="1">
        <v>44937.791666666664</v>
      </c>
      <c r="F261" s="1">
        <v>44937.958333333336</v>
      </c>
      <c r="G261" s="1">
        <v>44937.802083333336</v>
      </c>
      <c r="H261" s="1">
        <v>44937.960416666669</v>
      </c>
      <c r="I261">
        <v>3</v>
      </c>
      <c r="J261">
        <v>421</v>
      </c>
      <c r="K261">
        <v>92</v>
      </c>
      <c r="L261">
        <v>38732</v>
      </c>
    </row>
    <row r="262" spans="1:12">
      <c r="A262" t="s">
        <v>281</v>
      </c>
      <c r="B262" t="s">
        <v>13</v>
      </c>
      <c r="C262" t="s">
        <v>24</v>
      </c>
      <c r="D262" t="s">
        <v>20</v>
      </c>
      <c r="E262" s="1">
        <v>44937.833333333336</v>
      </c>
      <c r="F262" s="1">
        <v>44938.041666666664</v>
      </c>
      <c r="G262" s="1">
        <v>44937.84375</v>
      </c>
      <c r="H262" s="1">
        <v>44938.061111111114</v>
      </c>
      <c r="I262">
        <v>28</v>
      </c>
      <c r="J262">
        <v>446</v>
      </c>
      <c r="K262">
        <v>74</v>
      </c>
      <c r="L262">
        <v>33004</v>
      </c>
    </row>
    <row r="263" spans="1:12">
      <c r="A263" t="s">
        <v>282</v>
      </c>
      <c r="B263" t="s">
        <v>13</v>
      </c>
      <c r="C263" t="s">
        <v>21</v>
      </c>
      <c r="D263" t="s">
        <v>14</v>
      </c>
      <c r="E263" s="1">
        <v>44937.875</v>
      </c>
      <c r="F263" s="1">
        <v>44938.041666666664</v>
      </c>
      <c r="G263" s="1">
        <v>44937.882638888892</v>
      </c>
      <c r="H263" s="1">
        <v>44938.052083333336</v>
      </c>
      <c r="I263">
        <v>15</v>
      </c>
      <c r="J263">
        <v>215</v>
      </c>
      <c r="K263">
        <v>98</v>
      </c>
      <c r="L263">
        <v>21070</v>
      </c>
    </row>
    <row r="264" spans="1:12">
      <c r="A264" t="s">
        <v>283</v>
      </c>
      <c r="B264" t="s">
        <v>13</v>
      </c>
      <c r="C264" t="s">
        <v>15</v>
      </c>
      <c r="D264" t="s">
        <v>21</v>
      </c>
      <c r="E264" s="1">
        <v>44937.916666666664</v>
      </c>
      <c r="F264" s="1">
        <v>44938.083333333336</v>
      </c>
      <c r="G264" s="1">
        <v>44937.931250000001</v>
      </c>
      <c r="H264" s="1">
        <v>44938.098611111112</v>
      </c>
      <c r="I264">
        <v>22</v>
      </c>
      <c r="J264">
        <v>472</v>
      </c>
      <c r="K264">
        <v>101</v>
      </c>
      <c r="L264">
        <v>47672</v>
      </c>
    </row>
    <row r="265" spans="1:12">
      <c r="A265" t="s">
        <v>284</v>
      </c>
      <c r="B265" t="s">
        <v>13</v>
      </c>
      <c r="C265" t="s">
        <v>20</v>
      </c>
      <c r="D265" t="s">
        <v>24</v>
      </c>
      <c r="E265" s="1">
        <v>44937.958333333336</v>
      </c>
      <c r="F265" s="1">
        <v>44938.041666666664</v>
      </c>
      <c r="G265" s="1">
        <v>44937.960416666669</v>
      </c>
      <c r="H265" s="1">
        <v>44938.04583333333</v>
      </c>
      <c r="I265">
        <v>6</v>
      </c>
      <c r="J265">
        <v>431</v>
      </c>
      <c r="K265">
        <v>140</v>
      </c>
      <c r="L265">
        <v>60340</v>
      </c>
    </row>
    <row r="266" spans="1:12">
      <c r="A266" t="s">
        <v>285</v>
      </c>
      <c r="B266" t="s">
        <v>17</v>
      </c>
      <c r="C266" t="s">
        <v>20</v>
      </c>
      <c r="D266" t="s">
        <v>24</v>
      </c>
      <c r="E266" s="1">
        <v>44938</v>
      </c>
      <c r="F266" s="1">
        <v>44938.166666666664</v>
      </c>
      <c r="G266" s="1">
        <v>44938.020138888889</v>
      </c>
      <c r="H266" s="1">
        <v>44938.174305555556</v>
      </c>
      <c r="I266">
        <v>11</v>
      </c>
      <c r="J266">
        <v>391</v>
      </c>
      <c r="K266">
        <v>186</v>
      </c>
      <c r="L266">
        <v>72726</v>
      </c>
    </row>
    <row r="267" spans="1:12">
      <c r="A267" t="s">
        <v>286</v>
      </c>
      <c r="B267" t="s">
        <v>13</v>
      </c>
      <c r="C267" t="s">
        <v>18</v>
      </c>
      <c r="D267" t="s">
        <v>14</v>
      </c>
      <c r="E267" s="1">
        <v>44938.041666666664</v>
      </c>
      <c r="F267" s="1">
        <v>44938.208333333336</v>
      </c>
      <c r="G267" s="1">
        <v>44938.04791666667</v>
      </c>
      <c r="H267" s="1">
        <v>44938.222222222219</v>
      </c>
      <c r="I267">
        <v>20</v>
      </c>
      <c r="J267">
        <v>225</v>
      </c>
      <c r="K267">
        <v>67</v>
      </c>
      <c r="L267">
        <v>15075</v>
      </c>
    </row>
    <row r="268" spans="1:12">
      <c r="A268" t="s">
        <v>287</v>
      </c>
      <c r="B268" t="s">
        <v>26</v>
      </c>
      <c r="C268" t="s">
        <v>21</v>
      </c>
      <c r="D268" t="s">
        <v>21</v>
      </c>
      <c r="E268" s="1">
        <v>44938.083333333336</v>
      </c>
      <c r="F268" s="1">
        <v>44938.25</v>
      </c>
      <c r="G268" s="1">
        <v>44938.098611111112</v>
      </c>
      <c r="H268" s="1">
        <v>44938.251388888886</v>
      </c>
      <c r="I268">
        <v>2</v>
      </c>
      <c r="J268">
        <v>282</v>
      </c>
      <c r="K268">
        <v>161</v>
      </c>
      <c r="L268">
        <v>45402</v>
      </c>
    </row>
    <row r="269" spans="1:12">
      <c r="A269" t="s">
        <v>288</v>
      </c>
      <c r="B269" t="s">
        <v>26</v>
      </c>
      <c r="C269" t="s">
        <v>21</v>
      </c>
      <c r="D269" t="s">
        <v>21</v>
      </c>
      <c r="E269" s="1">
        <v>44938.125</v>
      </c>
      <c r="F269" s="1">
        <v>44938.291666666664</v>
      </c>
      <c r="G269" s="1">
        <v>44938.14166666667</v>
      </c>
      <c r="H269" s="1">
        <v>44938.307638888888</v>
      </c>
      <c r="I269">
        <v>23</v>
      </c>
      <c r="J269">
        <v>420</v>
      </c>
      <c r="K269">
        <v>50</v>
      </c>
      <c r="L269">
        <v>21000</v>
      </c>
    </row>
    <row r="270" spans="1:12">
      <c r="A270" t="s">
        <v>289</v>
      </c>
      <c r="B270" t="s">
        <v>17</v>
      </c>
      <c r="C270" t="s">
        <v>14</v>
      </c>
      <c r="D270" t="s">
        <v>15</v>
      </c>
      <c r="E270" s="1">
        <v>44938.166666666664</v>
      </c>
      <c r="F270" s="1">
        <v>44938.333333333336</v>
      </c>
      <c r="G270" s="1">
        <v>44938.182638888888</v>
      </c>
      <c r="H270" s="1">
        <v>44938.335416666669</v>
      </c>
      <c r="I270">
        <v>3</v>
      </c>
      <c r="J270">
        <v>349</v>
      </c>
      <c r="K270">
        <v>56</v>
      </c>
      <c r="L270">
        <v>19544</v>
      </c>
    </row>
    <row r="271" spans="1:12">
      <c r="A271" t="s">
        <v>290</v>
      </c>
      <c r="B271" t="s">
        <v>17</v>
      </c>
      <c r="C271" t="s">
        <v>14</v>
      </c>
      <c r="D271" t="s">
        <v>20</v>
      </c>
      <c r="E271" s="1">
        <v>44938.208333333336</v>
      </c>
      <c r="F271" s="1">
        <v>44938.333333333336</v>
      </c>
      <c r="G271" s="1">
        <v>44938.211111111108</v>
      </c>
      <c r="H271" s="1">
        <v>44938.345138888886</v>
      </c>
      <c r="I271">
        <v>17</v>
      </c>
      <c r="J271">
        <v>163</v>
      </c>
      <c r="K271">
        <v>199</v>
      </c>
      <c r="L271">
        <v>32437</v>
      </c>
    </row>
    <row r="272" spans="1:12">
      <c r="A272" t="s">
        <v>291</v>
      </c>
      <c r="B272" t="s">
        <v>17</v>
      </c>
      <c r="C272" t="s">
        <v>14</v>
      </c>
      <c r="D272" t="s">
        <v>15</v>
      </c>
      <c r="E272" s="1">
        <v>44938.25</v>
      </c>
      <c r="F272" s="1">
        <v>44938.375</v>
      </c>
      <c r="G272" s="1">
        <v>44938.269444444442</v>
      </c>
      <c r="H272" s="1">
        <v>44938.381944444445</v>
      </c>
      <c r="I272">
        <v>10</v>
      </c>
      <c r="J272">
        <v>316</v>
      </c>
      <c r="K272">
        <v>132</v>
      </c>
      <c r="L272">
        <v>41712</v>
      </c>
    </row>
    <row r="273" spans="1:12">
      <c r="A273" t="s">
        <v>292</v>
      </c>
      <c r="B273" t="s">
        <v>26</v>
      </c>
      <c r="C273" t="s">
        <v>15</v>
      </c>
      <c r="D273" t="s">
        <v>14</v>
      </c>
      <c r="E273" s="1">
        <v>44938.291666666664</v>
      </c>
      <c r="F273" s="1">
        <v>44938.5</v>
      </c>
      <c r="G273" s="1">
        <v>44938.30972222222</v>
      </c>
      <c r="H273" s="1">
        <v>44938.5</v>
      </c>
      <c r="I273">
        <v>0</v>
      </c>
      <c r="J273">
        <v>274</v>
      </c>
      <c r="K273">
        <v>167</v>
      </c>
      <c r="L273">
        <v>45758</v>
      </c>
    </row>
    <row r="274" spans="1:12">
      <c r="A274" t="s">
        <v>293</v>
      </c>
      <c r="B274" t="s">
        <v>17</v>
      </c>
      <c r="C274" t="s">
        <v>14</v>
      </c>
      <c r="D274" t="s">
        <v>18</v>
      </c>
      <c r="E274" s="1">
        <v>44938.333333333336</v>
      </c>
      <c r="F274" s="1">
        <v>44938.541666666664</v>
      </c>
      <c r="G274" s="1">
        <v>44938.349305555559</v>
      </c>
      <c r="H274" s="1">
        <v>44938.54583333333</v>
      </c>
      <c r="I274">
        <v>6</v>
      </c>
      <c r="J274">
        <v>196</v>
      </c>
      <c r="K274">
        <v>165</v>
      </c>
      <c r="L274">
        <v>32340</v>
      </c>
    </row>
    <row r="275" spans="1:12">
      <c r="A275" t="s">
        <v>294</v>
      </c>
      <c r="B275" t="s">
        <v>17</v>
      </c>
      <c r="C275" t="s">
        <v>21</v>
      </c>
      <c r="D275" t="s">
        <v>15</v>
      </c>
      <c r="E275" s="1">
        <v>44938.375</v>
      </c>
      <c r="F275" s="1">
        <v>44938.583333333336</v>
      </c>
      <c r="G275" s="1">
        <v>44938.39166666667</v>
      </c>
      <c r="H275" s="1">
        <v>44938.584027777775</v>
      </c>
      <c r="I275">
        <v>1</v>
      </c>
      <c r="J275">
        <v>268</v>
      </c>
      <c r="K275">
        <v>73</v>
      </c>
      <c r="L275">
        <v>19564</v>
      </c>
    </row>
    <row r="276" spans="1:12">
      <c r="A276" t="s">
        <v>295</v>
      </c>
      <c r="B276" t="s">
        <v>13</v>
      </c>
      <c r="C276" t="s">
        <v>14</v>
      </c>
      <c r="D276" t="s">
        <v>18</v>
      </c>
      <c r="E276" s="1">
        <v>44938.416666666664</v>
      </c>
      <c r="F276" s="1">
        <v>44938.541666666664</v>
      </c>
      <c r="G276" s="1">
        <v>44938.428472222222</v>
      </c>
      <c r="H276" s="1">
        <v>44938.561805555553</v>
      </c>
      <c r="I276">
        <v>29</v>
      </c>
      <c r="J276">
        <v>158</v>
      </c>
      <c r="K276">
        <v>108</v>
      </c>
      <c r="L276">
        <v>17064</v>
      </c>
    </row>
    <row r="277" spans="1:12">
      <c r="A277" t="s">
        <v>296</v>
      </c>
      <c r="B277" t="s">
        <v>17</v>
      </c>
      <c r="C277" t="s">
        <v>24</v>
      </c>
      <c r="D277" t="s">
        <v>14</v>
      </c>
      <c r="E277" s="1">
        <v>44938.458333333336</v>
      </c>
      <c r="F277" s="1">
        <v>44938.666666666664</v>
      </c>
      <c r="G277" s="1">
        <v>44938.472222222219</v>
      </c>
      <c r="H277" s="1">
        <v>44938.681250000001</v>
      </c>
      <c r="I277">
        <v>21</v>
      </c>
      <c r="J277">
        <v>424</v>
      </c>
      <c r="K277">
        <v>189</v>
      </c>
      <c r="L277">
        <v>80136</v>
      </c>
    </row>
    <row r="278" spans="1:12">
      <c r="A278" t="s">
        <v>297</v>
      </c>
      <c r="B278" t="s">
        <v>26</v>
      </c>
      <c r="C278" t="s">
        <v>24</v>
      </c>
      <c r="D278" t="s">
        <v>21</v>
      </c>
      <c r="E278" s="1">
        <v>44938.5</v>
      </c>
      <c r="F278" s="1">
        <v>44938.583333333336</v>
      </c>
      <c r="G278" s="1">
        <v>44938.503472222219</v>
      </c>
      <c r="H278" s="1">
        <v>44938.593055555553</v>
      </c>
      <c r="I278">
        <v>14</v>
      </c>
      <c r="J278">
        <v>151</v>
      </c>
      <c r="K278">
        <v>104</v>
      </c>
      <c r="L278">
        <v>15704</v>
      </c>
    </row>
    <row r="279" spans="1:12">
      <c r="A279" t="s">
        <v>298</v>
      </c>
      <c r="B279" t="s">
        <v>17</v>
      </c>
      <c r="C279" t="s">
        <v>18</v>
      </c>
      <c r="D279" t="s">
        <v>18</v>
      </c>
      <c r="E279" s="1">
        <v>44938.541666666664</v>
      </c>
      <c r="F279" s="1">
        <v>44938.583333333336</v>
      </c>
      <c r="G279" s="1">
        <v>44938.556250000001</v>
      </c>
      <c r="H279" s="1">
        <v>44938.597222222219</v>
      </c>
      <c r="I279">
        <v>20</v>
      </c>
      <c r="J279">
        <v>154</v>
      </c>
      <c r="K279">
        <v>114</v>
      </c>
      <c r="L279">
        <v>17556</v>
      </c>
    </row>
    <row r="280" spans="1:12">
      <c r="A280" t="s">
        <v>299</v>
      </c>
      <c r="B280" t="s">
        <v>17</v>
      </c>
      <c r="C280" t="s">
        <v>24</v>
      </c>
      <c r="D280" t="s">
        <v>24</v>
      </c>
      <c r="E280" s="1">
        <v>44938.583333333336</v>
      </c>
      <c r="F280" s="1">
        <v>44938.666666666664</v>
      </c>
      <c r="G280" s="1">
        <v>44938.603472222225</v>
      </c>
      <c r="H280" s="1">
        <v>44938.681944444441</v>
      </c>
      <c r="I280">
        <v>22</v>
      </c>
      <c r="J280">
        <v>156</v>
      </c>
      <c r="K280">
        <v>74</v>
      </c>
      <c r="L280">
        <v>11544</v>
      </c>
    </row>
    <row r="281" spans="1:12">
      <c r="A281" t="s">
        <v>300</v>
      </c>
      <c r="B281" t="s">
        <v>13</v>
      </c>
      <c r="C281" t="s">
        <v>18</v>
      </c>
      <c r="D281" t="s">
        <v>18</v>
      </c>
      <c r="E281" s="1">
        <v>44938.625</v>
      </c>
      <c r="F281" s="1">
        <v>44938.666666666664</v>
      </c>
      <c r="G281" s="1">
        <v>44938.634722222225</v>
      </c>
      <c r="H281" s="1">
        <v>44938.685416666667</v>
      </c>
      <c r="I281">
        <v>27</v>
      </c>
      <c r="J281">
        <v>438</v>
      </c>
      <c r="K281">
        <v>91</v>
      </c>
      <c r="L281">
        <v>39858</v>
      </c>
    </row>
    <row r="282" spans="1:12">
      <c r="A282" t="s">
        <v>301</v>
      </c>
      <c r="B282" t="s">
        <v>13</v>
      </c>
      <c r="C282" t="s">
        <v>24</v>
      </c>
      <c r="D282" t="s">
        <v>20</v>
      </c>
      <c r="E282" s="1">
        <v>44938.666666666664</v>
      </c>
      <c r="F282" s="1">
        <v>44938.708333333336</v>
      </c>
      <c r="G282" s="1">
        <v>44938.679861111108</v>
      </c>
      <c r="H282" s="1">
        <v>44938.710416666669</v>
      </c>
      <c r="I282">
        <v>3</v>
      </c>
      <c r="J282">
        <v>152</v>
      </c>
      <c r="K282">
        <v>84</v>
      </c>
      <c r="L282">
        <v>12768</v>
      </c>
    </row>
    <row r="283" spans="1:12">
      <c r="A283" t="s">
        <v>302</v>
      </c>
      <c r="B283" t="s">
        <v>17</v>
      </c>
      <c r="C283" t="s">
        <v>15</v>
      </c>
      <c r="D283" t="s">
        <v>20</v>
      </c>
      <c r="E283" s="1">
        <v>44938.708333333336</v>
      </c>
      <c r="F283" s="1">
        <v>44938.875</v>
      </c>
      <c r="G283" s="1">
        <v>44938.713888888888</v>
      </c>
      <c r="H283" s="1">
        <v>44938.886805555558</v>
      </c>
      <c r="I283">
        <v>17</v>
      </c>
      <c r="J283">
        <v>201</v>
      </c>
      <c r="K283">
        <v>186</v>
      </c>
      <c r="L283">
        <v>37386</v>
      </c>
    </row>
    <row r="284" spans="1:12">
      <c r="A284" t="s">
        <v>303</v>
      </c>
      <c r="B284" t="s">
        <v>17</v>
      </c>
      <c r="C284" t="s">
        <v>18</v>
      </c>
      <c r="D284" t="s">
        <v>14</v>
      </c>
      <c r="E284" s="1">
        <v>44938.75</v>
      </c>
      <c r="F284" s="1">
        <v>44938.958333333336</v>
      </c>
      <c r="G284" s="1">
        <v>44938.752083333333</v>
      </c>
      <c r="H284" s="1">
        <v>44938.963194444441</v>
      </c>
      <c r="I284">
        <v>7</v>
      </c>
      <c r="J284">
        <v>166</v>
      </c>
      <c r="K284">
        <v>182</v>
      </c>
      <c r="L284">
        <v>30212</v>
      </c>
    </row>
    <row r="285" spans="1:12">
      <c r="A285" t="s">
        <v>304</v>
      </c>
      <c r="B285" t="s">
        <v>26</v>
      </c>
      <c r="C285" t="s">
        <v>24</v>
      </c>
      <c r="D285" t="s">
        <v>20</v>
      </c>
      <c r="E285" s="1">
        <v>44938.791666666664</v>
      </c>
      <c r="F285" s="1">
        <v>44938.833333333336</v>
      </c>
      <c r="G285" s="1">
        <v>44938.795138888891</v>
      </c>
      <c r="H285" s="1">
        <v>44938.843055555553</v>
      </c>
      <c r="I285">
        <v>14</v>
      </c>
      <c r="J285">
        <v>471</v>
      </c>
      <c r="K285">
        <v>116</v>
      </c>
      <c r="L285">
        <v>54636</v>
      </c>
    </row>
    <row r="286" spans="1:12">
      <c r="A286" t="s">
        <v>305</v>
      </c>
      <c r="B286" t="s">
        <v>17</v>
      </c>
      <c r="C286" t="s">
        <v>18</v>
      </c>
      <c r="D286" t="s">
        <v>21</v>
      </c>
      <c r="E286" s="1">
        <v>44938.833333333336</v>
      </c>
      <c r="F286" s="1">
        <v>44939</v>
      </c>
      <c r="G286" s="1">
        <v>44938.835416666669</v>
      </c>
      <c r="H286" s="1">
        <v>44939.015972222223</v>
      </c>
      <c r="I286">
        <v>23</v>
      </c>
      <c r="J286">
        <v>133</v>
      </c>
      <c r="K286">
        <v>190</v>
      </c>
      <c r="L286">
        <v>25270</v>
      </c>
    </row>
    <row r="287" spans="1:12">
      <c r="A287" t="s">
        <v>306</v>
      </c>
      <c r="B287" t="s">
        <v>26</v>
      </c>
      <c r="C287" t="s">
        <v>20</v>
      </c>
      <c r="D287" t="s">
        <v>21</v>
      </c>
      <c r="E287" s="1">
        <v>44938.875</v>
      </c>
      <c r="F287" s="1">
        <v>44938.958333333336</v>
      </c>
      <c r="G287" s="1">
        <v>44938.888888888891</v>
      </c>
      <c r="H287" s="1">
        <v>44938.974999999999</v>
      </c>
      <c r="I287">
        <v>24</v>
      </c>
      <c r="J287">
        <v>465</v>
      </c>
      <c r="K287">
        <v>113</v>
      </c>
      <c r="L287">
        <v>52545</v>
      </c>
    </row>
    <row r="288" spans="1:12">
      <c r="A288" t="s">
        <v>307</v>
      </c>
      <c r="B288" t="s">
        <v>26</v>
      </c>
      <c r="C288" t="s">
        <v>18</v>
      </c>
      <c r="D288" t="s">
        <v>18</v>
      </c>
      <c r="E288" s="1">
        <v>44938.916666666664</v>
      </c>
      <c r="F288" s="1">
        <v>44939.083333333336</v>
      </c>
      <c r="G288" s="1">
        <v>44938.92083333333</v>
      </c>
      <c r="H288" s="1">
        <v>44939.09097222222</v>
      </c>
      <c r="I288">
        <v>11</v>
      </c>
      <c r="J288">
        <v>398</v>
      </c>
      <c r="K288">
        <v>139</v>
      </c>
      <c r="L288">
        <v>55322</v>
      </c>
    </row>
    <row r="289" spans="1:12">
      <c r="A289" t="s">
        <v>308</v>
      </c>
      <c r="B289" t="s">
        <v>17</v>
      </c>
      <c r="C289" t="s">
        <v>24</v>
      </c>
      <c r="D289" t="s">
        <v>24</v>
      </c>
      <c r="E289" s="1">
        <v>44938.958333333336</v>
      </c>
      <c r="F289" s="1">
        <v>44939</v>
      </c>
      <c r="G289" s="1">
        <v>44938.959027777775</v>
      </c>
      <c r="H289" s="1">
        <v>44939.009027777778</v>
      </c>
      <c r="I289">
        <v>13</v>
      </c>
      <c r="J289">
        <v>469</v>
      </c>
      <c r="K289">
        <v>174</v>
      </c>
      <c r="L289">
        <v>81606</v>
      </c>
    </row>
    <row r="290" spans="1:12">
      <c r="A290" t="s">
        <v>309</v>
      </c>
      <c r="B290" t="s">
        <v>26</v>
      </c>
      <c r="C290" t="s">
        <v>21</v>
      </c>
      <c r="D290" t="s">
        <v>14</v>
      </c>
      <c r="E290" s="1">
        <v>44939</v>
      </c>
      <c r="F290" s="1">
        <v>44939.166666666664</v>
      </c>
      <c r="G290" s="1">
        <v>44939.017361111109</v>
      </c>
      <c r="H290" s="1">
        <v>44939.166666666664</v>
      </c>
      <c r="I290">
        <v>0</v>
      </c>
      <c r="J290">
        <v>106</v>
      </c>
      <c r="K290">
        <v>74</v>
      </c>
      <c r="L290">
        <v>7844</v>
      </c>
    </row>
    <row r="291" spans="1:12">
      <c r="A291" t="s">
        <v>310</v>
      </c>
      <c r="B291" t="s">
        <v>26</v>
      </c>
      <c r="C291" t="s">
        <v>14</v>
      </c>
      <c r="D291" t="s">
        <v>15</v>
      </c>
      <c r="E291" s="1">
        <v>44939.041666666664</v>
      </c>
      <c r="F291" s="1">
        <v>44939.208333333336</v>
      </c>
      <c r="G291" s="1">
        <v>44939.04791666667</v>
      </c>
      <c r="H291" s="1">
        <v>44939.208333333336</v>
      </c>
      <c r="I291">
        <v>0</v>
      </c>
      <c r="J291">
        <v>193</v>
      </c>
      <c r="K291">
        <v>83</v>
      </c>
      <c r="L291">
        <v>16019</v>
      </c>
    </row>
    <row r="292" spans="1:12">
      <c r="A292" t="s">
        <v>311</v>
      </c>
      <c r="B292" t="s">
        <v>13</v>
      </c>
      <c r="C292" t="s">
        <v>18</v>
      </c>
      <c r="D292" t="s">
        <v>24</v>
      </c>
      <c r="E292" s="1">
        <v>44939.083333333336</v>
      </c>
      <c r="F292" s="1">
        <v>44939.166666666664</v>
      </c>
      <c r="G292" s="1">
        <v>44939.091666666667</v>
      </c>
      <c r="H292" s="1">
        <v>44939.179166666669</v>
      </c>
      <c r="I292">
        <v>18</v>
      </c>
      <c r="J292">
        <v>132</v>
      </c>
      <c r="K292">
        <v>94</v>
      </c>
      <c r="L292">
        <v>12408</v>
      </c>
    </row>
    <row r="293" spans="1:12">
      <c r="A293" t="s">
        <v>312</v>
      </c>
      <c r="B293" t="s">
        <v>17</v>
      </c>
      <c r="C293" t="s">
        <v>20</v>
      </c>
      <c r="D293" t="s">
        <v>15</v>
      </c>
      <c r="E293" s="1">
        <v>44939.125</v>
      </c>
      <c r="F293" s="1">
        <v>44939.208333333336</v>
      </c>
      <c r="G293" s="1">
        <v>44939.140972222223</v>
      </c>
      <c r="H293" s="1">
        <v>44939.223611111112</v>
      </c>
      <c r="I293">
        <v>22</v>
      </c>
      <c r="J293">
        <v>459</v>
      </c>
      <c r="K293">
        <v>106</v>
      </c>
      <c r="L293">
        <v>48654</v>
      </c>
    </row>
    <row r="294" spans="1:12">
      <c r="A294" t="s">
        <v>313</v>
      </c>
      <c r="B294" t="s">
        <v>17</v>
      </c>
      <c r="C294" t="s">
        <v>18</v>
      </c>
      <c r="D294" t="s">
        <v>14</v>
      </c>
      <c r="E294" s="1">
        <v>44939.166666666664</v>
      </c>
      <c r="F294" s="1">
        <v>44939.208333333336</v>
      </c>
      <c r="G294" s="1">
        <v>44939.181944444441</v>
      </c>
      <c r="H294" s="1">
        <v>44939.220138888886</v>
      </c>
      <c r="I294">
        <v>17</v>
      </c>
      <c r="J294">
        <v>265</v>
      </c>
      <c r="K294">
        <v>187</v>
      </c>
      <c r="L294">
        <v>49555</v>
      </c>
    </row>
    <row r="295" spans="1:12">
      <c r="A295" t="s">
        <v>314</v>
      </c>
      <c r="B295" t="s">
        <v>17</v>
      </c>
      <c r="C295" t="s">
        <v>18</v>
      </c>
      <c r="D295" t="s">
        <v>15</v>
      </c>
      <c r="E295" s="1">
        <v>44939.208333333336</v>
      </c>
      <c r="F295" s="1">
        <v>44939.375</v>
      </c>
      <c r="G295" s="1">
        <v>44939.211805555555</v>
      </c>
      <c r="H295" s="1">
        <v>44939.392361111109</v>
      </c>
      <c r="I295">
        <v>25</v>
      </c>
      <c r="J295">
        <v>238</v>
      </c>
      <c r="K295">
        <v>182</v>
      </c>
      <c r="L295">
        <v>43316</v>
      </c>
    </row>
    <row r="296" spans="1:12">
      <c r="A296" t="s">
        <v>315</v>
      </c>
      <c r="B296" t="s">
        <v>26</v>
      </c>
      <c r="C296" t="s">
        <v>14</v>
      </c>
      <c r="D296" t="s">
        <v>24</v>
      </c>
      <c r="E296" s="1">
        <v>44939.25</v>
      </c>
      <c r="F296" s="1">
        <v>44939.375</v>
      </c>
      <c r="G296" s="1">
        <v>44939.251388888886</v>
      </c>
      <c r="H296" s="1">
        <v>44939.381249999999</v>
      </c>
      <c r="I296">
        <v>9</v>
      </c>
      <c r="J296">
        <v>493</v>
      </c>
      <c r="K296">
        <v>125</v>
      </c>
      <c r="L296">
        <v>61625</v>
      </c>
    </row>
    <row r="297" spans="1:12">
      <c r="A297" t="s">
        <v>316</v>
      </c>
      <c r="B297" t="s">
        <v>17</v>
      </c>
      <c r="C297" t="s">
        <v>20</v>
      </c>
      <c r="D297" t="s">
        <v>20</v>
      </c>
      <c r="E297" s="1">
        <v>44939.291666666664</v>
      </c>
      <c r="F297" s="1">
        <v>44939.458333333336</v>
      </c>
      <c r="G297" s="1">
        <v>44939.309027777781</v>
      </c>
      <c r="H297" s="1">
        <v>44939.461805555555</v>
      </c>
      <c r="I297">
        <v>5</v>
      </c>
      <c r="J297">
        <v>421</v>
      </c>
      <c r="K297">
        <v>154</v>
      </c>
      <c r="L297">
        <v>64834</v>
      </c>
    </row>
    <row r="298" spans="1:12">
      <c r="A298" t="s">
        <v>317</v>
      </c>
      <c r="B298" t="s">
        <v>17</v>
      </c>
      <c r="C298" t="s">
        <v>18</v>
      </c>
      <c r="D298" t="s">
        <v>14</v>
      </c>
      <c r="E298" s="1">
        <v>44939.333333333336</v>
      </c>
      <c r="F298" s="1">
        <v>44939.375</v>
      </c>
      <c r="G298" s="1">
        <v>44939.352083333331</v>
      </c>
      <c r="H298" s="1">
        <v>44939.383333333331</v>
      </c>
      <c r="I298">
        <v>12</v>
      </c>
      <c r="J298">
        <v>420</v>
      </c>
      <c r="K298">
        <v>76</v>
      </c>
      <c r="L298">
        <v>31920</v>
      </c>
    </row>
    <row r="299" spans="1:12">
      <c r="A299" t="s">
        <v>318</v>
      </c>
      <c r="B299" t="s">
        <v>17</v>
      </c>
      <c r="C299" t="s">
        <v>18</v>
      </c>
      <c r="D299" t="s">
        <v>20</v>
      </c>
      <c r="E299" s="1">
        <v>44939.375</v>
      </c>
      <c r="F299" s="1">
        <v>44939.5</v>
      </c>
      <c r="G299" s="1">
        <v>44939.384722222225</v>
      </c>
      <c r="H299" s="1">
        <v>44939.511805555558</v>
      </c>
      <c r="I299">
        <v>17</v>
      </c>
      <c r="J299">
        <v>103</v>
      </c>
      <c r="K299">
        <v>59</v>
      </c>
      <c r="L299">
        <v>6077</v>
      </c>
    </row>
    <row r="300" spans="1:12">
      <c r="A300" t="s">
        <v>319</v>
      </c>
      <c r="B300" t="s">
        <v>26</v>
      </c>
      <c r="C300" t="s">
        <v>24</v>
      </c>
      <c r="D300" t="s">
        <v>20</v>
      </c>
      <c r="E300" s="1">
        <v>44939.416666666664</v>
      </c>
      <c r="F300" s="1">
        <v>44939.583333333336</v>
      </c>
      <c r="G300" s="1">
        <v>44939.429861111108</v>
      </c>
      <c r="H300" s="1">
        <v>44939.599305555559</v>
      </c>
      <c r="I300">
        <v>23</v>
      </c>
      <c r="J300">
        <v>253</v>
      </c>
      <c r="K300">
        <v>139</v>
      </c>
      <c r="L300">
        <v>35167</v>
      </c>
    </row>
    <row r="301" spans="1:12">
      <c r="A301" t="s">
        <v>320</v>
      </c>
      <c r="B301" t="s">
        <v>13</v>
      </c>
      <c r="C301" t="s">
        <v>21</v>
      </c>
      <c r="D301" t="s">
        <v>20</v>
      </c>
      <c r="E301" s="1">
        <v>44939.458333333336</v>
      </c>
      <c r="F301" s="1">
        <v>44939.541666666664</v>
      </c>
      <c r="G301" s="1">
        <v>44939.461805555555</v>
      </c>
      <c r="H301" s="1">
        <v>44939.543749999997</v>
      </c>
      <c r="I301">
        <v>3</v>
      </c>
      <c r="J301">
        <v>289</v>
      </c>
      <c r="K301">
        <v>173</v>
      </c>
      <c r="L301">
        <v>49997</v>
      </c>
    </row>
    <row r="302" spans="1:12">
      <c r="A302" t="s">
        <v>321</v>
      </c>
      <c r="B302" t="s">
        <v>17</v>
      </c>
      <c r="C302" t="s">
        <v>20</v>
      </c>
      <c r="D302" t="s">
        <v>24</v>
      </c>
      <c r="E302" s="1">
        <v>44939.5</v>
      </c>
      <c r="F302" s="1">
        <v>44939.541666666664</v>
      </c>
      <c r="G302" s="1">
        <v>44939.518055555556</v>
      </c>
      <c r="H302" s="1">
        <v>44939.560416666667</v>
      </c>
      <c r="I302">
        <v>27</v>
      </c>
      <c r="J302">
        <v>204</v>
      </c>
      <c r="K302">
        <v>123</v>
      </c>
      <c r="L302">
        <v>25092</v>
      </c>
    </row>
    <row r="303" spans="1:12">
      <c r="A303" t="s">
        <v>322</v>
      </c>
      <c r="B303" t="s">
        <v>13</v>
      </c>
      <c r="C303" t="s">
        <v>15</v>
      </c>
      <c r="D303" t="s">
        <v>21</v>
      </c>
      <c r="E303" s="1">
        <v>44939.541666666664</v>
      </c>
      <c r="F303" s="1">
        <v>44939.708333333336</v>
      </c>
      <c r="G303" s="1">
        <v>44939.558333333334</v>
      </c>
      <c r="H303" s="1">
        <v>44939.725694444445</v>
      </c>
      <c r="I303">
        <v>25</v>
      </c>
      <c r="J303">
        <v>304</v>
      </c>
      <c r="K303">
        <v>139</v>
      </c>
      <c r="L303">
        <v>42256</v>
      </c>
    </row>
    <row r="304" spans="1:12">
      <c r="A304" t="s">
        <v>323</v>
      </c>
      <c r="B304" t="s">
        <v>17</v>
      </c>
      <c r="C304" t="s">
        <v>15</v>
      </c>
      <c r="D304" t="s">
        <v>18</v>
      </c>
      <c r="E304" s="1">
        <v>44939.583333333336</v>
      </c>
      <c r="F304" s="1">
        <v>44939.666666666664</v>
      </c>
      <c r="G304" s="1">
        <v>44939.602777777778</v>
      </c>
      <c r="H304" s="1">
        <v>44939.668749999997</v>
      </c>
      <c r="I304">
        <v>3</v>
      </c>
      <c r="J304">
        <v>295</v>
      </c>
      <c r="K304">
        <v>118</v>
      </c>
      <c r="L304">
        <v>34810</v>
      </c>
    </row>
    <row r="305" spans="1:12">
      <c r="A305" t="s">
        <v>324</v>
      </c>
      <c r="B305" t="s">
        <v>17</v>
      </c>
      <c r="C305" t="s">
        <v>20</v>
      </c>
      <c r="D305" t="s">
        <v>20</v>
      </c>
      <c r="E305" s="1">
        <v>44939.625</v>
      </c>
      <c r="F305" s="1">
        <v>44939.666666666664</v>
      </c>
      <c r="G305" s="1">
        <v>44939.644444444442</v>
      </c>
      <c r="H305" s="1">
        <v>44939.668055555558</v>
      </c>
      <c r="I305">
        <v>2</v>
      </c>
      <c r="J305">
        <v>326</v>
      </c>
      <c r="K305">
        <v>80</v>
      </c>
      <c r="L305">
        <v>26080</v>
      </c>
    </row>
    <row r="306" spans="1:12">
      <c r="A306" t="s">
        <v>325</v>
      </c>
      <c r="B306" t="s">
        <v>26</v>
      </c>
      <c r="C306" t="s">
        <v>14</v>
      </c>
      <c r="D306" t="s">
        <v>18</v>
      </c>
      <c r="E306" s="1">
        <v>44939.666666666664</v>
      </c>
      <c r="F306" s="1">
        <v>44939.791666666664</v>
      </c>
      <c r="G306" s="1">
        <v>44939.668749999997</v>
      </c>
      <c r="H306" s="1">
        <v>44939.805555555555</v>
      </c>
      <c r="I306">
        <v>20</v>
      </c>
      <c r="J306">
        <v>319</v>
      </c>
      <c r="K306">
        <v>97</v>
      </c>
      <c r="L306">
        <v>30943</v>
      </c>
    </row>
    <row r="307" spans="1:12">
      <c r="A307" t="s">
        <v>326</v>
      </c>
      <c r="B307" t="s">
        <v>13</v>
      </c>
      <c r="C307" t="s">
        <v>20</v>
      </c>
      <c r="D307" t="s">
        <v>14</v>
      </c>
      <c r="E307" s="1">
        <v>44939.708333333336</v>
      </c>
      <c r="F307" s="1">
        <v>44939.833333333336</v>
      </c>
      <c r="G307" s="1">
        <v>44939.71875</v>
      </c>
      <c r="H307" s="1">
        <v>44939.836805555555</v>
      </c>
      <c r="I307">
        <v>5</v>
      </c>
      <c r="J307">
        <v>149</v>
      </c>
      <c r="K307">
        <v>167</v>
      </c>
      <c r="L307">
        <v>24883</v>
      </c>
    </row>
    <row r="308" spans="1:12">
      <c r="A308" t="s">
        <v>327</v>
      </c>
      <c r="B308" t="s">
        <v>26</v>
      </c>
      <c r="C308" t="s">
        <v>20</v>
      </c>
      <c r="D308" t="s">
        <v>15</v>
      </c>
      <c r="E308" s="1">
        <v>44939.75</v>
      </c>
      <c r="F308" s="1">
        <v>44939.791666666664</v>
      </c>
      <c r="G308" s="1">
        <v>44939.750694444447</v>
      </c>
      <c r="H308" s="1">
        <v>44939.805555555555</v>
      </c>
      <c r="I308">
        <v>20</v>
      </c>
      <c r="J308">
        <v>101</v>
      </c>
      <c r="K308">
        <v>143</v>
      </c>
      <c r="L308">
        <v>14443</v>
      </c>
    </row>
    <row r="309" spans="1:12">
      <c r="A309" t="s">
        <v>328</v>
      </c>
      <c r="B309" t="s">
        <v>13</v>
      </c>
      <c r="C309" t="s">
        <v>15</v>
      </c>
      <c r="D309" t="s">
        <v>20</v>
      </c>
      <c r="E309" s="1">
        <v>44939.791666666664</v>
      </c>
      <c r="F309" s="1">
        <v>44939.875</v>
      </c>
      <c r="G309" s="1">
        <v>44939.809027777781</v>
      </c>
      <c r="H309" s="1">
        <v>44939.879166666666</v>
      </c>
      <c r="I309">
        <v>6</v>
      </c>
      <c r="J309">
        <v>364</v>
      </c>
      <c r="K309">
        <v>103</v>
      </c>
      <c r="L309">
        <v>37492</v>
      </c>
    </row>
    <row r="310" spans="1:12">
      <c r="A310" t="s">
        <v>329</v>
      </c>
      <c r="B310" t="s">
        <v>26</v>
      </c>
      <c r="C310" t="s">
        <v>21</v>
      </c>
      <c r="D310" t="s">
        <v>21</v>
      </c>
      <c r="E310" s="1">
        <v>44939.833333333336</v>
      </c>
      <c r="F310" s="1">
        <v>44939.958333333336</v>
      </c>
      <c r="G310" s="1">
        <v>44939.848611111112</v>
      </c>
      <c r="H310" s="1">
        <v>44939.963888888888</v>
      </c>
      <c r="I310">
        <v>8</v>
      </c>
      <c r="J310">
        <v>202</v>
      </c>
      <c r="K310">
        <v>130</v>
      </c>
      <c r="L310">
        <v>26260</v>
      </c>
    </row>
    <row r="311" spans="1:12">
      <c r="A311" t="s">
        <v>330</v>
      </c>
      <c r="B311" t="s">
        <v>13</v>
      </c>
      <c r="C311" t="s">
        <v>15</v>
      </c>
      <c r="D311" t="s">
        <v>18</v>
      </c>
      <c r="E311" s="1">
        <v>44939.875</v>
      </c>
      <c r="F311" s="1">
        <v>44939.916666666664</v>
      </c>
      <c r="G311" s="1">
        <v>44939.881944444445</v>
      </c>
      <c r="H311" s="1">
        <v>44939.916666666664</v>
      </c>
      <c r="I311">
        <v>0</v>
      </c>
      <c r="J311">
        <v>197</v>
      </c>
      <c r="K311">
        <v>145</v>
      </c>
      <c r="L311">
        <v>28565</v>
      </c>
    </row>
    <row r="312" spans="1:12">
      <c r="A312" t="s">
        <v>331</v>
      </c>
      <c r="B312" t="s">
        <v>26</v>
      </c>
      <c r="C312" t="s">
        <v>21</v>
      </c>
      <c r="D312" t="s">
        <v>14</v>
      </c>
      <c r="E312" s="1">
        <v>44939.916666666664</v>
      </c>
      <c r="F312" s="1">
        <v>44940.083333333336</v>
      </c>
      <c r="G312" s="1">
        <v>44939.921527777777</v>
      </c>
      <c r="H312" s="1">
        <v>44940.103472222225</v>
      </c>
      <c r="I312">
        <v>29</v>
      </c>
      <c r="J312">
        <v>463</v>
      </c>
      <c r="K312">
        <v>115</v>
      </c>
      <c r="L312">
        <v>53245</v>
      </c>
    </row>
    <row r="313" spans="1:12">
      <c r="A313" t="s">
        <v>332</v>
      </c>
      <c r="B313" t="s">
        <v>13</v>
      </c>
      <c r="C313" t="s">
        <v>21</v>
      </c>
      <c r="D313" t="s">
        <v>24</v>
      </c>
      <c r="E313" s="1">
        <v>44939.958333333336</v>
      </c>
      <c r="F313" s="1">
        <v>44940</v>
      </c>
      <c r="G313" s="1">
        <v>44939.963888888888</v>
      </c>
      <c r="H313" s="1">
        <v>44940.008333333331</v>
      </c>
      <c r="I313">
        <v>12</v>
      </c>
      <c r="J313">
        <v>195</v>
      </c>
      <c r="K313">
        <v>91</v>
      </c>
      <c r="L313">
        <v>17745</v>
      </c>
    </row>
    <row r="314" spans="1:12">
      <c r="A314" t="s">
        <v>333</v>
      </c>
      <c r="B314" t="s">
        <v>13</v>
      </c>
      <c r="C314" t="s">
        <v>24</v>
      </c>
      <c r="D314" t="s">
        <v>21</v>
      </c>
      <c r="E314" s="1">
        <v>44940</v>
      </c>
      <c r="F314" s="1">
        <v>44940.041666666664</v>
      </c>
      <c r="G314" s="1">
        <v>44940.011805555558</v>
      </c>
      <c r="H314" s="1">
        <v>44940.059027777781</v>
      </c>
      <c r="I314">
        <v>25</v>
      </c>
      <c r="J314">
        <v>257</v>
      </c>
      <c r="K314">
        <v>92</v>
      </c>
      <c r="L314">
        <v>23644</v>
      </c>
    </row>
    <row r="315" spans="1:12">
      <c r="A315" t="s">
        <v>334</v>
      </c>
      <c r="B315" t="s">
        <v>13</v>
      </c>
      <c r="C315" t="s">
        <v>15</v>
      </c>
      <c r="D315" t="s">
        <v>21</v>
      </c>
      <c r="E315" s="1">
        <v>44940.041666666664</v>
      </c>
      <c r="F315" s="1">
        <v>44940.083333333336</v>
      </c>
      <c r="G315" s="1">
        <v>44940.059027777781</v>
      </c>
      <c r="H315" s="1">
        <v>44940.087500000001</v>
      </c>
      <c r="I315">
        <v>6</v>
      </c>
      <c r="J315">
        <v>148</v>
      </c>
      <c r="K315">
        <v>51</v>
      </c>
      <c r="L315">
        <v>7548</v>
      </c>
    </row>
    <row r="316" spans="1:12">
      <c r="A316" t="s">
        <v>335</v>
      </c>
      <c r="B316" t="s">
        <v>13</v>
      </c>
      <c r="C316" t="s">
        <v>18</v>
      </c>
      <c r="D316" t="s">
        <v>14</v>
      </c>
      <c r="E316" s="1">
        <v>44940.083333333336</v>
      </c>
      <c r="F316" s="1">
        <v>44940.166666666664</v>
      </c>
      <c r="G316" s="1">
        <v>44940.088194444441</v>
      </c>
      <c r="H316" s="1">
        <v>44940.171527777777</v>
      </c>
      <c r="I316">
        <v>7</v>
      </c>
      <c r="J316">
        <v>288</v>
      </c>
      <c r="K316">
        <v>55</v>
      </c>
      <c r="L316">
        <v>15840</v>
      </c>
    </row>
    <row r="317" spans="1:12">
      <c r="A317" t="s">
        <v>336</v>
      </c>
      <c r="B317" t="s">
        <v>17</v>
      </c>
      <c r="C317" t="s">
        <v>20</v>
      </c>
      <c r="D317" t="s">
        <v>24</v>
      </c>
      <c r="E317" s="1">
        <v>44940.125</v>
      </c>
      <c r="F317" s="1">
        <v>44940.333333333336</v>
      </c>
      <c r="G317" s="1">
        <v>44940.138194444444</v>
      </c>
      <c r="H317" s="1">
        <v>44940.339583333334</v>
      </c>
      <c r="I317">
        <v>9</v>
      </c>
      <c r="J317">
        <v>352</v>
      </c>
      <c r="K317">
        <v>192</v>
      </c>
      <c r="L317">
        <v>67584</v>
      </c>
    </row>
    <row r="318" spans="1:12">
      <c r="A318" t="s">
        <v>337</v>
      </c>
      <c r="B318" t="s">
        <v>26</v>
      </c>
      <c r="C318" t="s">
        <v>14</v>
      </c>
      <c r="D318" t="s">
        <v>15</v>
      </c>
      <c r="E318" s="1">
        <v>44940.166666666664</v>
      </c>
      <c r="F318" s="1">
        <v>44940.333333333336</v>
      </c>
      <c r="G318" s="1">
        <v>44940.186805555553</v>
      </c>
      <c r="H318" s="1">
        <v>44940.351388888892</v>
      </c>
      <c r="I318">
        <v>26</v>
      </c>
      <c r="J318">
        <v>465</v>
      </c>
      <c r="K318">
        <v>187</v>
      </c>
      <c r="L318">
        <v>86955</v>
      </c>
    </row>
    <row r="319" spans="1:12">
      <c r="A319" t="s">
        <v>338</v>
      </c>
      <c r="B319" t="s">
        <v>13</v>
      </c>
      <c r="C319" t="s">
        <v>18</v>
      </c>
      <c r="D319" t="s">
        <v>15</v>
      </c>
      <c r="E319" s="1">
        <v>44940.208333333336</v>
      </c>
      <c r="F319" s="1">
        <v>44940.291666666664</v>
      </c>
      <c r="G319" s="1">
        <v>44940.213194444441</v>
      </c>
      <c r="H319" s="1">
        <v>44940.29583333333</v>
      </c>
      <c r="I319">
        <v>6</v>
      </c>
      <c r="J319">
        <v>305</v>
      </c>
      <c r="K319">
        <v>117</v>
      </c>
      <c r="L319">
        <v>35685</v>
      </c>
    </row>
    <row r="320" spans="1:12">
      <c r="A320" t="s">
        <v>339</v>
      </c>
      <c r="B320" t="s">
        <v>13</v>
      </c>
      <c r="C320" t="s">
        <v>15</v>
      </c>
      <c r="D320" t="s">
        <v>21</v>
      </c>
      <c r="E320" s="1">
        <v>44940.25</v>
      </c>
      <c r="F320" s="1">
        <v>44940.291666666664</v>
      </c>
      <c r="G320" s="1">
        <v>44940.256249999999</v>
      </c>
      <c r="H320" s="1">
        <v>44940.311805555553</v>
      </c>
      <c r="I320">
        <v>29</v>
      </c>
      <c r="J320">
        <v>256</v>
      </c>
      <c r="K320">
        <v>80</v>
      </c>
      <c r="L320">
        <v>20480</v>
      </c>
    </row>
    <row r="321" spans="1:12">
      <c r="A321" t="s">
        <v>340</v>
      </c>
      <c r="B321" t="s">
        <v>17</v>
      </c>
      <c r="C321" t="s">
        <v>15</v>
      </c>
      <c r="D321" t="s">
        <v>18</v>
      </c>
      <c r="E321" s="1">
        <v>44940.291666666664</v>
      </c>
      <c r="F321" s="1">
        <v>44940.458333333336</v>
      </c>
      <c r="G321" s="1">
        <v>44940.305555555555</v>
      </c>
      <c r="H321" s="1">
        <v>44940.461805555555</v>
      </c>
      <c r="I321">
        <v>5</v>
      </c>
      <c r="J321">
        <v>180</v>
      </c>
      <c r="K321">
        <v>131</v>
      </c>
      <c r="L321">
        <v>23580</v>
      </c>
    </row>
    <row r="322" spans="1:12">
      <c r="A322" t="s">
        <v>341</v>
      </c>
      <c r="B322" t="s">
        <v>26</v>
      </c>
      <c r="C322" t="s">
        <v>18</v>
      </c>
      <c r="D322" t="s">
        <v>24</v>
      </c>
      <c r="E322" s="1">
        <v>44940.333333333336</v>
      </c>
      <c r="F322" s="1">
        <v>44940.416666666664</v>
      </c>
      <c r="G322" s="1">
        <v>44940.334027777775</v>
      </c>
      <c r="H322" s="1">
        <v>44940.419444444444</v>
      </c>
      <c r="I322">
        <v>4</v>
      </c>
      <c r="J322">
        <v>327</v>
      </c>
      <c r="K322">
        <v>188</v>
      </c>
      <c r="L322">
        <v>61476</v>
      </c>
    </row>
    <row r="323" spans="1:12">
      <c r="A323" t="s">
        <v>342</v>
      </c>
      <c r="B323" t="s">
        <v>17</v>
      </c>
      <c r="C323" t="s">
        <v>24</v>
      </c>
      <c r="D323" t="s">
        <v>24</v>
      </c>
      <c r="E323" s="1">
        <v>44940.375</v>
      </c>
      <c r="F323" s="1">
        <v>44940.5</v>
      </c>
      <c r="G323" s="1">
        <v>44940.386805555558</v>
      </c>
      <c r="H323" s="1">
        <v>44940.520138888889</v>
      </c>
      <c r="I323">
        <v>29</v>
      </c>
      <c r="J323">
        <v>188</v>
      </c>
      <c r="K323">
        <v>97</v>
      </c>
      <c r="L323">
        <v>18236</v>
      </c>
    </row>
    <row r="324" spans="1:12">
      <c r="A324" t="s">
        <v>343</v>
      </c>
      <c r="B324" t="s">
        <v>13</v>
      </c>
      <c r="C324" t="s">
        <v>15</v>
      </c>
      <c r="D324" t="s">
        <v>21</v>
      </c>
      <c r="E324" s="1">
        <v>44940.416666666664</v>
      </c>
      <c r="F324" s="1">
        <v>44940.583333333336</v>
      </c>
      <c r="G324" s="1">
        <v>44940.433333333334</v>
      </c>
      <c r="H324" s="1">
        <v>44940.588194444441</v>
      </c>
      <c r="I324">
        <v>7</v>
      </c>
      <c r="J324">
        <v>401</v>
      </c>
      <c r="K324">
        <v>184</v>
      </c>
      <c r="L324">
        <v>73784</v>
      </c>
    </row>
    <row r="325" spans="1:12">
      <c r="A325" t="s">
        <v>344</v>
      </c>
      <c r="B325" t="s">
        <v>13</v>
      </c>
      <c r="C325" t="s">
        <v>24</v>
      </c>
      <c r="D325" t="s">
        <v>15</v>
      </c>
      <c r="E325" s="1">
        <v>44940.458333333336</v>
      </c>
      <c r="F325" s="1">
        <v>44940.666666666664</v>
      </c>
      <c r="G325" s="1">
        <v>44940.477777777778</v>
      </c>
      <c r="H325" s="1">
        <v>44940.679861111108</v>
      </c>
      <c r="I325">
        <v>19</v>
      </c>
      <c r="J325">
        <v>490</v>
      </c>
      <c r="K325">
        <v>120</v>
      </c>
      <c r="L325">
        <v>58800</v>
      </c>
    </row>
    <row r="326" spans="1:12">
      <c r="A326" t="s">
        <v>345</v>
      </c>
      <c r="B326" t="s">
        <v>13</v>
      </c>
      <c r="C326" t="s">
        <v>20</v>
      </c>
      <c r="D326" t="s">
        <v>21</v>
      </c>
      <c r="E326" s="1">
        <v>44940.5</v>
      </c>
      <c r="F326" s="1">
        <v>44940.708333333336</v>
      </c>
      <c r="G326" s="1">
        <v>44940.506944444445</v>
      </c>
      <c r="H326" s="1">
        <v>44940.71875</v>
      </c>
      <c r="I326">
        <v>15</v>
      </c>
      <c r="J326">
        <v>374</v>
      </c>
      <c r="K326">
        <v>71</v>
      </c>
      <c r="L326">
        <v>26554</v>
      </c>
    </row>
    <row r="327" spans="1:12">
      <c r="A327" t="s">
        <v>346</v>
      </c>
      <c r="B327" t="s">
        <v>13</v>
      </c>
      <c r="C327" t="s">
        <v>20</v>
      </c>
      <c r="D327" t="s">
        <v>21</v>
      </c>
      <c r="E327" s="1">
        <v>44940.541666666664</v>
      </c>
      <c r="F327" s="1">
        <v>44940.708333333336</v>
      </c>
      <c r="G327" s="1">
        <v>44940.55</v>
      </c>
      <c r="H327" s="1">
        <v>44940.723611111112</v>
      </c>
      <c r="I327">
        <v>22</v>
      </c>
      <c r="J327">
        <v>412</v>
      </c>
      <c r="K327">
        <v>77</v>
      </c>
      <c r="L327">
        <v>31724</v>
      </c>
    </row>
    <row r="328" spans="1:12">
      <c r="A328" t="s">
        <v>347</v>
      </c>
      <c r="B328" t="s">
        <v>13</v>
      </c>
      <c r="C328" t="s">
        <v>14</v>
      </c>
      <c r="D328" t="s">
        <v>14</v>
      </c>
      <c r="E328" s="1">
        <v>44940.583333333336</v>
      </c>
      <c r="F328" s="1">
        <v>44940.75</v>
      </c>
      <c r="G328" s="1">
        <v>44940.59375</v>
      </c>
      <c r="H328" s="1">
        <v>44940.752083333333</v>
      </c>
      <c r="I328">
        <v>3</v>
      </c>
      <c r="J328">
        <v>261</v>
      </c>
      <c r="K328">
        <v>194</v>
      </c>
      <c r="L328">
        <v>50634</v>
      </c>
    </row>
    <row r="329" spans="1:12">
      <c r="A329" t="s">
        <v>348</v>
      </c>
      <c r="B329" t="s">
        <v>17</v>
      </c>
      <c r="C329" t="s">
        <v>15</v>
      </c>
      <c r="D329" t="s">
        <v>14</v>
      </c>
      <c r="E329" s="1">
        <v>44940.625</v>
      </c>
      <c r="F329" s="1">
        <v>44940.666666666664</v>
      </c>
      <c r="G329" s="1">
        <v>44940.626388888886</v>
      </c>
      <c r="H329" s="1">
        <v>44940.671527777777</v>
      </c>
      <c r="I329">
        <v>7</v>
      </c>
      <c r="J329">
        <v>108</v>
      </c>
      <c r="K329">
        <v>88</v>
      </c>
      <c r="L329">
        <v>9504</v>
      </c>
    </row>
    <row r="330" spans="1:12">
      <c r="A330" t="s">
        <v>349</v>
      </c>
      <c r="B330" t="s">
        <v>13</v>
      </c>
      <c r="C330" t="s">
        <v>18</v>
      </c>
      <c r="D330" t="s">
        <v>18</v>
      </c>
      <c r="E330" s="1">
        <v>44940.666666666664</v>
      </c>
      <c r="F330" s="1">
        <v>44940.708333333336</v>
      </c>
      <c r="G330" s="1">
        <v>44940.666666666664</v>
      </c>
      <c r="H330" s="1">
        <v>44940.724999999999</v>
      </c>
      <c r="I330">
        <v>24</v>
      </c>
      <c r="J330">
        <v>434</v>
      </c>
      <c r="K330">
        <v>57</v>
      </c>
      <c r="L330">
        <v>24738</v>
      </c>
    </row>
    <row r="331" spans="1:12">
      <c r="A331" t="s">
        <v>350</v>
      </c>
      <c r="B331" t="s">
        <v>26</v>
      </c>
      <c r="C331" t="s">
        <v>24</v>
      </c>
      <c r="D331" t="s">
        <v>15</v>
      </c>
      <c r="E331" s="1">
        <v>44940.708333333336</v>
      </c>
      <c r="F331" s="1">
        <v>44940.75</v>
      </c>
      <c r="G331" s="1">
        <v>44940.724999999999</v>
      </c>
      <c r="H331" s="1">
        <v>44940.770138888889</v>
      </c>
      <c r="I331">
        <v>29</v>
      </c>
      <c r="J331">
        <v>246</v>
      </c>
      <c r="K331">
        <v>64</v>
      </c>
      <c r="L331">
        <v>15744</v>
      </c>
    </row>
    <row r="332" spans="1:12">
      <c r="A332" t="s">
        <v>351</v>
      </c>
      <c r="B332" t="s">
        <v>26</v>
      </c>
      <c r="C332" t="s">
        <v>14</v>
      </c>
      <c r="D332" t="s">
        <v>15</v>
      </c>
      <c r="E332" s="1">
        <v>44940.75</v>
      </c>
      <c r="F332" s="1">
        <v>44940.916666666664</v>
      </c>
      <c r="G332" s="1">
        <v>44940.76458333333</v>
      </c>
      <c r="H332" s="1">
        <v>44940.930555555555</v>
      </c>
      <c r="I332">
        <v>20</v>
      </c>
      <c r="J332">
        <v>287</v>
      </c>
      <c r="K332">
        <v>87</v>
      </c>
      <c r="L332">
        <v>24969</v>
      </c>
    </row>
    <row r="333" spans="1:12">
      <c r="A333" t="s">
        <v>352</v>
      </c>
      <c r="B333" t="s">
        <v>26</v>
      </c>
      <c r="C333" t="s">
        <v>21</v>
      </c>
      <c r="D333" t="s">
        <v>20</v>
      </c>
      <c r="E333" s="1">
        <v>44940.791666666664</v>
      </c>
      <c r="F333" s="1">
        <v>44941</v>
      </c>
      <c r="G333" s="1">
        <v>44940.795138888891</v>
      </c>
      <c r="H333" s="1">
        <v>44941.005555555559</v>
      </c>
      <c r="I333">
        <v>8</v>
      </c>
      <c r="J333">
        <v>139</v>
      </c>
      <c r="K333">
        <v>81</v>
      </c>
      <c r="L333">
        <v>11259</v>
      </c>
    </row>
    <row r="334" spans="1:12">
      <c r="A334" t="s">
        <v>353</v>
      </c>
      <c r="B334" t="s">
        <v>13</v>
      </c>
      <c r="C334" t="s">
        <v>14</v>
      </c>
      <c r="D334" t="s">
        <v>21</v>
      </c>
      <c r="E334" s="1">
        <v>44940.833333333336</v>
      </c>
      <c r="F334" s="1">
        <v>44940.958333333336</v>
      </c>
      <c r="G334" s="1">
        <v>44940.84652777778</v>
      </c>
      <c r="H334" s="1">
        <v>44940.970833333333</v>
      </c>
      <c r="I334">
        <v>18</v>
      </c>
      <c r="J334">
        <v>252</v>
      </c>
      <c r="K334">
        <v>122</v>
      </c>
      <c r="L334">
        <v>30744</v>
      </c>
    </row>
    <row r="335" spans="1:12">
      <c r="A335" t="s">
        <v>354</v>
      </c>
      <c r="B335" t="s">
        <v>13</v>
      </c>
      <c r="C335" t="s">
        <v>24</v>
      </c>
      <c r="D335" t="s">
        <v>18</v>
      </c>
      <c r="E335" s="1">
        <v>44940.875</v>
      </c>
      <c r="F335" s="1">
        <v>44941.083333333336</v>
      </c>
      <c r="G335" s="1">
        <v>44940.875</v>
      </c>
      <c r="H335" s="1">
        <v>44941.098611111112</v>
      </c>
      <c r="I335">
        <v>22</v>
      </c>
      <c r="J335">
        <v>496</v>
      </c>
      <c r="K335">
        <v>121</v>
      </c>
      <c r="L335">
        <v>60016</v>
      </c>
    </row>
    <row r="336" spans="1:12">
      <c r="A336" t="s">
        <v>355</v>
      </c>
      <c r="B336" t="s">
        <v>26</v>
      </c>
      <c r="C336" t="s">
        <v>15</v>
      </c>
      <c r="D336" t="s">
        <v>15</v>
      </c>
      <c r="E336" s="1">
        <v>44940.916666666664</v>
      </c>
      <c r="F336" s="1">
        <v>44940.958333333336</v>
      </c>
      <c r="G336" s="1">
        <v>44940.928472222222</v>
      </c>
      <c r="H336" s="1">
        <v>44940.973611111112</v>
      </c>
      <c r="I336">
        <v>22</v>
      </c>
      <c r="J336">
        <v>109</v>
      </c>
      <c r="K336">
        <v>137</v>
      </c>
      <c r="L336">
        <v>14933</v>
      </c>
    </row>
    <row r="337" spans="1:12">
      <c r="A337" t="s">
        <v>356</v>
      </c>
      <c r="B337" t="s">
        <v>13</v>
      </c>
      <c r="C337" t="s">
        <v>15</v>
      </c>
      <c r="D337" t="s">
        <v>20</v>
      </c>
      <c r="E337" s="1">
        <v>44940.958333333336</v>
      </c>
      <c r="F337" s="1">
        <v>44941.041666666664</v>
      </c>
      <c r="G337" s="1">
        <v>44940.974305555559</v>
      </c>
      <c r="H337" s="1">
        <v>44941.056250000001</v>
      </c>
      <c r="I337">
        <v>21</v>
      </c>
      <c r="J337">
        <v>453</v>
      </c>
      <c r="K337">
        <v>108</v>
      </c>
      <c r="L337">
        <v>48924</v>
      </c>
    </row>
    <row r="338" spans="1:12">
      <c r="A338" t="s">
        <v>357</v>
      </c>
      <c r="B338" t="s">
        <v>26</v>
      </c>
      <c r="C338" t="s">
        <v>21</v>
      </c>
      <c r="D338" t="s">
        <v>24</v>
      </c>
      <c r="E338" s="1">
        <v>44941</v>
      </c>
      <c r="F338" s="1">
        <v>44941.208333333336</v>
      </c>
      <c r="G338" s="1">
        <v>44941.009722222225</v>
      </c>
      <c r="H338" s="1">
        <v>44941.218055555553</v>
      </c>
      <c r="I338">
        <v>14</v>
      </c>
      <c r="J338">
        <v>355</v>
      </c>
      <c r="K338">
        <v>117</v>
      </c>
      <c r="L338">
        <v>41535</v>
      </c>
    </row>
    <row r="339" spans="1:12">
      <c r="A339" t="s">
        <v>358</v>
      </c>
      <c r="B339" t="s">
        <v>26</v>
      </c>
      <c r="C339" t="s">
        <v>24</v>
      </c>
      <c r="D339" t="s">
        <v>21</v>
      </c>
      <c r="E339" s="1">
        <v>44941.041666666664</v>
      </c>
      <c r="F339" s="1">
        <v>44941.083333333336</v>
      </c>
      <c r="G339" s="1">
        <v>44941.055555555555</v>
      </c>
      <c r="H339" s="1">
        <v>44941.088194444441</v>
      </c>
      <c r="I339">
        <v>7</v>
      </c>
      <c r="J339">
        <v>453</v>
      </c>
      <c r="K339">
        <v>157</v>
      </c>
      <c r="L339">
        <v>71121</v>
      </c>
    </row>
    <row r="340" spans="1:12">
      <c r="A340" t="s">
        <v>359</v>
      </c>
      <c r="B340" t="s">
        <v>13</v>
      </c>
      <c r="C340" t="s">
        <v>15</v>
      </c>
      <c r="D340" t="s">
        <v>20</v>
      </c>
      <c r="E340" s="1">
        <v>44941.083333333336</v>
      </c>
      <c r="F340" s="1">
        <v>44941.25</v>
      </c>
      <c r="G340" s="1">
        <v>44941.101388888892</v>
      </c>
      <c r="H340" s="1">
        <v>44941.26666666667</v>
      </c>
      <c r="I340">
        <v>24</v>
      </c>
      <c r="J340">
        <v>150</v>
      </c>
      <c r="K340">
        <v>154</v>
      </c>
      <c r="L340">
        <v>23100</v>
      </c>
    </row>
    <row r="341" spans="1:12">
      <c r="A341" t="s">
        <v>360</v>
      </c>
      <c r="B341" t="s">
        <v>17</v>
      </c>
      <c r="C341" t="s">
        <v>15</v>
      </c>
      <c r="D341" t="s">
        <v>15</v>
      </c>
      <c r="E341" s="1">
        <v>44941.125</v>
      </c>
      <c r="F341" s="1">
        <v>44941.25</v>
      </c>
      <c r="G341" s="1">
        <v>44941.12777777778</v>
      </c>
      <c r="H341" s="1">
        <v>44941.251388888886</v>
      </c>
      <c r="I341">
        <v>2</v>
      </c>
      <c r="J341">
        <v>316</v>
      </c>
      <c r="K341">
        <v>174</v>
      </c>
      <c r="L341">
        <v>54984</v>
      </c>
    </row>
    <row r="342" spans="1:12">
      <c r="A342" t="s">
        <v>361</v>
      </c>
      <c r="B342" t="s">
        <v>17</v>
      </c>
      <c r="C342" t="s">
        <v>24</v>
      </c>
      <c r="D342" t="s">
        <v>14</v>
      </c>
      <c r="E342" s="1">
        <v>44941.166666666664</v>
      </c>
      <c r="F342" s="1">
        <v>44941.25</v>
      </c>
      <c r="G342" s="1">
        <v>44941.169444444444</v>
      </c>
      <c r="H342" s="1">
        <v>44941.269444444442</v>
      </c>
      <c r="I342">
        <v>28</v>
      </c>
      <c r="J342">
        <v>499</v>
      </c>
      <c r="K342">
        <v>103</v>
      </c>
      <c r="L342">
        <v>51397</v>
      </c>
    </row>
    <row r="343" spans="1:12">
      <c r="A343" t="s">
        <v>362</v>
      </c>
      <c r="B343" t="s">
        <v>17</v>
      </c>
      <c r="C343" t="s">
        <v>14</v>
      </c>
      <c r="D343" t="s">
        <v>18</v>
      </c>
      <c r="E343" s="1">
        <v>44941.208333333336</v>
      </c>
      <c r="F343" s="1">
        <v>44941.416666666664</v>
      </c>
      <c r="G343" s="1">
        <v>44941.216666666667</v>
      </c>
      <c r="H343" s="1">
        <v>44941.418055555558</v>
      </c>
      <c r="I343">
        <v>2</v>
      </c>
      <c r="J343">
        <v>338</v>
      </c>
      <c r="K343">
        <v>86</v>
      </c>
      <c r="L343">
        <v>29068</v>
      </c>
    </row>
    <row r="344" spans="1:12">
      <c r="A344" t="s">
        <v>363</v>
      </c>
      <c r="B344" t="s">
        <v>13</v>
      </c>
      <c r="C344" t="s">
        <v>20</v>
      </c>
      <c r="D344" t="s">
        <v>24</v>
      </c>
      <c r="E344" s="1">
        <v>44941.25</v>
      </c>
      <c r="F344" s="1">
        <v>44941.291666666664</v>
      </c>
      <c r="G344" s="1">
        <v>44941.258333333331</v>
      </c>
      <c r="H344" s="1">
        <v>44941.302777777775</v>
      </c>
      <c r="I344">
        <v>16</v>
      </c>
      <c r="J344">
        <v>267</v>
      </c>
      <c r="K344">
        <v>159</v>
      </c>
      <c r="L344">
        <v>42453</v>
      </c>
    </row>
    <row r="345" spans="1:12">
      <c r="A345" t="s">
        <v>364</v>
      </c>
      <c r="B345" t="s">
        <v>13</v>
      </c>
      <c r="C345" t="s">
        <v>18</v>
      </c>
      <c r="D345" t="s">
        <v>21</v>
      </c>
      <c r="E345" s="1">
        <v>44941.291666666664</v>
      </c>
      <c r="F345" s="1">
        <v>44941.5</v>
      </c>
      <c r="G345" s="1">
        <v>44941.294444444444</v>
      </c>
      <c r="H345" s="1">
        <v>44941.509027777778</v>
      </c>
      <c r="I345">
        <v>13</v>
      </c>
      <c r="J345">
        <v>426</v>
      </c>
      <c r="K345">
        <v>81</v>
      </c>
      <c r="L345">
        <v>34506</v>
      </c>
    </row>
    <row r="346" spans="1:12">
      <c r="A346" t="s">
        <v>365</v>
      </c>
      <c r="B346" t="s">
        <v>17</v>
      </c>
      <c r="C346" t="s">
        <v>14</v>
      </c>
      <c r="D346" t="s">
        <v>14</v>
      </c>
      <c r="E346" s="1">
        <v>44941.333333333336</v>
      </c>
      <c r="F346" s="1">
        <v>44941.458333333336</v>
      </c>
      <c r="G346" s="1">
        <v>44941.34375</v>
      </c>
      <c r="H346" s="1">
        <v>44941.477777777778</v>
      </c>
      <c r="I346">
        <v>28</v>
      </c>
      <c r="J346">
        <v>417</v>
      </c>
      <c r="K346">
        <v>164</v>
      </c>
      <c r="L346">
        <v>68388</v>
      </c>
    </row>
    <row r="347" spans="1:12">
      <c r="A347" t="s">
        <v>366</v>
      </c>
      <c r="B347" t="s">
        <v>13</v>
      </c>
      <c r="C347" t="s">
        <v>24</v>
      </c>
      <c r="D347" t="s">
        <v>18</v>
      </c>
      <c r="E347" s="1">
        <v>44941.375</v>
      </c>
      <c r="F347" s="1">
        <v>44941.458333333336</v>
      </c>
      <c r="G347" s="1">
        <v>44941.378472222219</v>
      </c>
      <c r="H347" s="1">
        <v>44941.474999999999</v>
      </c>
      <c r="I347">
        <v>24</v>
      </c>
      <c r="J347">
        <v>492</v>
      </c>
      <c r="K347">
        <v>136</v>
      </c>
      <c r="L347">
        <v>66912</v>
      </c>
    </row>
    <row r="348" spans="1:12">
      <c r="A348" t="s">
        <v>367</v>
      </c>
      <c r="B348" t="s">
        <v>13</v>
      </c>
      <c r="C348" t="s">
        <v>20</v>
      </c>
      <c r="D348" t="s">
        <v>24</v>
      </c>
      <c r="E348" s="1">
        <v>44941.416666666664</v>
      </c>
      <c r="F348" s="1">
        <v>44941.625</v>
      </c>
      <c r="G348" s="1">
        <v>44941.431944444441</v>
      </c>
      <c r="H348" s="1">
        <v>44941.643750000003</v>
      </c>
      <c r="I348">
        <v>27</v>
      </c>
      <c r="J348">
        <v>211</v>
      </c>
      <c r="K348">
        <v>53</v>
      </c>
      <c r="L348">
        <v>11183</v>
      </c>
    </row>
    <row r="349" spans="1:12">
      <c r="A349" t="s">
        <v>368</v>
      </c>
      <c r="B349" t="s">
        <v>17</v>
      </c>
      <c r="C349" t="s">
        <v>14</v>
      </c>
      <c r="D349" t="s">
        <v>24</v>
      </c>
      <c r="E349" s="1">
        <v>44941.458333333336</v>
      </c>
      <c r="F349" s="1">
        <v>44941.583333333336</v>
      </c>
      <c r="G349" s="1">
        <v>44941.474999999999</v>
      </c>
      <c r="H349" s="1">
        <v>44941.592361111114</v>
      </c>
      <c r="I349">
        <v>13</v>
      </c>
      <c r="J349">
        <v>235</v>
      </c>
      <c r="K349">
        <v>158</v>
      </c>
      <c r="L349">
        <v>37130</v>
      </c>
    </row>
    <row r="350" spans="1:12">
      <c r="A350" t="s">
        <v>369</v>
      </c>
      <c r="B350" t="s">
        <v>26</v>
      </c>
      <c r="C350" t="s">
        <v>15</v>
      </c>
      <c r="D350" t="s">
        <v>21</v>
      </c>
      <c r="E350" s="1">
        <v>44941.5</v>
      </c>
      <c r="F350" s="1">
        <v>44941.583333333336</v>
      </c>
      <c r="G350" s="1">
        <v>44941.509027777778</v>
      </c>
      <c r="H350" s="1">
        <v>44941.584027777775</v>
      </c>
      <c r="I350">
        <v>1</v>
      </c>
      <c r="J350">
        <v>376</v>
      </c>
      <c r="K350">
        <v>50</v>
      </c>
      <c r="L350">
        <v>18800</v>
      </c>
    </row>
    <row r="351" spans="1:12">
      <c r="A351" t="s">
        <v>370</v>
      </c>
      <c r="B351" t="s">
        <v>26</v>
      </c>
      <c r="C351" t="s">
        <v>20</v>
      </c>
      <c r="D351" t="s">
        <v>21</v>
      </c>
      <c r="E351" s="1">
        <v>44941.541666666664</v>
      </c>
      <c r="F351" s="1">
        <v>44941.75</v>
      </c>
      <c r="G351" s="1">
        <v>44941.555555555555</v>
      </c>
      <c r="H351" s="1">
        <v>44941.768055555556</v>
      </c>
      <c r="I351">
        <v>26</v>
      </c>
      <c r="J351">
        <v>268</v>
      </c>
      <c r="K351">
        <v>82</v>
      </c>
      <c r="L351">
        <v>21976</v>
      </c>
    </row>
    <row r="352" spans="1:12">
      <c r="A352" t="s">
        <v>371</v>
      </c>
      <c r="B352" t="s">
        <v>13</v>
      </c>
      <c r="C352" t="s">
        <v>20</v>
      </c>
      <c r="D352" t="s">
        <v>15</v>
      </c>
      <c r="E352" s="1">
        <v>44941.583333333336</v>
      </c>
      <c r="F352" s="1">
        <v>44941.625</v>
      </c>
      <c r="G352" s="1">
        <v>44941.597222222219</v>
      </c>
      <c r="H352" s="1">
        <v>44941.643055555556</v>
      </c>
      <c r="I352">
        <v>26</v>
      </c>
      <c r="J352">
        <v>172</v>
      </c>
      <c r="K352">
        <v>183</v>
      </c>
      <c r="L352">
        <v>31476</v>
      </c>
    </row>
    <row r="353" spans="1:12">
      <c r="A353" t="s">
        <v>372</v>
      </c>
      <c r="B353" t="s">
        <v>26</v>
      </c>
      <c r="C353" t="s">
        <v>24</v>
      </c>
      <c r="D353" t="s">
        <v>20</v>
      </c>
      <c r="E353" s="1">
        <v>44941.625</v>
      </c>
      <c r="F353" s="1">
        <v>44941.75</v>
      </c>
      <c r="G353" s="1">
        <v>44941.643055555556</v>
      </c>
      <c r="H353" s="1">
        <v>44941.759027777778</v>
      </c>
      <c r="I353">
        <v>13</v>
      </c>
      <c r="J353">
        <v>472</v>
      </c>
      <c r="K353">
        <v>57</v>
      </c>
      <c r="L353">
        <v>26904</v>
      </c>
    </row>
    <row r="354" spans="1:12">
      <c r="A354" t="s">
        <v>373</v>
      </c>
      <c r="B354" t="s">
        <v>17</v>
      </c>
      <c r="C354" t="s">
        <v>15</v>
      </c>
      <c r="D354" t="s">
        <v>21</v>
      </c>
      <c r="E354" s="1">
        <v>44941.666666666664</v>
      </c>
      <c r="F354" s="1">
        <v>44941.708333333336</v>
      </c>
      <c r="G354" s="1">
        <v>44941.686111111114</v>
      </c>
      <c r="H354" s="1">
        <v>44941.725694444445</v>
      </c>
      <c r="I354">
        <v>25</v>
      </c>
      <c r="J354">
        <v>228</v>
      </c>
      <c r="K354">
        <v>193</v>
      </c>
      <c r="L354">
        <v>44004</v>
      </c>
    </row>
    <row r="355" spans="1:12">
      <c r="A355" t="s">
        <v>374</v>
      </c>
      <c r="B355" t="s">
        <v>17</v>
      </c>
      <c r="C355" t="s">
        <v>15</v>
      </c>
      <c r="D355" t="s">
        <v>14</v>
      </c>
      <c r="E355" s="1">
        <v>44941.708333333336</v>
      </c>
      <c r="F355" s="1">
        <v>44941.833333333336</v>
      </c>
      <c r="G355" s="1">
        <v>44941.713194444441</v>
      </c>
      <c r="H355" s="1">
        <v>44941.853472222225</v>
      </c>
      <c r="I355">
        <v>29</v>
      </c>
      <c r="J355">
        <v>475</v>
      </c>
      <c r="K355">
        <v>159</v>
      </c>
      <c r="L355">
        <v>75525</v>
      </c>
    </row>
    <row r="356" spans="1:12">
      <c r="A356" t="s">
        <v>375</v>
      </c>
      <c r="B356" t="s">
        <v>26</v>
      </c>
      <c r="C356" t="s">
        <v>15</v>
      </c>
      <c r="D356" t="s">
        <v>21</v>
      </c>
      <c r="E356" s="1">
        <v>44941.75</v>
      </c>
      <c r="F356" s="1">
        <v>44941.791666666664</v>
      </c>
      <c r="G356" s="1">
        <v>44941.759722222225</v>
      </c>
      <c r="H356" s="1">
        <v>44941.798611111109</v>
      </c>
      <c r="I356">
        <v>10</v>
      </c>
      <c r="J356">
        <v>141</v>
      </c>
      <c r="K356">
        <v>125</v>
      </c>
      <c r="L356">
        <v>17625</v>
      </c>
    </row>
    <row r="357" spans="1:12">
      <c r="A357" t="s">
        <v>376</v>
      </c>
      <c r="B357" t="s">
        <v>17</v>
      </c>
      <c r="C357" t="s">
        <v>20</v>
      </c>
      <c r="D357" t="s">
        <v>20</v>
      </c>
      <c r="E357" s="1">
        <v>44941.791666666664</v>
      </c>
      <c r="F357" s="1">
        <v>44941.833333333336</v>
      </c>
      <c r="G357" s="1">
        <v>44941.807638888888</v>
      </c>
      <c r="H357" s="1">
        <v>44941.851388888892</v>
      </c>
      <c r="I357">
        <v>26</v>
      </c>
      <c r="J357">
        <v>486</v>
      </c>
      <c r="K357">
        <v>83</v>
      </c>
      <c r="L357">
        <v>40338</v>
      </c>
    </row>
    <row r="358" spans="1:12">
      <c r="A358" t="s">
        <v>377</v>
      </c>
      <c r="B358" t="s">
        <v>26</v>
      </c>
      <c r="C358" t="s">
        <v>14</v>
      </c>
      <c r="D358" t="s">
        <v>15</v>
      </c>
      <c r="E358" s="1">
        <v>44941.833333333336</v>
      </c>
      <c r="F358" s="1">
        <v>44942.041666666664</v>
      </c>
      <c r="G358" s="1">
        <v>44941.847222222219</v>
      </c>
      <c r="H358" s="1">
        <v>44942.057638888888</v>
      </c>
      <c r="I358">
        <v>23</v>
      </c>
      <c r="J358">
        <v>132</v>
      </c>
      <c r="K358">
        <v>82</v>
      </c>
      <c r="L358">
        <v>10824</v>
      </c>
    </row>
    <row r="359" spans="1:12">
      <c r="A359" t="s">
        <v>378</v>
      </c>
      <c r="B359" t="s">
        <v>26</v>
      </c>
      <c r="C359" t="s">
        <v>18</v>
      </c>
      <c r="D359" t="s">
        <v>15</v>
      </c>
      <c r="E359" s="1">
        <v>44941.875</v>
      </c>
      <c r="F359" s="1">
        <v>44942.083333333336</v>
      </c>
      <c r="G359" s="1">
        <v>44941.878472222219</v>
      </c>
      <c r="H359" s="1">
        <v>44942.097916666666</v>
      </c>
      <c r="I359">
        <v>21</v>
      </c>
      <c r="J359">
        <v>480</v>
      </c>
      <c r="K359">
        <v>112</v>
      </c>
      <c r="L359">
        <v>53760</v>
      </c>
    </row>
    <row r="360" spans="1:12">
      <c r="A360" t="s">
        <v>379</v>
      </c>
      <c r="B360" t="s">
        <v>17</v>
      </c>
      <c r="C360" t="s">
        <v>21</v>
      </c>
      <c r="D360" t="s">
        <v>14</v>
      </c>
      <c r="E360" s="1">
        <v>44941.916666666664</v>
      </c>
      <c r="F360" s="1">
        <v>44941.958333333336</v>
      </c>
      <c r="G360" s="1">
        <v>44941.921527777777</v>
      </c>
      <c r="H360" s="1">
        <v>44941.977083333331</v>
      </c>
      <c r="I360">
        <v>27</v>
      </c>
      <c r="J360">
        <v>110</v>
      </c>
      <c r="K360">
        <v>96</v>
      </c>
      <c r="L360">
        <v>10560</v>
      </c>
    </row>
    <row r="361" spans="1:12">
      <c r="A361" t="s">
        <v>380</v>
      </c>
      <c r="B361" t="s">
        <v>26</v>
      </c>
      <c r="C361" t="s">
        <v>18</v>
      </c>
      <c r="D361" t="s">
        <v>24</v>
      </c>
      <c r="E361" s="1">
        <v>44941.958333333336</v>
      </c>
      <c r="F361" s="1">
        <v>44942.083333333336</v>
      </c>
      <c r="G361" s="1">
        <v>44941.961111111108</v>
      </c>
      <c r="H361" s="1">
        <v>44942.092361111114</v>
      </c>
      <c r="I361">
        <v>13</v>
      </c>
      <c r="J361">
        <v>492</v>
      </c>
      <c r="K361">
        <v>116</v>
      </c>
      <c r="L361">
        <v>57072</v>
      </c>
    </row>
    <row r="362" spans="1:12">
      <c r="A362" t="s">
        <v>381</v>
      </c>
      <c r="B362" t="s">
        <v>13</v>
      </c>
      <c r="C362" t="s">
        <v>21</v>
      </c>
      <c r="D362" t="s">
        <v>18</v>
      </c>
      <c r="E362" s="1">
        <v>44942</v>
      </c>
      <c r="F362" s="1">
        <v>44942.208333333336</v>
      </c>
      <c r="G362" s="1">
        <v>44942.010416666664</v>
      </c>
      <c r="H362" s="1">
        <v>44942.224305555559</v>
      </c>
      <c r="I362">
        <v>23</v>
      </c>
      <c r="J362">
        <v>121</v>
      </c>
      <c r="K362">
        <v>106</v>
      </c>
      <c r="L362">
        <v>12826</v>
      </c>
    </row>
    <row r="363" spans="1:12">
      <c r="A363" t="s">
        <v>382</v>
      </c>
      <c r="B363" t="s">
        <v>13</v>
      </c>
      <c r="C363" t="s">
        <v>24</v>
      </c>
      <c r="D363" t="s">
        <v>24</v>
      </c>
      <c r="E363" s="1">
        <v>44942.041666666664</v>
      </c>
      <c r="F363" s="1">
        <v>44942.25</v>
      </c>
      <c r="G363" s="1">
        <v>44942.04791666667</v>
      </c>
      <c r="H363" s="1">
        <v>44942.269444444442</v>
      </c>
      <c r="I363">
        <v>28</v>
      </c>
      <c r="J363">
        <v>219</v>
      </c>
      <c r="K363">
        <v>81</v>
      </c>
      <c r="L363">
        <v>17739</v>
      </c>
    </row>
    <row r="364" spans="1:12">
      <c r="A364" t="s">
        <v>383</v>
      </c>
      <c r="B364" t="s">
        <v>26</v>
      </c>
      <c r="C364" t="s">
        <v>18</v>
      </c>
      <c r="D364" t="s">
        <v>20</v>
      </c>
      <c r="E364" s="1">
        <v>44942.083333333336</v>
      </c>
      <c r="F364" s="1">
        <v>44942.125</v>
      </c>
      <c r="G364" s="1">
        <v>44942.086805555555</v>
      </c>
      <c r="H364" s="1">
        <v>44942.13958333333</v>
      </c>
      <c r="I364">
        <v>21</v>
      </c>
      <c r="J364">
        <v>157</v>
      </c>
      <c r="K364">
        <v>130</v>
      </c>
      <c r="L364">
        <v>20410</v>
      </c>
    </row>
    <row r="365" spans="1:12">
      <c r="A365" t="s">
        <v>384</v>
      </c>
      <c r="B365" t="s">
        <v>17</v>
      </c>
      <c r="C365" t="s">
        <v>20</v>
      </c>
      <c r="D365" t="s">
        <v>21</v>
      </c>
      <c r="E365" s="1">
        <v>44942.125</v>
      </c>
      <c r="F365" s="1">
        <v>44942.25</v>
      </c>
      <c r="G365" s="1">
        <v>44942.142361111109</v>
      </c>
      <c r="H365" s="1">
        <v>44942.254166666666</v>
      </c>
      <c r="I365">
        <v>6</v>
      </c>
      <c r="J365">
        <v>145</v>
      </c>
      <c r="K365">
        <v>60</v>
      </c>
      <c r="L365">
        <v>8700</v>
      </c>
    </row>
    <row r="366" spans="1:12">
      <c r="A366" t="s">
        <v>385</v>
      </c>
      <c r="B366" t="s">
        <v>17</v>
      </c>
      <c r="C366" t="s">
        <v>21</v>
      </c>
      <c r="D366" t="s">
        <v>14</v>
      </c>
      <c r="E366" s="1">
        <v>44942.166666666664</v>
      </c>
      <c r="F366" s="1">
        <v>44942.208333333336</v>
      </c>
      <c r="G366" s="1">
        <v>44942.167361111111</v>
      </c>
      <c r="H366" s="1">
        <v>44942.220833333333</v>
      </c>
      <c r="I366">
        <v>18</v>
      </c>
      <c r="J366">
        <v>423</v>
      </c>
      <c r="K366">
        <v>72</v>
      </c>
      <c r="L366">
        <v>30456</v>
      </c>
    </row>
    <row r="367" spans="1:12">
      <c r="A367" t="s">
        <v>386</v>
      </c>
      <c r="B367" t="s">
        <v>26</v>
      </c>
      <c r="C367" t="s">
        <v>15</v>
      </c>
      <c r="D367" t="s">
        <v>15</v>
      </c>
      <c r="E367" s="1">
        <v>44942.208333333336</v>
      </c>
      <c r="F367" s="1">
        <v>44942.375</v>
      </c>
      <c r="G367" s="1">
        <v>44942.222222222219</v>
      </c>
      <c r="H367" s="1">
        <v>44942.393750000003</v>
      </c>
      <c r="I367">
        <v>27</v>
      </c>
      <c r="J367">
        <v>297</v>
      </c>
      <c r="K367">
        <v>192</v>
      </c>
      <c r="L367">
        <v>57024</v>
      </c>
    </row>
    <row r="368" spans="1:12">
      <c r="A368" t="s">
        <v>387</v>
      </c>
      <c r="B368" t="s">
        <v>26</v>
      </c>
      <c r="C368" t="s">
        <v>24</v>
      </c>
      <c r="D368" t="s">
        <v>21</v>
      </c>
      <c r="E368" s="1">
        <v>44942.25</v>
      </c>
      <c r="F368" s="1">
        <v>44942.291666666664</v>
      </c>
      <c r="G368" s="1">
        <v>44942.25</v>
      </c>
      <c r="H368" s="1">
        <v>44942.311805555553</v>
      </c>
      <c r="I368">
        <v>29</v>
      </c>
      <c r="J368">
        <v>383</v>
      </c>
      <c r="K368">
        <v>117</v>
      </c>
      <c r="L368">
        <v>44811</v>
      </c>
    </row>
    <row r="369" spans="1:12">
      <c r="A369" t="s">
        <v>388</v>
      </c>
      <c r="B369" t="s">
        <v>17</v>
      </c>
      <c r="C369" t="s">
        <v>18</v>
      </c>
      <c r="D369" t="s">
        <v>24</v>
      </c>
      <c r="E369" s="1">
        <v>44942.291666666664</v>
      </c>
      <c r="F369" s="1">
        <v>44942.416666666664</v>
      </c>
      <c r="G369" s="1">
        <v>44942.292361111111</v>
      </c>
      <c r="H369" s="1">
        <v>44942.43472222222</v>
      </c>
      <c r="I369">
        <v>26</v>
      </c>
      <c r="J369">
        <v>318</v>
      </c>
      <c r="K369">
        <v>156</v>
      </c>
      <c r="L369">
        <v>49608</v>
      </c>
    </row>
    <row r="370" spans="1:12">
      <c r="A370" t="s">
        <v>389</v>
      </c>
      <c r="B370" t="s">
        <v>13</v>
      </c>
      <c r="C370" t="s">
        <v>14</v>
      </c>
      <c r="D370" t="s">
        <v>14</v>
      </c>
      <c r="E370" s="1">
        <v>44942.333333333336</v>
      </c>
      <c r="F370" s="1">
        <v>44942.541666666664</v>
      </c>
      <c r="G370" s="1">
        <v>44942.34652777778</v>
      </c>
      <c r="H370" s="1">
        <v>44942.557638888888</v>
      </c>
      <c r="I370">
        <v>23</v>
      </c>
      <c r="J370">
        <v>496</v>
      </c>
      <c r="K370">
        <v>98</v>
      </c>
      <c r="L370">
        <v>48608</v>
      </c>
    </row>
    <row r="371" spans="1:12">
      <c r="A371" t="s">
        <v>390</v>
      </c>
      <c r="B371" t="s">
        <v>26</v>
      </c>
      <c r="C371" t="s">
        <v>24</v>
      </c>
      <c r="D371" t="s">
        <v>18</v>
      </c>
      <c r="E371" s="1">
        <v>44942.375</v>
      </c>
      <c r="F371" s="1">
        <v>44942.583333333336</v>
      </c>
      <c r="G371" s="1">
        <v>44942.381249999999</v>
      </c>
      <c r="H371" s="1">
        <v>44942.588194444441</v>
      </c>
      <c r="I371">
        <v>7</v>
      </c>
      <c r="J371">
        <v>420</v>
      </c>
      <c r="K371">
        <v>156</v>
      </c>
      <c r="L371">
        <v>65520</v>
      </c>
    </row>
    <row r="372" spans="1:12">
      <c r="A372" t="s">
        <v>391</v>
      </c>
      <c r="B372" t="s">
        <v>13</v>
      </c>
      <c r="C372" t="s">
        <v>15</v>
      </c>
      <c r="D372" t="s">
        <v>21</v>
      </c>
      <c r="E372" s="1">
        <v>44942.416666666664</v>
      </c>
      <c r="F372" s="1">
        <v>44942.5</v>
      </c>
      <c r="G372" s="1">
        <v>44942.418055555558</v>
      </c>
      <c r="H372" s="1">
        <v>44942.509027777778</v>
      </c>
      <c r="I372">
        <v>13</v>
      </c>
      <c r="J372">
        <v>103</v>
      </c>
      <c r="K372">
        <v>108</v>
      </c>
      <c r="L372">
        <v>11124</v>
      </c>
    </row>
    <row r="373" spans="1:12">
      <c r="A373" t="s">
        <v>392</v>
      </c>
      <c r="B373" t="s">
        <v>26</v>
      </c>
      <c r="C373" t="s">
        <v>15</v>
      </c>
      <c r="D373" t="s">
        <v>15</v>
      </c>
      <c r="E373" s="1">
        <v>44942.458333333336</v>
      </c>
      <c r="F373" s="1">
        <v>44942.5</v>
      </c>
      <c r="G373" s="1">
        <v>44942.469444444447</v>
      </c>
      <c r="H373" s="1">
        <v>44942.513888888891</v>
      </c>
      <c r="I373">
        <v>20</v>
      </c>
      <c r="J373">
        <v>196</v>
      </c>
      <c r="K373">
        <v>95</v>
      </c>
      <c r="L373">
        <v>18620</v>
      </c>
    </row>
    <row r="374" spans="1:12">
      <c r="A374" t="s">
        <v>393</v>
      </c>
      <c r="B374" t="s">
        <v>13</v>
      </c>
      <c r="C374" t="s">
        <v>20</v>
      </c>
      <c r="D374" t="s">
        <v>24</v>
      </c>
      <c r="E374" s="1">
        <v>44942.5</v>
      </c>
      <c r="F374" s="1">
        <v>44942.708333333336</v>
      </c>
      <c r="G374" s="1">
        <v>44942.515972222223</v>
      </c>
      <c r="H374" s="1">
        <v>44942.710416666669</v>
      </c>
      <c r="I374">
        <v>3</v>
      </c>
      <c r="J374">
        <v>140</v>
      </c>
      <c r="K374">
        <v>171</v>
      </c>
      <c r="L374">
        <v>23940</v>
      </c>
    </row>
    <row r="375" spans="1:12">
      <c r="A375" t="s">
        <v>394</v>
      </c>
      <c r="B375" t="s">
        <v>26</v>
      </c>
      <c r="C375" t="s">
        <v>15</v>
      </c>
      <c r="D375" t="s">
        <v>15</v>
      </c>
      <c r="E375" s="1">
        <v>44942.541666666664</v>
      </c>
      <c r="F375" s="1">
        <v>44942.708333333336</v>
      </c>
      <c r="G375" s="1">
        <v>44942.561805555553</v>
      </c>
      <c r="H375" s="1">
        <v>44942.715277777781</v>
      </c>
      <c r="I375">
        <v>10</v>
      </c>
      <c r="J375">
        <v>120</v>
      </c>
      <c r="K375">
        <v>147</v>
      </c>
      <c r="L375">
        <v>17640</v>
      </c>
    </row>
    <row r="376" spans="1:12">
      <c r="A376" t="s">
        <v>395</v>
      </c>
      <c r="B376" t="s">
        <v>17</v>
      </c>
      <c r="C376" t="s">
        <v>21</v>
      </c>
      <c r="D376" t="s">
        <v>20</v>
      </c>
      <c r="E376" s="1">
        <v>44942.583333333336</v>
      </c>
      <c r="F376" s="1">
        <v>44942.791666666664</v>
      </c>
      <c r="G376" s="1">
        <v>44942.601388888892</v>
      </c>
      <c r="H376" s="1">
        <v>44942.793749999997</v>
      </c>
      <c r="I376">
        <v>3</v>
      </c>
      <c r="J376">
        <v>370</v>
      </c>
      <c r="K376">
        <v>198</v>
      </c>
      <c r="L376">
        <v>73260</v>
      </c>
    </row>
    <row r="377" spans="1:12">
      <c r="A377" t="s">
        <v>396</v>
      </c>
      <c r="B377" t="s">
        <v>26</v>
      </c>
      <c r="C377" t="s">
        <v>18</v>
      </c>
      <c r="D377" t="s">
        <v>18</v>
      </c>
      <c r="E377" s="1">
        <v>44942.625</v>
      </c>
      <c r="F377" s="1">
        <v>44942.791666666664</v>
      </c>
      <c r="G377" s="1">
        <v>44942.637499999997</v>
      </c>
      <c r="H377" s="1">
        <v>44942.795138888891</v>
      </c>
      <c r="I377">
        <v>5</v>
      </c>
      <c r="J377">
        <v>124</v>
      </c>
      <c r="K377">
        <v>148</v>
      </c>
      <c r="L377">
        <v>18352</v>
      </c>
    </row>
    <row r="378" spans="1:12">
      <c r="A378" t="s">
        <v>397</v>
      </c>
      <c r="B378" t="s">
        <v>17</v>
      </c>
      <c r="C378" t="s">
        <v>24</v>
      </c>
      <c r="D378" t="s">
        <v>21</v>
      </c>
      <c r="E378" s="1">
        <v>44942.666666666664</v>
      </c>
      <c r="F378" s="1">
        <v>44942.875</v>
      </c>
      <c r="G378" s="1">
        <v>44942.684027777781</v>
      </c>
      <c r="H378" s="1">
        <v>44942.878472222219</v>
      </c>
      <c r="I378">
        <v>5</v>
      </c>
      <c r="J378">
        <v>423</v>
      </c>
      <c r="K378">
        <v>104</v>
      </c>
      <c r="L378">
        <v>43992</v>
      </c>
    </row>
    <row r="379" spans="1:12">
      <c r="A379" t="s">
        <v>398</v>
      </c>
      <c r="B379" t="s">
        <v>13</v>
      </c>
      <c r="C379" t="s">
        <v>18</v>
      </c>
      <c r="D379" t="s">
        <v>18</v>
      </c>
      <c r="E379" s="1">
        <v>44942.708333333336</v>
      </c>
      <c r="F379" s="1">
        <v>44942.916666666664</v>
      </c>
      <c r="G379" s="1">
        <v>44942.726388888892</v>
      </c>
      <c r="H379" s="1">
        <v>44942.931944444441</v>
      </c>
      <c r="I379">
        <v>22</v>
      </c>
      <c r="J379">
        <v>388</v>
      </c>
      <c r="K379">
        <v>146</v>
      </c>
      <c r="L379">
        <v>56648</v>
      </c>
    </row>
    <row r="380" spans="1:12">
      <c r="A380" t="s">
        <v>399</v>
      </c>
      <c r="B380" t="s">
        <v>17</v>
      </c>
      <c r="C380" t="s">
        <v>20</v>
      </c>
      <c r="D380" t="s">
        <v>18</v>
      </c>
      <c r="E380" s="1">
        <v>44942.75</v>
      </c>
      <c r="F380" s="1">
        <v>44942.875</v>
      </c>
      <c r="G380" s="1">
        <v>44942.756944444445</v>
      </c>
      <c r="H380" s="1">
        <v>44942.875694444447</v>
      </c>
      <c r="I380">
        <v>1</v>
      </c>
      <c r="J380">
        <v>429</v>
      </c>
      <c r="K380">
        <v>147</v>
      </c>
      <c r="L380">
        <v>63063</v>
      </c>
    </row>
    <row r="381" spans="1:12">
      <c r="A381" t="s">
        <v>400</v>
      </c>
      <c r="B381" t="s">
        <v>17</v>
      </c>
      <c r="C381" t="s">
        <v>18</v>
      </c>
      <c r="D381" t="s">
        <v>20</v>
      </c>
      <c r="E381" s="1">
        <v>44942.791666666664</v>
      </c>
      <c r="F381" s="1">
        <v>44943</v>
      </c>
      <c r="G381" s="1">
        <v>44942.802777777775</v>
      </c>
      <c r="H381" s="1">
        <v>44943.012499999997</v>
      </c>
      <c r="I381">
        <v>18</v>
      </c>
      <c r="J381">
        <v>426</v>
      </c>
      <c r="K381">
        <v>98</v>
      </c>
      <c r="L381">
        <v>41748</v>
      </c>
    </row>
    <row r="382" spans="1:12">
      <c r="A382" t="s">
        <v>401</v>
      </c>
      <c r="B382" t="s">
        <v>26</v>
      </c>
      <c r="C382" t="s">
        <v>21</v>
      </c>
      <c r="D382" t="s">
        <v>24</v>
      </c>
      <c r="E382" s="1">
        <v>44942.833333333336</v>
      </c>
      <c r="F382" s="1">
        <v>44943</v>
      </c>
      <c r="G382" s="1">
        <v>44942.845138888886</v>
      </c>
      <c r="H382" s="1">
        <v>44943</v>
      </c>
      <c r="I382">
        <v>0</v>
      </c>
      <c r="J382">
        <v>167</v>
      </c>
      <c r="K382">
        <v>135</v>
      </c>
      <c r="L382">
        <v>22545</v>
      </c>
    </row>
    <row r="383" spans="1:12">
      <c r="A383" t="s">
        <v>402</v>
      </c>
      <c r="B383" t="s">
        <v>26</v>
      </c>
      <c r="C383" t="s">
        <v>21</v>
      </c>
      <c r="D383" t="s">
        <v>21</v>
      </c>
      <c r="E383" s="1">
        <v>44942.875</v>
      </c>
      <c r="F383" s="1">
        <v>44943</v>
      </c>
      <c r="G383" s="1">
        <v>44942.880555555559</v>
      </c>
      <c r="H383" s="1">
        <v>44943.008333333331</v>
      </c>
      <c r="I383">
        <v>12</v>
      </c>
      <c r="J383">
        <v>414</v>
      </c>
      <c r="K383">
        <v>178</v>
      </c>
      <c r="L383">
        <v>73692</v>
      </c>
    </row>
    <row r="384" spans="1:12">
      <c r="A384" t="s">
        <v>403</v>
      </c>
      <c r="B384" t="s">
        <v>13</v>
      </c>
      <c r="C384" t="s">
        <v>15</v>
      </c>
      <c r="D384" t="s">
        <v>24</v>
      </c>
      <c r="E384" s="1">
        <v>44942.916666666664</v>
      </c>
      <c r="F384" s="1">
        <v>44943.125</v>
      </c>
      <c r="G384" s="1">
        <v>44942.936111111114</v>
      </c>
      <c r="H384" s="1">
        <v>44943.134027777778</v>
      </c>
      <c r="I384">
        <v>13</v>
      </c>
      <c r="J384">
        <v>103</v>
      </c>
      <c r="K384">
        <v>72</v>
      </c>
      <c r="L384">
        <v>7416</v>
      </c>
    </row>
    <row r="385" spans="1:12">
      <c r="A385" t="s">
        <v>404</v>
      </c>
      <c r="B385" t="s">
        <v>17</v>
      </c>
      <c r="C385" t="s">
        <v>18</v>
      </c>
      <c r="D385" t="s">
        <v>24</v>
      </c>
      <c r="E385" s="1">
        <v>44942.958333333336</v>
      </c>
      <c r="F385" s="1">
        <v>44943.083333333336</v>
      </c>
      <c r="G385" s="1">
        <v>44942.970138888886</v>
      </c>
      <c r="H385" s="1">
        <v>44943.084722222222</v>
      </c>
      <c r="I385">
        <v>2</v>
      </c>
      <c r="J385">
        <v>324</v>
      </c>
      <c r="K385">
        <v>113</v>
      </c>
      <c r="L385">
        <v>36612</v>
      </c>
    </row>
    <row r="386" spans="1:12">
      <c r="A386" t="s">
        <v>405</v>
      </c>
      <c r="B386" t="s">
        <v>13</v>
      </c>
      <c r="C386" t="s">
        <v>20</v>
      </c>
      <c r="D386" t="s">
        <v>24</v>
      </c>
      <c r="E386" s="1">
        <v>44943</v>
      </c>
      <c r="F386" s="1">
        <v>44943.208333333336</v>
      </c>
      <c r="G386" s="1">
        <v>44943.018055555556</v>
      </c>
      <c r="H386" s="1">
        <v>44943.222916666666</v>
      </c>
      <c r="I386">
        <v>21</v>
      </c>
      <c r="J386">
        <v>208</v>
      </c>
      <c r="K386">
        <v>131</v>
      </c>
      <c r="L386">
        <v>27248</v>
      </c>
    </row>
    <row r="387" spans="1:12">
      <c r="A387" t="s">
        <v>406</v>
      </c>
      <c r="B387" t="s">
        <v>13</v>
      </c>
      <c r="C387" t="s">
        <v>21</v>
      </c>
      <c r="D387" t="s">
        <v>24</v>
      </c>
      <c r="E387" s="1">
        <v>44943.041666666664</v>
      </c>
      <c r="F387" s="1">
        <v>44943.125</v>
      </c>
      <c r="G387" s="1">
        <v>44943.061805555553</v>
      </c>
      <c r="H387" s="1">
        <v>44943.137499999997</v>
      </c>
      <c r="I387">
        <v>18</v>
      </c>
      <c r="J387">
        <v>448</v>
      </c>
      <c r="K387">
        <v>87</v>
      </c>
      <c r="L387">
        <v>38976</v>
      </c>
    </row>
    <row r="388" spans="1:12">
      <c r="A388" t="s">
        <v>407</v>
      </c>
      <c r="B388" t="s">
        <v>13</v>
      </c>
      <c r="C388" t="s">
        <v>20</v>
      </c>
      <c r="D388" t="s">
        <v>14</v>
      </c>
      <c r="E388" s="1">
        <v>44943.083333333336</v>
      </c>
      <c r="F388" s="1">
        <v>44943.208333333336</v>
      </c>
      <c r="G388" s="1">
        <v>44943.095138888886</v>
      </c>
      <c r="H388" s="1">
        <v>44943.219444444447</v>
      </c>
      <c r="I388">
        <v>16</v>
      </c>
      <c r="J388">
        <v>342</v>
      </c>
      <c r="K388">
        <v>174</v>
      </c>
      <c r="L388">
        <v>59508</v>
      </c>
    </row>
    <row r="389" spans="1:12">
      <c r="A389" t="s">
        <v>408</v>
      </c>
      <c r="B389" t="s">
        <v>26</v>
      </c>
      <c r="C389" t="s">
        <v>15</v>
      </c>
      <c r="D389" t="s">
        <v>20</v>
      </c>
      <c r="E389" s="1">
        <v>44943.125</v>
      </c>
      <c r="F389" s="1">
        <v>44943.291666666664</v>
      </c>
      <c r="G389" s="1">
        <v>44943.128472222219</v>
      </c>
      <c r="H389" s="1">
        <v>44943.293749999997</v>
      </c>
      <c r="I389">
        <v>3</v>
      </c>
      <c r="J389">
        <v>297</v>
      </c>
      <c r="K389">
        <v>95</v>
      </c>
      <c r="L389">
        <v>28215</v>
      </c>
    </row>
    <row r="390" spans="1:12">
      <c r="A390" t="s">
        <v>409</v>
      </c>
      <c r="B390" t="s">
        <v>13</v>
      </c>
      <c r="C390" t="s">
        <v>24</v>
      </c>
      <c r="D390" t="s">
        <v>18</v>
      </c>
      <c r="E390" s="1">
        <v>44943.166666666664</v>
      </c>
      <c r="F390" s="1">
        <v>44943.25</v>
      </c>
      <c r="G390" s="1">
        <v>44943.17291666667</v>
      </c>
      <c r="H390" s="1">
        <v>44943.258333333331</v>
      </c>
      <c r="I390">
        <v>12</v>
      </c>
      <c r="J390">
        <v>101</v>
      </c>
      <c r="K390">
        <v>97</v>
      </c>
      <c r="L390">
        <v>9797</v>
      </c>
    </row>
    <row r="391" spans="1:12">
      <c r="A391" t="s">
        <v>410</v>
      </c>
      <c r="B391" t="s">
        <v>17</v>
      </c>
      <c r="C391" t="s">
        <v>21</v>
      </c>
      <c r="D391" t="s">
        <v>24</v>
      </c>
      <c r="E391" s="1">
        <v>44943.208333333336</v>
      </c>
      <c r="F391" s="1">
        <v>44943.416666666664</v>
      </c>
      <c r="G391" s="1">
        <v>44943.212500000001</v>
      </c>
      <c r="H391" s="1">
        <v>44943.422222222223</v>
      </c>
      <c r="I391">
        <v>8</v>
      </c>
      <c r="J391">
        <v>245</v>
      </c>
      <c r="K391">
        <v>58</v>
      </c>
      <c r="L391">
        <v>14210</v>
      </c>
    </row>
    <row r="392" spans="1:12">
      <c r="A392" t="s">
        <v>411</v>
      </c>
      <c r="B392" t="s">
        <v>13</v>
      </c>
      <c r="C392" t="s">
        <v>21</v>
      </c>
      <c r="D392" t="s">
        <v>24</v>
      </c>
      <c r="E392" s="1">
        <v>44943.25</v>
      </c>
      <c r="F392" s="1">
        <v>44943.458333333336</v>
      </c>
      <c r="G392" s="1">
        <v>44943.258333333331</v>
      </c>
      <c r="H392" s="1">
        <v>44943.477777777778</v>
      </c>
      <c r="I392">
        <v>28</v>
      </c>
      <c r="J392">
        <v>290</v>
      </c>
      <c r="K392">
        <v>91</v>
      </c>
      <c r="L392">
        <v>26390</v>
      </c>
    </row>
    <row r="393" spans="1:12">
      <c r="A393" t="s">
        <v>412</v>
      </c>
      <c r="B393" t="s">
        <v>26</v>
      </c>
      <c r="C393" t="s">
        <v>24</v>
      </c>
      <c r="D393" t="s">
        <v>18</v>
      </c>
      <c r="E393" s="1">
        <v>44943.291666666664</v>
      </c>
      <c r="F393" s="1">
        <v>44943.375</v>
      </c>
      <c r="G393" s="1">
        <v>44943.29583333333</v>
      </c>
      <c r="H393" s="1">
        <v>44943.393055555556</v>
      </c>
      <c r="I393">
        <v>26</v>
      </c>
      <c r="J393">
        <v>364</v>
      </c>
      <c r="K393">
        <v>135</v>
      </c>
      <c r="L393">
        <v>49140</v>
      </c>
    </row>
    <row r="394" spans="1:12">
      <c r="A394" t="s">
        <v>413</v>
      </c>
      <c r="B394" t="s">
        <v>17</v>
      </c>
      <c r="C394" t="s">
        <v>24</v>
      </c>
      <c r="D394" t="s">
        <v>18</v>
      </c>
      <c r="E394" s="1">
        <v>44943.333333333336</v>
      </c>
      <c r="F394" s="1">
        <v>44943.375</v>
      </c>
      <c r="G394" s="1">
        <v>44943.34375</v>
      </c>
      <c r="H394" s="1">
        <v>44943.394444444442</v>
      </c>
      <c r="I394">
        <v>28</v>
      </c>
      <c r="J394">
        <v>429</v>
      </c>
      <c r="K394">
        <v>151</v>
      </c>
      <c r="L394">
        <v>64779</v>
      </c>
    </row>
    <row r="395" spans="1:12">
      <c r="A395" t="s">
        <v>414</v>
      </c>
      <c r="B395" t="s">
        <v>13</v>
      </c>
      <c r="C395" t="s">
        <v>21</v>
      </c>
      <c r="D395" t="s">
        <v>14</v>
      </c>
      <c r="E395" s="1">
        <v>44943.375</v>
      </c>
      <c r="F395" s="1">
        <v>44943.458333333336</v>
      </c>
      <c r="G395" s="1">
        <v>44943.39166666667</v>
      </c>
      <c r="H395" s="1">
        <v>44943.460416666669</v>
      </c>
      <c r="I395">
        <v>3</v>
      </c>
      <c r="J395">
        <v>497</v>
      </c>
      <c r="K395">
        <v>146</v>
      </c>
      <c r="L395">
        <v>72562</v>
      </c>
    </row>
    <row r="396" spans="1:12">
      <c r="A396" t="s">
        <v>415</v>
      </c>
      <c r="B396" t="s">
        <v>17</v>
      </c>
      <c r="C396" t="s">
        <v>24</v>
      </c>
      <c r="D396" t="s">
        <v>20</v>
      </c>
      <c r="E396" s="1">
        <v>44943.416666666664</v>
      </c>
      <c r="F396" s="1">
        <v>44943.583333333336</v>
      </c>
      <c r="G396" s="1">
        <v>44943.417361111111</v>
      </c>
      <c r="H396" s="1">
        <v>44943.589583333334</v>
      </c>
      <c r="I396">
        <v>9</v>
      </c>
      <c r="J396">
        <v>468</v>
      </c>
      <c r="K396">
        <v>67</v>
      </c>
      <c r="L396">
        <v>31356</v>
      </c>
    </row>
    <row r="397" spans="1:12">
      <c r="A397" t="s">
        <v>416</v>
      </c>
      <c r="B397" t="s">
        <v>26</v>
      </c>
      <c r="C397" t="s">
        <v>24</v>
      </c>
      <c r="D397" t="s">
        <v>15</v>
      </c>
      <c r="E397" s="1">
        <v>44943.458333333336</v>
      </c>
      <c r="F397" s="1">
        <v>44943.666666666664</v>
      </c>
      <c r="G397" s="1">
        <v>44943.468055555553</v>
      </c>
      <c r="H397" s="1">
        <v>44943.675000000003</v>
      </c>
      <c r="I397">
        <v>12</v>
      </c>
      <c r="J397">
        <v>141</v>
      </c>
      <c r="K397">
        <v>76</v>
      </c>
      <c r="L397">
        <v>10716</v>
      </c>
    </row>
    <row r="398" spans="1:12">
      <c r="A398" t="s">
        <v>417</v>
      </c>
      <c r="B398" t="s">
        <v>13</v>
      </c>
      <c r="C398" t="s">
        <v>15</v>
      </c>
      <c r="D398" t="s">
        <v>21</v>
      </c>
      <c r="E398" s="1">
        <v>44943.5</v>
      </c>
      <c r="F398" s="1">
        <v>44943.625</v>
      </c>
      <c r="G398" s="1">
        <v>44943.503472222219</v>
      </c>
      <c r="H398" s="1">
        <v>44943.636805555558</v>
      </c>
      <c r="I398">
        <v>17</v>
      </c>
      <c r="J398">
        <v>124</v>
      </c>
      <c r="K398">
        <v>55</v>
      </c>
      <c r="L398">
        <v>6820</v>
      </c>
    </row>
    <row r="399" spans="1:12">
      <c r="A399" t="s">
        <v>418</v>
      </c>
      <c r="B399" t="s">
        <v>13</v>
      </c>
      <c r="C399" t="s">
        <v>21</v>
      </c>
      <c r="D399" t="s">
        <v>14</v>
      </c>
      <c r="E399" s="1">
        <v>44943.541666666664</v>
      </c>
      <c r="F399" s="1">
        <v>44943.583333333336</v>
      </c>
      <c r="G399" s="1">
        <v>44943.54791666667</v>
      </c>
      <c r="H399" s="1">
        <v>44943.59097222222</v>
      </c>
      <c r="I399">
        <v>11</v>
      </c>
      <c r="J399">
        <v>163</v>
      </c>
      <c r="K399">
        <v>106</v>
      </c>
      <c r="L399">
        <v>17278</v>
      </c>
    </row>
    <row r="400" spans="1:12">
      <c r="A400" t="s">
        <v>419</v>
      </c>
      <c r="B400" t="s">
        <v>13</v>
      </c>
      <c r="C400" t="s">
        <v>24</v>
      </c>
      <c r="D400" t="s">
        <v>15</v>
      </c>
      <c r="E400" s="1">
        <v>44943.583333333336</v>
      </c>
      <c r="F400" s="1">
        <v>44943.708333333336</v>
      </c>
      <c r="G400" s="1">
        <v>44943.586805555555</v>
      </c>
      <c r="H400" s="1">
        <v>44943.71875</v>
      </c>
      <c r="I400">
        <v>15</v>
      </c>
      <c r="J400">
        <v>171</v>
      </c>
      <c r="K400">
        <v>123</v>
      </c>
      <c r="L400">
        <v>21033</v>
      </c>
    </row>
    <row r="401" spans="1:12">
      <c r="A401" t="s">
        <v>420</v>
      </c>
      <c r="B401" t="s">
        <v>26</v>
      </c>
      <c r="C401" t="s">
        <v>15</v>
      </c>
      <c r="D401" t="s">
        <v>14</v>
      </c>
      <c r="E401" s="1">
        <v>44943.625</v>
      </c>
      <c r="F401" s="1">
        <v>44943.708333333336</v>
      </c>
      <c r="G401" s="1">
        <v>44943.629166666666</v>
      </c>
      <c r="H401" s="1">
        <v>44943.708333333336</v>
      </c>
      <c r="I401">
        <v>0</v>
      </c>
      <c r="J401">
        <v>169</v>
      </c>
      <c r="K401">
        <v>93</v>
      </c>
      <c r="L401">
        <v>15717</v>
      </c>
    </row>
    <row r="402" spans="1:12">
      <c r="A402" t="s">
        <v>421</v>
      </c>
      <c r="B402" t="s">
        <v>17</v>
      </c>
      <c r="C402" t="s">
        <v>21</v>
      </c>
      <c r="D402" t="s">
        <v>20</v>
      </c>
      <c r="E402" s="1">
        <v>44943.666666666664</v>
      </c>
      <c r="F402" s="1">
        <v>44943.875</v>
      </c>
      <c r="G402" s="1">
        <v>44943.674305555556</v>
      </c>
      <c r="H402" s="1">
        <v>44943.884027777778</v>
      </c>
      <c r="I402">
        <v>13</v>
      </c>
      <c r="J402">
        <v>203</v>
      </c>
      <c r="K402">
        <v>199</v>
      </c>
      <c r="L402">
        <v>40397</v>
      </c>
    </row>
    <row r="403" spans="1:12">
      <c r="A403" t="s">
        <v>422</v>
      </c>
      <c r="B403" t="s">
        <v>13</v>
      </c>
      <c r="C403" t="s">
        <v>21</v>
      </c>
      <c r="D403" t="s">
        <v>20</v>
      </c>
      <c r="E403" s="1">
        <v>44943.708333333336</v>
      </c>
      <c r="F403" s="1">
        <v>44943.875</v>
      </c>
      <c r="G403" s="1">
        <v>44943.725694444445</v>
      </c>
      <c r="H403" s="1">
        <v>44943.894444444442</v>
      </c>
      <c r="I403">
        <v>28</v>
      </c>
      <c r="J403">
        <v>248</v>
      </c>
      <c r="K403">
        <v>113</v>
      </c>
      <c r="L403">
        <v>28024</v>
      </c>
    </row>
    <row r="404" spans="1:12">
      <c r="A404" t="s">
        <v>423</v>
      </c>
      <c r="B404" t="s">
        <v>13</v>
      </c>
      <c r="C404" t="s">
        <v>21</v>
      </c>
      <c r="D404" t="s">
        <v>15</v>
      </c>
      <c r="E404" s="1">
        <v>44943.75</v>
      </c>
      <c r="F404" s="1">
        <v>44943.833333333336</v>
      </c>
      <c r="G404" s="1">
        <v>44943.761111111111</v>
      </c>
      <c r="H404" s="1">
        <v>44943.848611111112</v>
      </c>
      <c r="I404">
        <v>22</v>
      </c>
      <c r="J404">
        <v>423</v>
      </c>
      <c r="K404">
        <v>193</v>
      </c>
      <c r="L404">
        <v>81639</v>
      </c>
    </row>
    <row r="405" spans="1:12">
      <c r="A405" t="s">
        <v>424</v>
      </c>
      <c r="B405" t="s">
        <v>13</v>
      </c>
      <c r="C405" t="s">
        <v>24</v>
      </c>
      <c r="D405" t="s">
        <v>24</v>
      </c>
      <c r="E405" s="1">
        <v>44943.791666666664</v>
      </c>
      <c r="F405" s="1">
        <v>44943.875</v>
      </c>
      <c r="G405" s="1">
        <v>44943.804861111108</v>
      </c>
      <c r="H405" s="1">
        <v>44943.888888888891</v>
      </c>
      <c r="I405">
        <v>20</v>
      </c>
      <c r="J405">
        <v>301</v>
      </c>
      <c r="K405">
        <v>164</v>
      </c>
      <c r="L405">
        <v>49364</v>
      </c>
    </row>
    <row r="406" spans="1:12">
      <c r="A406" t="s">
        <v>425</v>
      </c>
      <c r="B406" t="s">
        <v>13</v>
      </c>
      <c r="C406" t="s">
        <v>24</v>
      </c>
      <c r="D406" t="s">
        <v>21</v>
      </c>
      <c r="E406" s="1">
        <v>44943.833333333336</v>
      </c>
      <c r="F406" s="1">
        <v>44943.958333333336</v>
      </c>
      <c r="G406" s="1">
        <v>44943.853472222225</v>
      </c>
      <c r="H406" s="1">
        <v>44943.977777777778</v>
      </c>
      <c r="I406">
        <v>28</v>
      </c>
      <c r="J406">
        <v>446</v>
      </c>
      <c r="K406">
        <v>112</v>
      </c>
      <c r="L406">
        <v>49952</v>
      </c>
    </row>
    <row r="407" spans="1:12">
      <c r="A407" t="s">
        <v>426</v>
      </c>
      <c r="B407" t="s">
        <v>17</v>
      </c>
      <c r="C407" t="s">
        <v>18</v>
      </c>
      <c r="D407" t="s">
        <v>24</v>
      </c>
      <c r="E407" s="1">
        <v>44943.875</v>
      </c>
      <c r="F407" s="1">
        <v>44944</v>
      </c>
      <c r="G407" s="1">
        <v>44943.893055555556</v>
      </c>
      <c r="H407" s="1">
        <v>44944.004166666666</v>
      </c>
      <c r="I407">
        <v>6</v>
      </c>
      <c r="J407">
        <v>421</v>
      </c>
      <c r="K407">
        <v>191</v>
      </c>
      <c r="L407">
        <v>80411</v>
      </c>
    </row>
    <row r="408" spans="1:12">
      <c r="A408" t="s">
        <v>427</v>
      </c>
      <c r="B408" t="s">
        <v>26</v>
      </c>
      <c r="C408" t="s">
        <v>15</v>
      </c>
      <c r="D408" t="s">
        <v>24</v>
      </c>
      <c r="E408" s="1">
        <v>44943.916666666664</v>
      </c>
      <c r="F408" s="1">
        <v>44944.125</v>
      </c>
      <c r="G408" s="1">
        <v>44943.932638888888</v>
      </c>
      <c r="H408" s="1">
        <v>44944.12777777778</v>
      </c>
      <c r="I408">
        <v>4</v>
      </c>
      <c r="J408">
        <v>268</v>
      </c>
      <c r="K408">
        <v>62</v>
      </c>
      <c r="L408">
        <v>16616</v>
      </c>
    </row>
    <row r="409" spans="1:12">
      <c r="A409" t="s">
        <v>428</v>
      </c>
      <c r="B409" t="s">
        <v>26</v>
      </c>
      <c r="C409" t="s">
        <v>18</v>
      </c>
      <c r="D409" t="s">
        <v>15</v>
      </c>
      <c r="E409" s="1">
        <v>44943.958333333336</v>
      </c>
      <c r="F409" s="1">
        <v>44944.083333333336</v>
      </c>
      <c r="G409" s="1">
        <v>44943.970833333333</v>
      </c>
      <c r="H409" s="1">
        <v>44944.084027777775</v>
      </c>
      <c r="I409">
        <v>1</v>
      </c>
      <c r="J409">
        <v>468</v>
      </c>
      <c r="K409">
        <v>180</v>
      </c>
      <c r="L409">
        <v>84240</v>
      </c>
    </row>
    <row r="410" spans="1:12">
      <c r="A410" t="s">
        <v>429</v>
      </c>
      <c r="B410" t="s">
        <v>17</v>
      </c>
      <c r="C410" t="s">
        <v>20</v>
      </c>
      <c r="D410" t="s">
        <v>24</v>
      </c>
      <c r="E410" s="1">
        <v>44944</v>
      </c>
      <c r="F410" s="1">
        <v>44944.041666666664</v>
      </c>
      <c r="G410" s="1">
        <v>44944.017361111109</v>
      </c>
      <c r="H410" s="1">
        <v>44944.043749999997</v>
      </c>
      <c r="I410">
        <v>3</v>
      </c>
      <c r="J410">
        <v>458</v>
      </c>
      <c r="K410">
        <v>134</v>
      </c>
      <c r="L410">
        <v>61372</v>
      </c>
    </row>
    <row r="411" spans="1:12">
      <c r="A411" t="s">
        <v>430</v>
      </c>
      <c r="B411" t="s">
        <v>13</v>
      </c>
      <c r="C411" t="s">
        <v>15</v>
      </c>
      <c r="D411" t="s">
        <v>18</v>
      </c>
      <c r="E411" s="1">
        <v>44944.041666666664</v>
      </c>
      <c r="F411" s="1">
        <v>44944.25</v>
      </c>
      <c r="G411" s="1">
        <v>44944.052777777775</v>
      </c>
      <c r="H411" s="1">
        <v>44944.256249999999</v>
      </c>
      <c r="I411">
        <v>9</v>
      </c>
      <c r="J411">
        <v>432</v>
      </c>
      <c r="K411">
        <v>112</v>
      </c>
      <c r="L411">
        <v>48384</v>
      </c>
    </row>
    <row r="412" spans="1:12">
      <c r="A412" t="s">
        <v>431</v>
      </c>
      <c r="B412" t="s">
        <v>17</v>
      </c>
      <c r="C412" t="s">
        <v>14</v>
      </c>
      <c r="D412" t="s">
        <v>18</v>
      </c>
      <c r="E412" s="1">
        <v>44944.083333333336</v>
      </c>
      <c r="F412" s="1">
        <v>44944.25</v>
      </c>
      <c r="G412" s="1">
        <v>44944.089583333334</v>
      </c>
      <c r="H412" s="1">
        <v>44944.265277777777</v>
      </c>
      <c r="I412">
        <v>22</v>
      </c>
      <c r="J412">
        <v>170</v>
      </c>
      <c r="K412">
        <v>50</v>
      </c>
      <c r="L412">
        <v>8500</v>
      </c>
    </row>
    <row r="413" spans="1:12">
      <c r="A413" t="s">
        <v>432</v>
      </c>
      <c r="B413" t="s">
        <v>17</v>
      </c>
      <c r="C413" t="s">
        <v>18</v>
      </c>
      <c r="D413" t="s">
        <v>20</v>
      </c>
      <c r="E413" s="1">
        <v>44944.125</v>
      </c>
      <c r="F413" s="1">
        <v>44944.166666666664</v>
      </c>
      <c r="G413" s="1">
        <v>44944.131944444445</v>
      </c>
      <c r="H413" s="1">
        <v>44944.18472222222</v>
      </c>
      <c r="I413">
        <v>26</v>
      </c>
      <c r="J413">
        <v>440</v>
      </c>
      <c r="K413">
        <v>69</v>
      </c>
      <c r="L413">
        <v>30360</v>
      </c>
    </row>
    <row r="414" spans="1:12">
      <c r="A414" t="s">
        <v>433</v>
      </c>
      <c r="B414" t="s">
        <v>17</v>
      </c>
      <c r="C414" t="s">
        <v>20</v>
      </c>
      <c r="D414" t="s">
        <v>15</v>
      </c>
      <c r="E414" s="1">
        <v>44944.166666666664</v>
      </c>
      <c r="F414" s="1">
        <v>44944.25</v>
      </c>
      <c r="G414" s="1">
        <v>44944.17291666667</v>
      </c>
      <c r="H414" s="1">
        <v>44944.259722222225</v>
      </c>
      <c r="I414">
        <v>14</v>
      </c>
      <c r="J414">
        <v>304</v>
      </c>
      <c r="K414">
        <v>136</v>
      </c>
      <c r="L414">
        <v>41344</v>
      </c>
    </row>
    <row r="415" spans="1:12">
      <c r="A415" t="s">
        <v>434</v>
      </c>
      <c r="B415" t="s">
        <v>17</v>
      </c>
      <c r="C415" t="s">
        <v>21</v>
      </c>
      <c r="D415" t="s">
        <v>24</v>
      </c>
      <c r="E415" s="1">
        <v>44944.208333333336</v>
      </c>
      <c r="F415" s="1">
        <v>44944.333333333336</v>
      </c>
      <c r="G415" s="1">
        <v>44944.214583333334</v>
      </c>
      <c r="H415" s="1">
        <v>44944.345833333333</v>
      </c>
      <c r="I415">
        <v>18</v>
      </c>
      <c r="J415">
        <v>442</v>
      </c>
      <c r="K415">
        <v>69</v>
      </c>
      <c r="L415">
        <v>30498</v>
      </c>
    </row>
    <row r="416" spans="1:12">
      <c r="A416" t="s">
        <v>435</v>
      </c>
      <c r="B416" t="s">
        <v>17</v>
      </c>
      <c r="C416" t="s">
        <v>20</v>
      </c>
      <c r="D416" t="s">
        <v>18</v>
      </c>
      <c r="E416" s="1">
        <v>44944.25</v>
      </c>
      <c r="F416" s="1">
        <v>44944.416666666664</v>
      </c>
      <c r="G416" s="1">
        <v>44944.254861111112</v>
      </c>
      <c r="H416" s="1">
        <v>44944.433333333334</v>
      </c>
      <c r="I416">
        <v>24</v>
      </c>
      <c r="J416">
        <v>120</v>
      </c>
      <c r="K416">
        <v>173</v>
      </c>
      <c r="L416">
        <v>20760</v>
      </c>
    </row>
    <row r="417" spans="1:12">
      <c r="A417" t="s">
        <v>436</v>
      </c>
      <c r="B417" t="s">
        <v>17</v>
      </c>
      <c r="C417" t="s">
        <v>14</v>
      </c>
      <c r="D417" t="s">
        <v>24</v>
      </c>
      <c r="E417" s="1">
        <v>44944.291666666664</v>
      </c>
      <c r="F417" s="1">
        <v>44944.5</v>
      </c>
      <c r="G417" s="1">
        <v>44944.30972222222</v>
      </c>
      <c r="H417" s="1">
        <v>44944.51666666667</v>
      </c>
      <c r="I417">
        <v>24</v>
      </c>
      <c r="J417">
        <v>209</v>
      </c>
      <c r="K417">
        <v>179</v>
      </c>
      <c r="L417">
        <v>37411</v>
      </c>
    </row>
    <row r="418" spans="1:12">
      <c r="A418" t="s">
        <v>437</v>
      </c>
      <c r="B418" t="s">
        <v>26</v>
      </c>
      <c r="C418" t="s">
        <v>14</v>
      </c>
      <c r="D418" t="s">
        <v>21</v>
      </c>
      <c r="E418" s="1">
        <v>44944.333333333336</v>
      </c>
      <c r="F418" s="1">
        <v>44944.458333333336</v>
      </c>
      <c r="G418" s="1">
        <v>44944.349305555559</v>
      </c>
      <c r="H418" s="1">
        <v>44944.468055555553</v>
      </c>
      <c r="I418">
        <v>14</v>
      </c>
      <c r="J418">
        <v>365</v>
      </c>
      <c r="K418">
        <v>80</v>
      </c>
      <c r="L418">
        <v>29200</v>
      </c>
    </row>
    <row r="419" spans="1:12">
      <c r="A419" t="s">
        <v>438</v>
      </c>
      <c r="B419" t="s">
        <v>26</v>
      </c>
      <c r="C419" t="s">
        <v>14</v>
      </c>
      <c r="D419" t="s">
        <v>14</v>
      </c>
      <c r="E419" s="1">
        <v>44944.375</v>
      </c>
      <c r="F419" s="1">
        <v>44944.416666666664</v>
      </c>
      <c r="G419" s="1">
        <v>44944.390277777777</v>
      </c>
      <c r="H419" s="1">
        <v>44944.436111111114</v>
      </c>
      <c r="I419">
        <v>28</v>
      </c>
      <c r="J419">
        <v>287</v>
      </c>
      <c r="K419">
        <v>165</v>
      </c>
      <c r="L419">
        <v>47355</v>
      </c>
    </row>
    <row r="420" spans="1:12">
      <c r="A420" t="s">
        <v>439</v>
      </c>
      <c r="B420" t="s">
        <v>17</v>
      </c>
      <c r="C420" t="s">
        <v>15</v>
      </c>
      <c r="D420" t="s">
        <v>24</v>
      </c>
      <c r="E420" s="1">
        <v>44944.416666666664</v>
      </c>
      <c r="F420" s="1">
        <v>44944.5</v>
      </c>
      <c r="G420" s="1">
        <v>44944.423611111109</v>
      </c>
      <c r="H420" s="1">
        <v>44944.512499999997</v>
      </c>
      <c r="I420">
        <v>18</v>
      </c>
      <c r="J420">
        <v>200</v>
      </c>
      <c r="K420">
        <v>75</v>
      </c>
      <c r="L420">
        <v>15000</v>
      </c>
    </row>
    <row r="421" spans="1:12">
      <c r="A421" t="s">
        <v>440</v>
      </c>
      <c r="B421" t="s">
        <v>17</v>
      </c>
      <c r="C421" t="s">
        <v>24</v>
      </c>
      <c r="D421" t="s">
        <v>20</v>
      </c>
      <c r="E421" s="1">
        <v>44944.458333333336</v>
      </c>
      <c r="F421" s="1">
        <v>44944.541666666664</v>
      </c>
      <c r="G421" s="1">
        <v>44944.46597222222</v>
      </c>
      <c r="H421" s="1">
        <v>44944.54791666667</v>
      </c>
      <c r="I421">
        <v>9</v>
      </c>
      <c r="J421">
        <v>231</v>
      </c>
      <c r="K421">
        <v>99</v>
      </c>
      <c r="L421">
        <v>22869</v>
      </c>
    </row>
    <row r="422" spans="1:12">
      <c r="A422" t="s">
        <v>441</v>
      </c>
      <c r="B422" t="s">
        <v>17</v>
      </c>
      <c r="C422" t="s">
        <v>24</v>
      </c>
      <c r="D422" t="s">
        <v>14</v>
      </c>
      <c r="E422" s="1">
        <v>44944.5</v>
      </c>
      <c r="F422" s="1">
        <v>44944.625</v>
      </c>
      <c r="G422" s="1">
        <v>44944.504861111112</v>
      </c>
      <c r="H422" s="1">
        <v>44944.638194444444</v>
      </c>
      <c r="I422">
        <v>19</v>
      </c>
      <c r="J422">
        <v>333</v>
      </c>
      <c r="K422">
        <v>67</v>
      </c>
      <c r="L422">
        <v>22311</v>
      </c>
    </row>
    <row r="423" spans="1:12">
      <c r="A423" t="s">
        <v>442</v>
      </c>
      <c r="B423" t="s">
        <v>26</v>
      </c>
      <c r="C423" t="s">
        <v>14</v>
      </c>
      <c r="D423" t="s">
        <v>15</v>
      </c>
      <c r="E423" s="1">
        <v>44944.541666666664</v>
      </c>
      <c r="F423" s="1">
        <v>44944.75</v>
      </c>
      <c r="G423" s="1">
        <v>44944.560416666667</v>
      </c>
      <c r="H423" s="1">
        <v>44944.751388888886</v>
      </c>
      <c r="I423">
        <v>2</v>
      </c>
      <c r="J423">
        <v>163</v>
      </c>
      <c r="K423">
        <v>130</v>
      </c>
      <c r="L423">
        <v>21190</v>
      </c>
    </row>
    <row r="424" spans="1:12">
      <c r="A424" t="s">
        <v>443</v>
      </c>
      <c r="B424" t="s">
        <v>13</v>
      </c>
      <c r="C424" t="s">
        <v>24</v>
      </c>
      <c r="D424" t="s">
        <v>24</v>
      </c>
      <c r="E424" s="1">
        <v>44944.583333333336</v>
      </c>
      <c r="F424" s="1">
        <v>44944.791666666664</v>
      </c>
      <c r="G424" s="1">
        <v>44944.583333333336</v>
      </c>
      <c r="H424" s="1">
        <v>44944.798611111109</v>
      </c>
      <c r="I424">
        <v>10</v>
      </c>
      <c r="J424">
        <v>162</v>
      </c>
      <c r="K424">
        <v>65</v>
      </c>
      <c r="L424">
        <v>10530</v>
      </c>
    </row>
    <row r="425" spans="1:12">
      <c r="A425" t="s">
        <v>444</v>
      </c>
      <c r="B425" t="s">
        <v>13</v>
      </c>
      <c r="C425" t="s">
        <v>20</v>
      </c>
      <c r="D425" t="s">
        <v>24</v>
      </c>
      <c r="E425" s="1">
        <v>44944.625</v>
      </c>
      <c r="F425" s="1">
        <v>44944.75</v>
      </c>
      <c r="G425" s="1">
        <v>44944.645138888889</v>
      </c>
      <c r="H425" s="1">
        <v>44944.761805555558</v>
      </c>
      <c r="I425">
        <v>17</v>
      </c>
      <c r="J425">
        <v>492</v>
      </c>
      <c r="K425">
        <v>75</v>
      </c>
      <c r="L425">
        <v>36900</v>
      </c>
    </row>
    <row r="426" spans="1:12">
      <c r="A426" t="s">
        <v>445</v>
      </c>
      <c r="B426" t="s">
        <v>13</v>
      </c>
      <c r="C426" t="s">
        <v>21</v>
      </c>
      <c r="D426" t="s">
        <v>14</v>
      </c>
      <c r="E426" s="1">
        <v>44944.666666666664</v>
      </c>
      <c r="F426" s="1">
        <v>44944.791666666664</v>
      </c>
      <c r="G426" s="1">
        <v>44944.681944444441</v>
      </c>
      <c r="H426" s="1">
        <v>44944.80972222222</v>
      </c>
      <c r="I426">
        <v>26</v>
      </c>
      <c r="J426">
        <v>384</v>
      </c>
      <c r="K426">
        <v>129</v>
      </c>
      <c r="L426">
        <v>49536</v>
      </c>
    </row>
    <row r="427" spans="1:12">
      <c r="A427" t="s">
        <v>446</v>
      </c>
      <c r="B427" t="s">
        <v>17</v>
      </c>
      <c r="C427" t="s">
        <v>24</v>
      </c>
      <c r="D427" t="s">
        <v>20</v>
      </c>
      <c r="E427" s="1">
        <v>44944.708333333336</v>
      </c>
      <c r="F427" s="1">
        <v>44944.833333333336</v>
      </c>
      <c r="G427" s="1">
        <v>44944.728472222225</v>
      </c>
      <c r="H427" s="1">
        <v>44944.853472222225</v>
      </c>
      <c r="I427">
        <v>29</v>
      </c>
      <c r="J427">
        <v>343</v>
      </c>
      <c r="K427">
        <v>107</v>
      </c>
      <c r="L427">
        <v>36701</v>
      </c>
    </row>
    <row r="428" spans="1:12">
      <c r="A428" t="s">
        <v>447</v>
      </c>
      <c r="B428" t="s">
        <v>13</v>
      </c>
      <c r="C428" t="s">
        <v>15</v>
      </c>
      <c r="D428" t="s">
        <v>20</v>
      </c>
      <c r="E428" s="1">
        <v>44944.75</v>
      </c>
      <c r="F428" s="1">
        <v>44944.916666666664</v>
      </c>
      <c r="G428" s="1">
        <v>44944.75</v>
      </c>
      <c r="H428" s="1">
        <v>44944.917361111111</v>
      </c>
      <c r="I428">
        <v>1</v>
      </c>
      <c r="J428">
        <v>113</v>
      </c>
      <c r="K428">
        <v>77</v>
      </c>
      <c r="L428">
        <v>8701</v>
      </c>
    </row>
    <row r="429" spans="1:12">
      <c r="A429" t="s">
        <v>448</v>
      </c>
      <c r="B429" t="s">
        <v>17</v>
      </c>
      <c r="C429" t="s">
        <v>14</v>
      </c>
      <c r="D429" t="s">
        <v>20</v>
      </c>
      <c r="E429" s="1">
        <v>44944.791666666664</v>
      </c>
      <c r="F429" s="1">
        <v>44944.916666666664</v>
      </c>
      <c r="G429" s="1">
        <v>44944.793055555558</v>
      </c>
      <c r="H429" s="1">
        <v>44944.931250000001</v>
      </c>
      <c r="I429">
        <v>21</v>
      </c>
      <c r="J429">
        <v>427</v>
      </c>
      <c r="K429">
        <v>60</v>
      </c>
      <c r="L429">
        <v>25620</v>
      </c>
    </row>
    <row r="430" spans="1:12">
      <c r="A430" t="s">
        <v>449</v>
      </c>
      <c r="B430" t="s">
        <v>13</v>
      </c>
      <c r="C430" t="s">
        <v>18</v>
      </c>
      <c r="D430" t="s">
        <v>21</v>
      </c>
      <c r="E430" s="1">
        <v>44944.833333333336</v>
      </c>
      <c r="F430" s="1">
        <v>44945</v>
      </c>
      <c r="G430" s="1">
        <v>44944.848611111112</v>
      </c>
      <c r="H430" s="1">
        <v>44945.015277777777</v>
      </c>
      <c r="I430">
        <v>22</v>
      </c>
      <c r="J430">
        <v>482</v>
      </c>
      <c r="K430">
        <v>58</v>
      </c>
      <c r="L430">
        <v>27956</v>
      </c>
    </row>
    <row r="431" spans="1:12">
      <c r="A431" t="s">
        <v>450</v>
      </c>
      <c r="B431" t="s">
        <v>26</v>
      </c>
      <c r="C431" t="s">
        <v>21</v>
      </c>
      <c r="D431" t="s">
        <v>15</v>
      </c>
      <c r="E431" s="1">
        <v>44944.875</v>
      </c>
      <c r="F431" s="1">
        <v>44944.916666666664</v>
      </c>
      <c r="G431" s="1">
        <v>44944.885416666664</v>
      </c>
      <c r="H431" s="1">
        <v>44944.928472222222</v>
      </c>
      <c r="I431">
        <v>17</v>
      </c>
      <c r="J431">
        <v>215</v>
      </c>
      <c r="K431">
        <v>198</v>
      </c>
      <c r="L431">
        <v>42570</v>
      </c>
    </row>
    <row r="432" spans="1:12">
      <c r="A432" t="s">
        <v>451</v>
      </c>
      <c r="B432" t="s">
        <v>26</v>
      </c>
      <c r="C432" t="s">
        <v>18</v>
      </c>
      <c r="D432" t="s">
        <v>14</v>
      </c>
      <c r="E432" s="1">
        <v>44944.916666666664</v>
      </c>
      <c r="F432" s="1">
        <v>44945.041666666664</v>
      </c>
      <c r="G432" s="1">
        <v>44944.922222222223</v>
      </c>
      <c r="H432" s="1">
        <v>44945.057638888888</v>
      </c>
      <c r="I432">
        <v>23</v>
      </c>
      <c r="J432">
        <v>496</v>
      </c>
      <c r="K432">
        <v>139</v>
      </c>
      <c r="L432">
        <v>68944</v>
      </c>
    </row>
    <row r="433" spans="1:12">
      <c r="A433" t="s">
        <v>452</v>
      </c>
      <c r="B433" t="s">
        <v>17</v>
      </c>
      <c r="C433" t="s">
        <v>14</v>
      </c>
      <c r="D433" t="s">
        <v>18</v>
      </c>
      <c r="E433" s="1">
        <v>44944.958333333336</v>
      </c>
      <c r="F433" s="1">
        <v>44945.083333333336</v>
      </c>
      <c r="G433" s="1">
        <v>44944.96875</v>
      </c>
      <c r="H433" s="1">
        <v>44945.100694444445</v>
      </c>
      <c r="I433">
        <v>25</v>
      </c>
      <c r="J433">
        <v>486</v>
      </c>
      <c r="K433">
        <v>106</v>
      </c>
      <c r="L433">
        <v>51516</v>
      </c>
    </row>
    <row r="434" spans="1:12">
      <c r="A434" t="s">
        <v>453</v>
      </c>
      <c r="B434" t="s">
        <v>13</v>
      </c>
      <c r="C434" t="s">
        <v>20</v>
      </c>
      <c r="D434" t="s">
        <v>15</v>
      </c>
      <c r="E434" s="1">
        <v>44945</v>
      </c>
      <c r="F434" s="1">
        <v>44945.208333333336</v>
      </c>
      <c r="G434" s="1">
        <v>44945.01666666667</v>
      </c>
      <c r="H434" s="1">
        <v>44945.218055555553</v>
      </c>
      <c r="I434">
        <v>14</v>
      </c>
      <c r="J434">
        <v>328</v>
      </c>
      <c r="K434">
        <v>187</v>
      </c>
      <c r="L434">
        <v>61336</v>
      </c>
    </row>
    <row r="435" spans="1:12">
      <c r="A435" t="s">
        <v>454</v>
      </c>
      <c r="B435" t="s">
        <v>13</v>
      </c>
      <c r="C435" t="s">
        <v>14</v>
      </c>
      <c r="D435" t="s">
        <v>20</v>
      </c>
      <c r="E435" s="1">
        <v>44945.041666666664</v>
      </c>
      <c r="F435" s="1">
        <v>44945.166666666664</v>
      </c>
      <c r="G435" s="1">
        <v>44945.056944444441</v>
      </c>
      <c r="H435" s="1">
        <v>44945.184027777781</v>
      </c>
      <c r="I435">
        <v>25</v>
      </c>
      <c r="J435">
        <v>209</v>
      </c>
      <c r="K435">
        <v>160</v>
      </c>
      <c r="L435">
        <v>33440</v>
      </c>
    </row>
    <row r="436" spans="1:12">
      <c r="A436" t="s">
        <v>455</v>
      </c>
      <c r="B436" t="s">
        <v>13</v>
      </c>
      <c r="C436" t="s">
        <v>18</v>
      </c>
      <c r="D436" t="s">
        <v>20</v>
      </c>
      <c r="E436" s="1">
        <v>44945.083333333336</v>
      </c>
      <c r="F436" s="1">
        <v>44945.25</v>
      </c>
      <c r="G436" s="1">
        <v>44945.09652777778</v>
      </c>
      <c r="H436" s="1">
        <v>44945.265277777777</v>
      </c>
      <c r="I436">
        <v>22</v>
      </c>
      <c r="J436">
        <v>177</v>
      </c>
      <c r="K436">
        <v>145</v>
      </c>
      <c r="L436">
        <v>25665</v>
      </c>
    </row>
    <row r="437" spans="1:12">
      <c r="A437" t="s">
        <v>456</v>
      </c>
      <c r="B437" t="s">
        <v>13</v>
      </c>
      <c r="C437" t="s">
        <v>14</v>
      </c>
      <c r="D437" t="s">
        <v>24</v>
      </c>
      <c r="E437" s="1">
        <v>44945.125</v>
      </c>
      <c r="F437" s="1">
        <v>44945.291666666664</v>
      </c>
      <c r="G437" s="1">
        <v>44945.134722222225</v>
      </c>
      <c r="H437" s="1">
        <v>44945.302083333336</v>
      </c>
      <c r="I437">
        <v>15</v>
      </c>
      <c r="J437">
        <v>379</v>
      </c>
      <c r="K437">
        <v>187</v>
      </c>
      <c r="L437">
        <v>70873</v>
      </c>
    </row>
    <row r="438" spans="1:12">
      <c r="A438" t="s">
        <v>457</v>
      </c>
      <c r="B438" t="s">
        <v>13</v>
      </c>
      <c r="C438" t="s">
        <v>14</v>
      </c>
      <c r="D438" t="s">
        <v>21</v>
      </c>
      <c r="E438" s="1">
        <v>44945.166666666664</v>
      </c>
      <c r="F438" s="1">
        <v>44945.291666666664</v>
      </c>
      <c r="G438" s="1">
        <v>44945.168055555558</v>
      </c>
      <c r="H438" s="1">
        <v>44945.304166666669</v>
      </c>
      <c r="I438">
        <v>18</v>
      </c>
      <c r="J438">
        <v>482</v>
      </c>
      <c r="K438">
        <v>66</v>
      </c>
      <c r="L438">
        <v>31812</v>
      </c>
    </row>
    <row r="439" spans="1:12">
      <c r="A439" t="s">
        <v>458</v>
      </c>
      <c r="B439" t="s">
        <v>26</v>
      </c>
      <c r="C439" t="s">
        <v>14</v>
      </c>
      <c r="D439" t="s">
        <v>21</v>
      </c>
      <c r="E439" s="1">
        <v>44945.208333333336</v>
      </c>
      <c r="F439" s="1">
        <v>44945.375</v>
      </c>
      <c r="G439" s="1">
        <v>44945.210416666669</v>
      </c>
      <c r="H439" s="1">
        <v>44945.387499999997</v>
      </c>
      <c r="I439">
        <v>18</v>
      </c>
      <c r="J439">
        <v>331</v>
      </c>
      <c r="K439">
        <v>153</v>
      </c>
      <c r="L439">
        <v>50643</v>
      </c>
    </row>
    <row r="440" spans="1:12">
      <c r="A440" t="s">
        <v>459</v>
      </c>
      <c r="B440" t="s">
        <v>17</v>
      </c>
      <c r="C440" t="s">
        <v>24</v>
      </c>
      <c r="D440" t="s">
        <v>15</v>
      </c>
      <c r="E440" s="1">
        <v>44945.25</v>
      </c>
      <c r="F440" s="1">
        <v>44945.375</v>
      </c>
      <c r="G440" s="1">
        <v>44945.250694444447</v>
      </c>
      <c r="H440" s="1">
        <v>44945.382638888892</v>
      </c>
      <c r="I440">
        <v>11</v>
      </c>
      <c r="J440">
        <v>287</v>
      </c>
      <c r="K440">
        <v>63</v>
      </c>
      <c r="L440">
        <v>18081</v>
      </c>
    </row>
    <row r="441" spans="1:12">
      <c r="A441" t="s">
        <v>460</v>
      </c>
      <c r="B441" t="s">
        <v>13</v>
      </c>
      <c r="C441" t="s">
        <v>20</v>
      </c>
      <c r="D441" t="s">
        <v>14</v>
      </c>
      <c r="E441" s="1">
        <v>44945.291666666664</v>
      </c>
      <c r="F441" s="1">
        <v>44945.333333333336</v>
      </c>
      <c r="G441" s="1">
        <v>44945.298611111109</v>
      </c>
      <c r="H441" s="1">
        <v>44945.348611111112</v>
      </c>
      <c r="I441">
        <v>22</v>
      </c>
      <c r="J441">
        <v>349</v>
      </c>
      <c r="K441">
        <v>162</v>
      </c>
      <c r="L441">
        <v>56538</v>
      </c>
    </row>
    <row r="442" spans="1:12">
      <c r="A442" t="s">
        <v>461</v>
      </c>
      <c r="B442" t="s">
        <v>26</v>
      </c>
      <c r="C442" t="s">
        <v>24</v>
      </c>
      <c r="D442" t="s">
        <v>20</v>
      </c>
      <c r="E442" s="1">
        <v>44945.333333333336</v>
      </c>
      <c r="F442" s="1">
        <v>44945.5</v>
      </c>
      <c r="G442" s="1">
        <v>44945.336111111108</v>
      </c>
      <c r="H442" s="1">
        <v>44945.51666666667</v>
      </c>
      <c r="I442">
        <v>24</v>
      </c>
      <c r="J442">
        <v>218</v>
      </c>
      <c r="K442">
        <v>90</v>
      </c>
      <c r="L442">
        <v>19620</v>
      </c>
    </row>
    <row r="443" spans="1:12">
      <c r="A443" t="s">
        <v>462</v>
      </c>
      <c r="B443" t="s">
        <v>13</v>
      </c>
      <c r="C443" t="s">
        <v>15</v>
      </c>
      <c r="D443" t="s">
        <v>18</v>
      </c>
      <c r="E443" s="1">
        <v>44945.375</v>
      </c>
      <c r="F443" s="1">
        <v>44945.541666666664</v>
      </c>
      <c r="G443" s="1">
        <v>44945.375</v>
      </c>
      <c r="H443" s="1">
        <v>44945.545138888891</v>
      </c>
      <c r="I443">
        <v>5</v>
      </c>
      <c r="J443">
        <v>301</v>
      </c>
      <c r="K443">
        <v>147</v>
      </c>
      <c r="L443">
        <v>44247</v>
      </c>
    </row>
    <row r="444" spans="1:12">
      <c r="A444" t="s">
        <v>463</v>
      </c>
      <c r="B444" t="s">
        <v>26</v>
      </c>
      <c r="C444" t="s">
        <v>18</v>
      </c>
      <c r="D444" t="s">
        <v>24</v>
      </c>
      <c r="E444" s="1">
        <v>44945.416666666664</v>
      </c>
      <c r="F444" s="1">
        <v>44945.583333333336</v>
      </c>
      <c r="G444" s="1">
        <v>44945.433333333334</v>
      </c>
      <c r="H444" s="1">
        <v>44945.59097222222</v>
      </c>
      <c r="I444">
        <v>11</v>
      </c>
      <c r="J444">
        <v>331</v>
      </c>
      <c r="K444">
        <v>161</v>
      </c>
      <c r="L444">
        <v>53291</v>
      </c>
    </row>
    <row r="445" spans="1:12">
      <c r="A445" t="s">
        <v>464</v>
      </c>
      <c r="B445" t="s">
        <v>17</v>
      </c>
      <c r="C445" t="s">
        <v>21</v>
      </c>
      <c r="D445" t="s">
        <v>14</v>
      </c>
      <c r="E445" s="1">
        <v>44945.458333333336</v>
      </c>
      <c r="F445" s="1">
        <v>44945.625</v>
      </c>
      <c r="G445" s="1">
        <v>44945.470833333333</v>
      </c>
      <c r="H445" s="1">
        <v>44945.629166666666</v>
      </c>
      <c r="I445">
        <v>6</v>
      </c>
      <c r="J445">
        <v>482</v>
      </c>
      <c r="K445">
        <v>157</v>
      </c>
      <c r="L445">
        <v>75674</v>
      </c>
    </row>
    <row r="446" spans="1:12">
      <c r="A446" t="s">
        <v>465</v>
      </c>
      <c r="B446" t="s">
        <v>13</v>
      </c>
      <c r="C446" t="s">
        <v>18</v>
      </c>
      <c r="D446" t="s">
        <v>14</v>
      </c>
      <c r="E446" s="1">
        <v>44945.5</v>
      </c>
      <c r="F446" s="1">
        <v>44945.625</v>
      </c>
      <c r="G446" s="1">
        <v>44945.504166666666</v>
      </c>
      <c r="H446" s="1">
        <v>44945.645138888889</v>
      </c>
      <c r="I446">
        <v>29</v>
      </c>
      <c r="J446">
        <v>435</v>
      </c>
      <c r="K446">
        <v>197</v>
      </c>
      <c r="L446">
        <v>85695</v>
      </c>
    </row>
    <row r="447" spans="1:12">
      <c r="A447" t="s">
        <v>466</v>
      </c>
      <c r="B447" t="s">
        <v>13</v>
      </c>
      <c r="C447" t="s">
        <v>18</v>
      </c>
      <c r="D447" t="s">
        <v>21</v>
      </c>
      <c r="E447" s="1">
        <v>44945.541666666664</v>
      </c>
      <c r="F447" s="1">
        <v>44945.666666666664</v>
      </c>
      <c r="G447" s="1">
        <v>44945.557638888888</v>
      </c>
      <c r="H447" s="1">
        <v>44945.67291666667</v>
      </c>
      <c r="I447">
        <v>9</v>
      </c>
      <c r="J447">
        <v>111</v>
      </c>
      <c r="K447">
        <v>172</v>
      </c>
      <c r="L447">
        <v>19092</v>
      </c>
    </row>
    <row r="448" spans="1:12">
      <c r="A448" t="s">
        <v>467</v>
      </c>
      <c r="B448" t="s">
        <v>26</v>
      </c>
      <c r="C448" t="s">
        <v>15</v>
      </c>
      <c r="D448" t="s">
        <v>14</v>
      </c>
      <c r="E448" s="1">
        <v>44945.583333333336</v>
      </c>
      <c r="F448" s="1">
        <v>44945.625</v>
      </c>
      <c r="G448" s="1">
        <v>44945.591666666667</v>
      </c>
      <c r="H448" s="1">
        <v>44945.644444444442</v>
      </c>
      <c r="I448">
        <v>28</v>
      </c>
      <c r="J448">
        <v>109</v>
      </c>
      <c r="K448">
        <v>190</v>
      </c>
      <c r="L448">
        <v>20710</v>
      </c>
    </row>
    <row r="449" spans="1:12">
      <c r="A449" t="s">
        <v>468</v>
      </c>
      <c r="B449" t="s">
        <v>17</v>
      </c>
      <c r="C449" t="s">
        <v>20</v>
      </c>
      <c r="D449" t="s">
        <v>21</v>
      </c>
      <c r="E449" s="1">
        <v>44945.625</v>
      </c>
      <c r="F449" s="1">
        <v>44945.75</v>
      </c>
      <c r="G449" s="1">
        <v>44945.645138888889</v>
      </c>
      <c r="H449" s="1">
        <v>44945.757638888892</v>
      </c>
      <c r="I449">
        <v>11</v>
      </c>
      <c r="J449">
        <v>418</v>
      </c>
      <c r="K449">
        <v>59</v>
      </c>
      <c r="L449">
        <v>24662</v>
      </c>
    </row>
    <row r="450" spans="1:12">
      <c r="A450" t="s">
        <v>469</v>
      </c>
      <c r="B450" t="s">
        <v>26</v>
      </c>
      <c r="C450" t="s">
        <v>24</v>
      </c>
      <c r="D450" t="s">
        <v>21</v>
      </c>
      <c r="E450" s="1">
        <v>44945.666666666664</v>
      </c>
      <c r="F450" s="1">
        <v>44945.833333333336</v>
      </c>
      <c r="G450" s="1">
        <v>44945.677083333336</v>
      </c>
      <c r="H450" s="1">
        <v>44945.84375</v>
      </c>
      <c r="I450">
        <v>15</v>
      </c>
      <c r="J450">
        <v>165</v>
      </c>
      <c r="K450">
        <v>91</v>
      </c>
      <c r="L450">
        <v>15015</v>
      </c>
    </row>
    <row r="451" spans="1:12">
      <c r="A451" t="s">
        <v>470</v>
      </c>
      <c r="B451" t="s">
        <v>26</v>
      </c>
      <c r="C451" t="s">
        <v>21</v>
      </c>
      <c r="D451" t="s">
        <v>21</v>
      </c>
      <c r="E451" s="1">
        <v>44945.708333333336</v>
      </c>
      <c r="F451" s="1">
        <v>44945.75</v>
      </c>
      <c r="G451" s="1">
        <v>44945.726388888892</v>
      </c>
      <c r="H451" s="1">
        <v>44945.758333333331</v>
      </c>
      <c r="I451">
        <v>12</v>
      </c>
      <c r="J451">
        <v>318</v>
      </c>
      <c r="K451">
        <v>66</v>
      </c>
      <c r="L451">
        <v>20988</v>
      </c>
    </row>
    <row r="452" spans="1:12">
      <c r="A452" t="s">
        <v>471</v>
      </c>
      <c r="B452" t="s">
        <v>17</v>
      </c>
      <c r="C452" t="s">
        <v>21</v>
      </c>
      <c r="D452" t="s">
        <v>24</v>
      </c>
      <c r="E452" s="1">
        <v>44945.75</v>
      </c>
      <c r="F452" s="1">
        <v>44945.833333333336</v>
      </c>
      <c r="G452" s="1">
        <v>44945.765972222223</v>
      </c>
      <c r="H452" s="1">
        <v>44945.841666666667</v>
      </c>
      <c r="I452">
        <v>12</v>
      </c>
      <c r="J452">
        <v>495</v>
      </c>
      <c r="K452">
        <v>85</v>
      </c>
      <c r="L452">
        <v>42075</v>
      </c>
    </row>
    <row r="453" spans="1:12">
      <c r="A453" t="s">
        <v>472</v>
      </c>
      <c r="B453" t="s">
        <v>13</v>
      </c>
      <c r="C453" t="s">
        <v>15</v>
      </c>
      <c r="D453" t="s">
        <v>18</v>
      </c>
      <c r="E453" s="1">
        <v>44945.791666666664</v>
      </c>
      <c r="F453" s="1">
        <v>44946</v>
      </c>
      <c r="G453" s="1">
        <v>44945.808333333334</v>
      </c>
      <c r="H453" s="1">
        <v>44946.009027777778</v>
      </c>
      <c r="I453">
        <v>13</v>
      </c>
      <c r="J453">
        <v>451</v>
      </c>
      <c r="K453">
        <v>119</v>
      </c>
      <c r="L453">
        <v>53669</v>
      </c>
    </row>
    <row r="454" spans="1:12">
      <c r="A454" t="s">
        <v>473</v>
      </c>
      <c r="B454" t="s">
        <v>13</v>
      </c>
      <c r="C454" t="s">
        <v>14</v>
      </c>
      <c r="D454" t="s">
        <v>20</v>
      </c>
      <c r="E454" s="1">
        <v>44945.833333333336</v>
      </c>
      <c r="F454" s="1">
        <v>44945.875</v>
      </c>
      <c r="G454" s="1">
        <v>44945.853472222225</v>
      </c>
      <c r="H454" s="1">
        <v>44945.878472222219</v>
      </c>
      <c r="I454">
        <v>5</v>
      </c>
      <c r="J454">
        <v>404</v>
      </c>
      <c r="K454">
        <v>85</v>
      </c>
      <c r="L454">
        <v>34340</v>
      </c>
    </row>
    <row r="455" spans="1:12">
      <c r="A455" t="s">
        <v>474</v>
      </c>
      <c r="B455" t="s">
        <v>26</v>
      </c>
      <c r="C455" t="s">
        <v>18</v>
      </c>
      <c r="D455" t="s">
        <v>24</v>
      </c>
      <c r="E455" s="1">
        <v>44945.875</v>
      </c>
      <c r="F455" s="1">
        <v>44946.083333333336</v>
      </c>
      <c r="G455" s="1">
        <v>44945.886111111111</v>
      </c>
      <c r="H455" s="1">
        <v>44946.095833333333</v>
      </c>
      <c r="I455">
        <v>18</v>
      </c>
      <c r="J455">
        <v>414</v>
      </c>
      <c r="K455">
        <v>143</v>
      </c>
      <c r="L455">
        <v>59202</v>
      </c>
    </row>
    <row r="456" spans="1:12">
      <c r="A456" t="s">
        <v>475</v>
      </c>
      <c r="B456" t="s">
        <v>17</v>
      </c>
      <c r="C456" t="s">
        <v>18</v>
      </c>
      <c r="D456" t="s">
        <v>24</v>
      </c>
      <c r="E456" s="1">
        <v>44945.916666666664</v>
      </c>
      <c r="F456" s="1">
        <v>44946.083333333336</v>
      </c>
      <c r="G456" s="1">
        <v>44945.929166666669</v>
      </c>
      <c r="H456" s="1">
        <v>44946.089583333334</v>
      </c>
      <c r="I456">
        <v>9</v>
      </c>
      <c r="J456">
        <v>175</v>
      </c>
      <c r="K456">
        <v>99</v>
      </c>
      <c r="L456">
        <v>17325</v>
      </c>
    </row>
    <row r="457" spans="1:12">
      <c r="A457" t="s">
        <v>476</v>
      </c>
      <c r="B457" t="s">
        <v>17</v>
      </c>
      <c r="C457" t="s">
        <v>21</v>
      </c>
      <c r="D457" t="s">
        <v>18</v>
      </c>
      <c r="E457" s="1">
        <v>44945.958333333336</v>
      </c>
      <c r="F457" s="1">
        <v>44946.041666666664</v>
      </c>
      <c r="G457" s="1">
        <v>44945.967361111114</v>
      </c>
      <c r="H457" s="1">
        <v>44946.047222222223</v>
      </c>
      <c r="I457">
        <v>8</v>
      </c>
      <c r="J457">
        <v>229</v>
      </c>
      <c r="K457">
        <v>82</v>
      </c>
      <c r="L457">
        <v>18778</v>
      </c>
    </row>
    <row r="458" spans="1:12">
      <c r="A458" t="s">
        <v>477</v>
      </c>
      <c r="B458" t="s">
        <v>13</v>
      </c>
      <c r="C458" t="s">
        <v>18</v>
      </c>
      <c r="D458" t="s">
        <v>14</v>
      </c>
      <c r="E458" s="1">
        <v>44946</v>
      </c>
      <c r="F458" s="1">
        <v>44946.208333333336</v>
      </c>
      <c r="G458" s="1">
        <v>44946.000694444447</v>
      </c>
      <c r="H458" s="1">
        <v>44946.222916666666</v>
      </c>
      <c r="I458">
        <v>21</v>
      </c>
      <c r="J458">
        <v>221</v>
      </c>
      <c r="K458">
        <v>126</v>
      </c>
      <c r="L458">
        <v>27846</v>
      </c>
    </row>
    <row r="459" spans="1:12">
      <c r="A459" t="s">
        <v>478</v>
      </c>
      <c r="B459" t="s">
        <v>13</v>
      </c>
      <c r="C459" t="s">
        <v>21</v>
      </c>
      <c r="D459" t="s">
        <v>20</v>
      </c>
      <c r="E459" s="1">
        <v>44946.041666666664</v>
      </c>
      <c r="F459" s="1">
        <v>44946.083333333336</v>
      </c>
      <c r="G459" s="1">
        <v>44946.056944444441</v>
      </c>
      <c r="H459" s="1">
        <v>44946.088888888888</v>
      </c>
      <c r="I459">
        <v>8</v>
      </c>
      <c r="J459">
        <v>386</v>
      </c>
      <c r="K459">
        <v>157</v>
      </c>
      <c r="L459">
        <v>60602</v>
      </c>
    </row>
    <row r="460" spans="1:12">
      <c r="A460" t="s">
        <v>479</v>
      </c>
      <c r="B460" t="s">
        <v>26</v>
      </c>
      <c r="C460" t="s">
        <v>24</v>
      </c>
      <c r="D460" t="s">
        <v>15</v>
      </c>
      <c r="E460" s="1">
        <v>44946.083333333336</v>
      </c>
      <c r="F460" s="1">
        <v>44946.208333333336</v>
      </c>
      <c r="G460" s="1">
        <v>44946.085416666669</v>
      </c>
      <c r="H460" s="1">
        <v>44946.213888888888</v>
      </c>
      <c r="I460">
        <v>8</v>
      </c>
      <c r="J460">
        <v>336</v>
      </c>
      <c r="K460">
        <v>95</v>
      </c>
      <c r="L460">
        <v>31920</v>
      </c>
    </row>
    <row r="461" spans="1:12">
      <c r="A461" t="s">
        <v>480</v>
      </c>
      <c r="B461" t="s">
        <v>13</v>
      </c>
      <c r="C461" t="s">
        <v>24</v>
      </c>
      <c r="D461" t="s">
        <v>14</v>
      </c>
      <c r="E461" s="1">
        <v>44946.125</v>
      </c>
      <c r="F461" s="1">
        <v>44946.333333333336</v>
      </c>
      <c r="G461" s="1">
        <v>44946.143055555556</v>
      </c>
      <c r="H461" s="1">
        <v>44946.333333333336</v>
      </c>
      <c r="I461">
        <v>0</v>
      </c>
      <c r="J461">
        <v>187</v>
      </c>
      <c r="K461">
        <v>54</v>
      </c>
      <c r="L461">
        <v>10098</v>
      </c>
    </row>
    <row r="462" spans="1:12">
      <c r="A462" t="s">
        <v>481</v>
      </c>
      <c r="B462" t="s">
        <v>17</v>
      </c>
      <c r="C462" t="s">
        <v>21</v>
      </c>
      <c r="D462" t="s">
        <v>21</v>
      </c>
      <c r="E462" s="1">
        <v>44946.166666666664</v>
      </c>
      <c r="F462" s="1">
        <v>44946.291666666664</v>
      </c>
      <c r="G462" s="1">
        <v>44946.17083333333</v>
      </c>
      <c r="H462" s="1">
        <v>44946.291666666664</v>
      </c>
      <c r="I462">
        <v>0</v>
      </c>
      <c r="J462">
        <v>376</v>
      </c>
      <c r="K462">
        <v>173</v>
      </c>
      <c r="L462">
        <v>65048</v>
      </c>
    </row>
    <row r="463" spans="1:12">
      <c r="A463" t="s">
        <v>482</v>
      </c>
      <c r="B463" t="s">
        <v>26</v>
      </c>
      <c r="C463" t="s">
        <v>15</v>
      </c>
      <c r="D463" t="s">
        <v>14</v>
      </c>
      <c r="E463" s="1">
        <v>44946.208333333336</v>
      </c>
      <c r="F463" s="1">
        <v>44946.416666666664</v>
      </c>
      <c r="G463" s="1">
        <v>44946.213194444441</v>
      </c>
      <c r="H463" s="1">
        <v>44946.425000000003</v>
      </c>
      <c r="I463">
        <v>12</v>
      </c>
      <c r="J463">
        <v>405</v>
      </c>
      <c r="K463">
        <v>55</v>
      </c>
      <c r="L463">
        <v>22275</v>
      </c>
    </row>
    <row r="464" spans="1:12">
      <c r="A464" t="s">
        <v>483</v>
      </c>
      <c r="B464" t="s">
        <v>26</v>
      </c>
      <c r="C464" t="s">
        <v>18</v>
      </c>
      <c r="D464" t="s">
        <v>18</v>
      </c>
      <c r="E464" s="1">
        <v>44946.25</v>
      </c>
      <c r="F464" s="1">
        <v>44946.416666666664</v>
      </c>
      <c r="G464" s="1">
        <v>44946.267361111109</v>
      </c>
      <c r="H464" s="1">
        <v>44946.430555555555</v>
      </c>
      <c r="I464">
        <v>20</v>
      </c>
      <c r="J464">
        <v>492</v>
      </c>
      <c r="K464">
        <v>139</v>
      </c>
      <c r="L464">
        <v>68388</v>
      </c>
    </row>
    <row r="465" spans="1:12">
      <c r="A465" t="s">
        <v>484</v>
      </c>
      <c r="B465" t="s">
        <v>17</v>
      </c>
      <c r="C465" t="s">
        <v>20</v>
      </c>
      <c r="D465" t="s">
        <v>15</v>
      </c>
      <c r="E465" s="1">
        <v>44946.291666666664</v>
      </c>
      <c r="F465" s="1">
        <v>44946.416666666664</v>
      </c>
      <c r="G465" s="1">
        <v>44946.305555555555</v>
      </c>
      <c r="H465" s="1">
        <v>44946.430555555555</v>
      </c>
      <c r="I465">
        <v>20</v>
      </c>
      <c r="J465">
        <v>420</v>
      </c>
      <c r="K465">
        <v>139</v>
      </c>
      <c r="L465">
        <v>58380</v>
      </c>
    </row>
    <row r="466" spans="1:12">
      <c r="A466" t="s">
        <v>485</v>
      </c>
      <c r="B466" t="s">
        <v>13</v>
      </c>
      <c r="C466" t="s">
        <v>20</v>
      </c>
      <c r="D466" t="s">
        <v>20</v>
      </c>
      <c r="E466" s="1">
        <v>44946.333333333336</v>
      </c>
      <c r="F466" s="1">
        <v>44946.416666666664</v>
      </c>
      <c r="G466" s="1">
        <v>44946.344444444447</v>
      </c>
      <c r="H466" s="1">
        <v>44946.434027777781</v>
      </c>
      <c r="I466">
        <v>25</v>
      </c>
      <c r="J466">
        <v>258</v>
      </c>
      <c r="K466">
        <v>103</v>
      </c>
      <c r="L466">
        <v>26574</v>
      </c>
    </row>
    <row r="467" spans="1:12">
      <c r="A467" t="s">
        <v>486</v>
      </c>
      <c r="B467" t="s">
        <v>13</v>
      </c>
      <c r="C467" t="s">
        <v>21</v>
      </c>
      <c r="D467" t="s">
        <v>20</v>
      </c>
      <c r="E467" s="1">
        <v>44946.375</v>
      </c>
      <c r="F467" s="1">
        <v>44946.416666666664</v>
      </c>
      <c r="G467" s="1">
        <v>44946.39166666667</v>
      </c>
      <c r="H467" s="1">
        <v>44946.435416666667</v>
      </c>
      <c r="I467">
        <v>27</v>
      </c>
      <c r="J467">
        <v>458</v>
      </c>
      <c r="K467">
        <v>53</v>
      </c>
      <c r="L467">
        <v>24274</v>
      </c>
    </row>
    <row r="468" spans="1:12">
      <c r="A468" t="s">
        <v>487</v>
      </c>
      <c r="B468" t="s">
        <v>17</v>
      </c>
      <c r="C468" t="s">
        <v>15</v>
      </c>
      <c r="D468" t="s">
        <v>20</v>
      </c>
      <c r="E468" s="1">
        <v>44946.416666666664</v>
      </c>
      <c r="F468" s="1">
        <v>44946.5</v>
      </c>
      <c r="G468" s="1">
        <v>44946.418055555558</v>
      </c>
      <c r="H468" s="1">
        <v>44946.51458333333</v>
      </c>
      <c r="I468">
        <v>21</v>
      </c>
      <c r="J468">
        <v>265</v>
      </c>
      <c r="K468">
        <v>94</v>
      </c>
      <c r="L468">
        <v>24910</v>
      </c>
    </row>
    <row r="469" spans="1:12">
      <c r="A469" t="s">
        <v>488</v>
      </c>
      <c r="B469" t="s">
        <v>13</v>
      </c>
      <c r="C469" t="s">
        <v>20</v>
      </c>
      <c r="D469" t="s">
        <v>18</v>
      </c>
      <c r="E469" s="1">
        <v>44946.458333333336</v>
      </c>
      <c r="F469" s="1">
        <v>44946.666666666664</v>
      </c>
      <c r="G469" s="1">
        <v>44946.477777777778</v>
      </c>
      <c r="H469" s="1">
        <v>44946.679166666669</v>
      </c>
      <c r="I469">
        <v>18</v>
      </c>
      <c r="J469">
        <v>378</v>
      </c>
      <c r="K469">
        <v>77</v>
      </c>
      <c r="L469">
        <v>29106</v>
      </c>
    </row>
    <row r="470" spans="1:12">
      <c r="A470" t="s">
        <v>489</v>
      </c>
      <c r="B470" t="s">
        <v>13</v>
      </c>
      <c r="C470" t="s">
        <v>20</v>
      </c>
      <c r="D470" t="s">
        <v>21</v>
      </c>
      <c r="E470" s="1">
        <v>44946.5</v>
      </c>
      <c r="F470" s="1">
        <v>44946.708333333336</v>
      </c>
      <c r="G470" s="1">
        <v>44946.506944444445</v>
      </c>
      <c r="H470" s="1">
        <v>44946.71875</v>
      </c>
      <c r="I470">
        <v>15</v>
      </c>
      <c r="J470">
        <v>161</v>
      </c>
      <c r="K470">
        <v>139</v>
      </c>
      <c r="L470">
        <v>22379</v>
      </c>
    </row>
    <row r="471" spans="1:12">
      <c r="A471" t="s">
        <v>490</v>
      </c>
      <c r="B471" t="s">
        <v>26</v>
      </c>
      <c r="C471" t="s">
        <v>24</v>
      </c>
      <c r="D471" t="s">
        <v>15</v>
      </c>
      <c r="E471" s="1">
        <v>44946.541666666664</v>
      </c>
      <c r="F471" s="1">
        <v>44946.625</v>
      </c>
      <c r="G471" s="1">
        <v>44946.554861111108</v>
      </c>
      <c r="H471" s="1">
        <v>44946.640972222223</v>
      </c>
      <c r="I471">
        <v>23</v>
      </c>
      <c r="J471">
        <v>398</v>
      </c>
      <c r="K471">
        <v>94</v>
      </c>
      <c r="L471">
        <v>37412</v>
      </c>
    </row>
    <row r="472" spans="1:12">
      <c r="A472" t="s">
        <v>491</v>
      </c>
      <c r="B472" t="s">
        <v>13</v>
      </c>
      <c r="C472" t="s">
        <v>18</v>
      </c>
      <c r="D472" t="s">
        <v>15</v>
      </c>
      <c r="E472" s="1">
        <v>44946.583333333336</v>
      </c>
      <c r="F472" s="1">
        <v>44946.791666666664</v>
      </c>
      <c r="G472" s="1">
        <v>44946.584722222222</v>
      </c>
      <c r="H472" s="1">
        <v>44946.806944444441</v>
      </c>
      <c r="I472">
        <v>22</v>
      </c>
      <c r="J472">
        <v>404</v>
      </c>
      <c r="K472">
        <v>140</v>
      </c>
      <c r="L472">
        <v>56560</v>
      </c>
    </row>
    <row r="473" spans="1:12">
      <c r="A473" t="s">
        <v>492</v>
      </c>
      <c r="B473" t="s">
        <v>13</v>
      </c>
      <c r="C473" t="s">
        <v>18</v>
      </c>
      <c r="D473" t="s">
        <v>14</v>
      </c>
      <c r="E473" s="1">
        <v>44946.625</v>
      </c>
      <c r="F473" s="1">
        <v>44946.791666666664</v>
      </c>
      <c r="G473" s="1">
        <v>44946.64166666667</v>
      </c>
      <c r="H473" s="1">
        <v>44946.8</v>
      </c>
      <c r="I473">
        <v>12</v>
      </c>
      <c r="J473">
        <v>205</v>
      </c>
      <c r="K473">
        <v>134</v>
      </c>
      <c r="L473">
        <v>27470</v>
      </c>
    </row>
    <row r="474" spans="1:12">
      <c r="A474" t="s">
        <v>493</v>
      </c>
      <c r="B474" t="s">
        <v>17</v>
      </c>
      <c r="C474" t="s">
        <v>24</v>
      </c>
      <c r="D474" t="s">
        <v>21</v>
      </c>
      <c r="E474" s="1">
        <v>44946.666666666664</v>
      </c>
      <c r="F474" s="1">
        <v>44946.708333333336</v>
      </c>
      <c r="G474" s="1">
        <v>44946.666666666664</v>
      </c>
      <c r="H474" s="1">
        <v>44946.720138888886</v>
      </c>
      <c r="I474">
        <v>17</v>
      </c>
      <c r="J474">
        <v>120</v>
      </c>
      <c r="K474">
        <v>62</v>
      </c>
      <c r="L474">
        <v>7440</v>
      </c>
    </row>
    <row r="475" spans="1:12">
      <c r="A475" t="s">
        <v>494</v>
      </c>
      <c r="B475" t="s">
        <v>17</v>
      </c>
      <c r="C475" t="s">
        <v>14</v>
      </c>
      <c r="D475" t="s">
        <v>24</v>
      </c>
      <c r="E475" s="1">
        <v>44946.708333333336</v>
      </c>
      <c r="F475" s="1">
        <v>44946.875</v>
      </c>
      <c r="G475" s="1">
        <v>44946.712500000001</v>
      </c>
      <c r="H475" s="1">
        <v>44946.890972222223</v>
      </c>
      <c r="I475">
        <v>23</v>
      </c>
      <c r="J475">
        <v>491</v>
      </c>
      <c r="K475">
        <v>131</v>
      </c>
      <c r="L475">
        <v>64321</v>
      </c>
    </row>
    <row r="476" spans="1:12">
      <c r="A476" t="s">
        <v>495</v>
      </c>
      <c r="B476" t="s">
        <v>17</v>
      </c>
      <c r="C476" t="s">
        <v>21</v>
      </c>
      <c r="D476" t="s">
        <v>15</v>
      </c>
      <c r="E476" s="1">
        <v>44946.75</v>
      </c>
      <c r="F476" s="1">
        <v>44946.875</v>
      </c>
      <c r="G476" s="1">
        <v>44946.759027777778</v>
      </c>
      <c r="H476" s="1">
        <v>44946.881249999999</v>
      </c>
      <c r="I476">
        <v>9</v>
      </c>
      <c r="J476">
        <v>293</v>
      </c>
      <c r="K476">
        <v>143</v>
      </c>
      <c r="L476">
        <v>41899</v>
      </c>
    </row>
    <row r="477" spans="1:12">
      <c r="A477" t="s">
        <v>496</v>
      </c>
      <c r="B477" t="s">
        <v>17</v>
      </c>
      <c r="C477" t="s">
        <v>15</v>
      </c>
      <c r="D477" t="s">
        <v>20</v>
      </c>
      <c r="E477" s="1">
        <v>44946.791666666664</v>
      </c>
      <c r="F477" s="1">
        <v>44946.833333333336</v>
      </c>
      <c r="G477" s="1">
        <v>44946.79583333333</v>
      </c>
      <c r="H477" s="1">
        <v>44946.842361111114</v>
      </c>
      <c r="I477">
        <v>13</v>
      </c>
      <c r="J477">
        <v>220</v>
      </c>
      <c r="K477">
        <v>123</v>
      </c>
      <c r="L477">
        <v>27060</v>
      </c>
    </row>
    <row r="478" spans="1:12">
      <c r="A478" t="s">
        <v>497</v>
      </c>
      <c r="B478" t="s">
        <v>17</v>
      </c>
      <c r="C478" t="s">
        <v>15</v>
      </c>
      <c r="D478" t="s">
        <v>20</v>
      </c>
      <c r="E478" s="1">
        <v>44946.833333333336</v>
      </c>
      <c r="F478" s="1">
        <v>44946.875</v>
      </c>
      <c r="G478" s="1">
        <v>44946.850694444445</v>
      </c>
      <c r="H478" s="1">
        <v>44946.876388888886</v>
      </c>
      <c r="I478">
        <v>2</v>
      </c>
      <c r="J478">
        <v>130</v>
      </c>
      <c r="K478">
        <v>149</v>
      </c>
      <c r="L478">
        <v>19370</v>
      </c>
    </row>
    <row r="479" spans="1:12">
      <c r="A479" t="s">
        <v>498</v>
      </c>
      <c r="B479" t="s">
        <v>17</v>
      </c>
      <c r="C479" t="s">
        <v>20</v>
      </c>
      <c r="D479" t="s">
        <v>24</v>
      </c>
      <c r="E479" s="1">
        <v>44946.875</v>
      </c>
      <c r="F479" s="1">
        <v>44947.083333333336</v>
      </c>
      <c r="G479" s="1">
        <v>44946.893750000003</v>
      </c>
      <c r="H479" s="1">
        <v>44947.083333333336</v>
      </c>
      <c r="I479">
        <v>0</v>
      </c>
      <c r="J479">
        <v>240</v>
      </c>
      <c r="K479">
        <v>69</v>
      </c>
      <c r="L479">
        <v>16560</v>
      </c>
    </row>
    <row r="480" spans="1:12">
      <c r="A480" t="s">
        <v>499</v>
      </c>
      <c r="B480" t="s">
        <v>26</v>
      </c>
      <c r="C480" t="s">
        <v>20</v>
      </c>
      <c r="D480" t="s">
        <v>24</v>
      </c>
      <c r="E480" s="1">
        <v>44946.916666666664</v>
      </c>
      <c r="F480" s="1">
        <v>44947.041666666664</v>
      </c>
      <c r="G480" s="1">
        <v>44946.927083333336</v>
      </c>
      <c r="H480" s="1">
        <v>44947.04791666667</v>
      </c>
      <c r="I480">
        <v>9</v>
      </c>
      <c r="J480">
        <v>412</v>
      </c>
      <c r="K480">
        <v>198</v>
      </c>
      <c r="L480">
        <v>81576</v>
      </c>
    </row>
    <row r="481" spans="1:12">
      <c r="A481" t="s">
        <v>500</v>
      </c>
      <c r="B481" t="s">
        <v>13</v>
      </c>
      <c r="C481" t="s">
        <v>14</v>
      </c>
      <c r="D481" t="s">
        <v>14</v>
      </c>
      <c r="E481" s="1">
        <v>44946.958333333336</v>
      </c>
      <c r="F481" s="1">
        <v>44947.041666666664</v>
      </c>
      <c r="G481" s="1">
        <v>44946.961805555555</v>
      </c>
      <c r="H481" s="1">
        <v>44947.04583333333</v>
      </c>
      <c r="I481">
        <v>6</v>
      </c>
      <c r="J481">
        <v>249</v>
      </c>
      <c r="K481">
        <v>177</v>
      </c>
      <c r="L481">
        <v>44073</v>
      </c>
    </row>
    <row r="482" spans="1:12">
      <c r="A482" t="s">
        <v>501</v>
      </c>
      <c r="B482" t="s">
        <v>26</v>
      </c>
      <c r="C482" t="s">
        <v>15</v>
      </c>
      <c r="D482" t="s">
        <v>14</v>
      </c>
      <c r="E482" s="1">
        <v>44947</v>
      </c>
      <c r="F482" s="1">
        <v>44947.125</v>
      </c>
      <c r="G482" s="1">
        <v>44947.009027777778</v>
      </c>
      <c r="H482" s="1">
        <v>44947.140972222223</v>
      </c>
      <c r="I482">
        <v>23</v>
      </c>
      <c r="J482">
        <v>297</v>
      </c>
      <c r="K482">
        <v>87</v>
      </c>
      <c r="L482">
        <v>25839</v>
      </c>
    </row>
    <row r="483" spans="1:12">
      <c r="A483" t="s">
        <v>502</v>
      </c>
      <c r="B483" t="s">
        <v>13</v>
      </c>
      <c r="C483" t="s">
        <v>15</v>
      </c>
      <c r="D483" t="s">
        <v>18</v>
      </c>
      <c r="E483" s="1">
        <v>44947.041666666664</v>
      </c>
      <c r="F483" s="1">
        <v>44947.125</v>
      </c>
      <c r="G483" s="1">
        <v>44947.061805555553</v>
      </c>
      <c r="H483" s="1">
        <v>44947.143750000003</v>
      </c>
      <c r="I483">
        <v>27</v>
      </c>
      <c r="J483">
        <v>116</v>
      </c>
      <c r="K483">
        <v>61</v>
      </c>
      <c r="L483">
        <v>7076</v>
      </c>
    </row>
    <row r="484" spans="1:12">
      <c r="A484" t="s">
        <v>503</v>
      </c>
      <c r="B484" t="s">
        <v>17</v>
      </c>
      <c r="C484" t="s">
        <v>18</v>
      </c>
      <c r="D484" t="s">
        <v>21</v>
      </c>
      <c r="E484" s="1">
        <v>44947.083333333336</v>
      </c>
      <c r="F484" s="1">
        <v>44947.208333333336</v>
      </c>
      <c r="G484" s="1">
        <v>44947.089583333334</v>
      </c>
      <c r="H484" s="1">
        <v>44947.210416666669</v>
      </c>
      <c r="I484">
        <v>3</v>
      </c>
      <c r="J484">
        <v>143</v>
      </c>
      <c r="K484">
        <v>196</v>
      </c>
      <c r="L484">
        <v>28028</v>
      </c>
    </row>
    <row r="485" spans="1:12">
      <c r="A485" t="s">
        <v>504</v>
      </c>
      <c r="B485" t="s">
        <v>13</v>
      </c>
      <c r="C485" t="s">
        <v>21</v>
      </c>
      <c r="D485" t="s">
        <v>20</v>
      </c>
      <c r="E485" s="1">
        <v>44947.125</v>
      </c>
      <c r="F485" s="1">
        <v>44947.25</v>
      </c>
      <c r="G485" s="1">
        <v>44947.140972222223</v>
      </c>
      <c r="H485" s="1">
        <v>44947.263194444444</v>
      </c>
      <c r="I485">
        <v>19</v>
      </c>
      <c r="J485">
        <v>482</v>
      </c>
      <c r="K485">
        <v>169</v>
      </c>
      <c r="L485">
        <v>81458</v>
      </c>
    </row>
    <row r="486" spans="1:12">
      <c r="A486" t="s">
        <v>505</v>
      </c>
      <c r="B486" t="s">
        <v>26</v>
      </c>
      <c r="C486" t="s">
        <v>18</v>
      </c>
      <c r="D486" t="s">
        <v>18</v>
      </c>
      <c r="E486" s="1">
        <v>44947.166666666664</v>
      </c>
      <c r="F486" s="1">
        <v>44947.25</v>
      </c>
      <c r="G486" s="1">
        <v>44947.179861111108</v>
      </c>
      <c r="H486" s="1">
        <v>44947.254166666666</v>
      </c>
      <c r="I486">
        <v>6</v>
      </c>
      <c r="J486">
        <v>123</v>
      </c>
      <c r="K486">
        <v>84</v>
      </c>
      <c r="L486">
        <v>10332</v>
      </c>
    </row>
    <row r="487" spans="1:12">
      <c r="A487" t="s">
        <v>506</v>
      </c>
      <c r="B487" t="s">
        <v>13</v>
      </c>
      <c r="C487" t="s">
        <v>24</v>
      </c>
      <c r="D487" t="s">
        <v>20</v>
      </c>
      <c r="E487" s="1">
        <v>44947.208333333336</v>
      </c>
      <c r="F487" s="1">
        <v>44947.375</v>
      </c>
      <c r="G487" s="1">
        <v>44947.223611111112</v>
      </c>
      <c r="H487" s="1">
        <v>44947.375694444447</v>
      </c>
      <c r="I487">
        <v>1</v>
      </c>
      <c r="J487">
        <v>268</v>
      </c>
      <c r="K487">
        <v>104</v>
      </c>
      <c r="L487">
        <v>27872</v>
      </c>
    </row>
    <row r="488" spans="1:12">
      <c r="A488" t="s">
        <v>507</v>
      </c>
      <c r="B488" t="s">
        <v>13</v>
      </c>
      <c r="C488" t="s">
        <v>20</v>
      </c>
      <c r="D488" t="s">
        <v>18</v>
      </c>
      <c r="E488" s="1">
        <v>44947.25</v>
      </c>
      <c r="F488" s="1">
        <v>44947.458333333336</v>
      </c>
      <c r="G488" s="1">
        <v>44947.26666666667</v>
      </c>
      <c r="H488" s="1">
        <v>44947.459027777775</v>
      </c>
      <c r="I488">
        <v>1</v>
      </c>
      <c r="J488">
        <v>467</v>
      </c>
      <c r="K488">
        <v>132</v>
      </c>
      <c r="L488">
        <v>61644</v>
      </c>
    </row>
    <row r="489" spans="1:12">
      <c r="A489" t="s">
        <v>508</v>
      </c>
      <c r="B489" t="s">
        <v>17</v>
      </c>
      <c r="C489" t="s">
        <v>18</v>
      </c>
      <c r="D489" t="s">
        <v>14</v>
      </c>
      <c r="E489" s="1">
        <v>44947.291666666664</v>
      </c>
      <c r="F489" s="1">
        <v>44947.5</v>
      </c>
      <c r="G489" s="1">
        <v>44947.300694444442</v>
      </c>
      <c r="H489" s="1">
        <v>44947.503472222219</v>
      </c>
      <c r="I489">
        <v>5</v>
      </c>
      <c r="J489">
        <v>395</v>
      </c>
      <c r="K489">
        <v>156</v>
      </c>
      <c r="L489">
        <v>61620</v>
      </c>
    </row>
    <row r="490" spans="1:12">
      <c r="A490" t="s">
        <v>509</v>
      </c>
      <c r="B490" t="s">
        <v>26</v>
      </c>
      <c r="C490" t="s">
        <v>14</v>
      </c>
      <c r="D490" t="s">
        <v>15</v>
      </c>
      <c r="E490" s="1">
        <v>44947.333333333336</v>
      </c>
      <c r="F490" s="1">
        <v>44947.541666666664</v>
      </c>
      <c r="G490" s="1">
        <v>44947.347916666666</v>
      </c>
      <c r="H490" s="1">
        <v>44947.542361111111</v>
      </c>
      <c r="I490">
        <v>1</v>
      </c>
      <c r="J490">
        <v>204</v>
      </c>
      <c r="K490">
        <v>187</v>
      </c>
      <c r="L490">
        <v>38148</v>
      </c>
    </row>
    <row r="491" spans="1:12">
      <c r="A491" t="s">
        <v>510</v>
      </c>
      <c r="B491" t="s">
        <v>17</v>
      </c>
      <c r="C491" t="s">
        <v>21</v>
      </c>
      <c r="D491" t="s">
        <v>21</v>
      </c>
      <c r="E491" s="1">
        <v>44947.375</v>
      </c>
      <c r="F491" s="1">
        <v>44947.458333333336</v>
      </c>
      <c r="G491" s="1">
        <v>44947.384027777778</v>
      </c>
      <c r="H491" s="1">
        <v>44947.459027777775</v>
      </c>
      <c r="I491">
        <v>1</v>
      </c>
      <c r="J491">
        <v>394</v>
      </c>
      <c r="K491">
        <v>77</v>
      </c>
      <c r="L491">
        <v>30338</v>
      </c>
    </row>
    <row r="492" spans="1:12">
      <c r="A492" t="s">
        <v>511</v>
      </c>
      <c r="B492" t="s">
        <v>17</v>
      </c>
      <c r="C492" t="s">
        <v>14</v>
      </c>
      <c r="D492" t="s">
        <v>24</v>
      </c>
      <c r="E492" s="1">
        <v>44947.416666666664</v>
      </c>
      <c r="F492" s="1">
        <v>44947.625</v>
      </c>
      <c r="G492" s="1">
        <v>44947.418055555558</v>
      </c>
      <c r="H492" s="1">
        <v>44947.627083333333</v>
      </c>
      <c r="I492">
        <v>3</v>
      </c>
      <c r="J492">
        <v>276</v>
      </c>
      <c r="K492">
        <v>73</v>
      </c>
      <c r="L492">
        <v>20148</v>
      </c>
    </row>
    <row r="493" spans="1:12">
      <c r="A493" t="s">
        <v>512</v>
      </c>
      <c r="B493" t="s">
        <v>17</v>
      </c>
      <c r="C493" t="s">
        <v>21</v>
      </c>
      <c r="D493" t="s">
        <v>20</v>
      </c>
      <c r="E493" s="1">
        <v>44947.458333333336</v>
      </c>
      <c r="F493" s="1">
        <v>44947.5</v>
      </c>
      <c r="G493" s="1">
        <v>44947.474999999999</v>
      </c>
      <c r="H493" s="1">
        <v>44947.515277777777</v>
      </c>
      <c r="I493">
        <v>22</v>
      </c>
      <c r="J493">
        <v>484</v>
      </c>
      <c r="K493">
        <v>51</v>
      </c>
      <c r="L493">
        <v>24684</v>
      </c>
    </row>
    <row r="494" spans="1:12">
      <c r="A494" t="s">
        <v>513</v>
      </c>
      <c r="B494" t="s">
        <v>13</v>
      </c>
      <c r="C494" t="s">
        <v>21</v>
      </c>
      <c r="D494" t="s">
        <v>21</v>
      </c>
      <c r="E494" s="1">
        <v>44947.5</v>
      </c>
      <c r="F494" s="1">
        <v>44947.625</v>
      </c>
      <c r="G494" s="1">
        <v>44947.506249999999</v>
      </c>
      <c r="H494" s="1">
        <v>44947.628472222219</v>
      </c>
      <c r="I494">
        <v>5</v>
      </c>
      <c r="J494">
        <v>237</v>
      </c>
      <c r="K494">
        <v>197</v>
      </c>
      <c r="L494">
        <v>46689</v>
      </c>
    </row>
    <row r="495" spans="1:12">
      <c r="A495" t="s">
        <v>514</v>
      </c>
      <c r="B495" t="s">
        <v>13</v>
      </c>
      <c r="C495" t="s">
        <v>21</v>
      </c>
      <c r="D495" t="s">
        <v>14</v>
      </c>
      <c r="E495" s="1">
        <v>44947.541666666664</v>
      </c>
      <c r="F495" s="1">
        <v>44947.625</v>
      </c>
      <c r="G495" s="1">
        <v>44947.542361111111</v>
      </c>
      <c r="H495" s="1">
        <v>44947.643055555556</v>
      </c>
      <c r="I495">
        <v>26</v>
      </c>
      <c r="J495">
        <v>352</v>
      </c>
      <c r="K495">
        <v>172</v>
      </c>
      <c r="L495">
        <v>60544</v>
      </c>
    </row>
    <row r="496" spans="1:12">
      <c r="A496" t="s">
        <v>515</v>
      </c>
      <c r="B496" t="s">
        <v>26</v>
      </c>
      <c r="C496" t="s">
        <v>15</v>
      </c>
      <c r="D496" t="s">
        <v>14</v>
      </c>
      <c r="E496" s="1">
        <v>44947.583333333336</v>
      </c>
      <c r="F496" s="1">
        <v>44947.666666666664</v>
      </c>
      <c r="G496" s="1">
        <v>44947.601388888892</v>
      </c>
      <c r="H496" s="1">
        <v>44947.679166666669</v>
      </c>
      <c r="I496">
        <v>18</v>
      </c>
      <c r="J496">
        <v>499</v>
      </c>
      <c r="K496">
        <v>56</v>
      </c>
      <c r="L496">
        <v>27944</v>
      </c>
    </row>
    <row r="497" spans="1:12">
      <c r="A497" t="s">
        <v>516</v>
      </c>
      <c r="B497" t="s">
        <v>13</v>
      </c>
      <c r="C497" t="s">
        <v>20</v>
      </c>
      <c r="D497" t="s">
        <v>14</v>
      </c>
      <c r="E497" s="1">
        <v>44947.625</v>
      </c>
      <c r="F497" s="1">
        <v>44947.666666666664</v>
      </c>
      <c r="G497" s="1">
        <v>44947.634027777778</v>
      </c>
      <c r="H497" s="1">
        <v>44947.667361111111</v>
      </c>
      <c r="I497">
        <v>1</v>
      </c>
      <c r="J497">
        <v>336</v>
      </c>
      <c r="K497">
        <v>78</v>
      </c>
      <c r="L497">
        <v>26208</v>
      </c>
    </row>
    <row r="498" spans="1:12">
      <c r="A498" t="s">
        <v>517</v>
      </c>
      <c r="B498" t="s">
        <v>13</v>
      </c>
      <c r="C498" t="s">
        <v>18</v>
      </c>
      <c r="D498" t="s">
        <v>18</v>
      </c>
      <c r="E498" s="1">
        <v>44947.666666666664</v>
      </c>
      <c r="F498" s="1">
        <v>44947.791666666664</v>
      </c>
      <c r="G498" s="1">
        <v>44947.680555555555</v>
      </c>
      <c r="H498" s="1">
        <v>44947.793749999997</v>
      </c>
      <c r="I498">
        <v>3</v>
      </c>
      <c r="J498">
        <v>153</v>
      </c>
      <c r="K498">
        <v>142</v>
      </c>
      <c r="L498">
        <v>21726</v>
      </c>
    </row>
    <row r="499" spans="1:12">
      <c r="A499" t="s">
        <v>518</v>
      </c>
      <c r="B499" t="s">
        <v>26</v>
      </c>
      <c r="C499" t="s">
        <v>15</v>
      </c>
      <c r="D499" t="s">
        <v>21</v>
      </c>
      <c r="E499" s="1">
        <v>44947.708333333336</v>
      </c>
      <c r="F499" s="1">
        <v>44947.916666666664</v>
      </c>
      <c r="G499" s="1">
        <v>44947.708333333336</v>
      </c>
      <c r="H499" s="1">
        <v>44947.925694444442</v>
      </c>
      <c r="I499">
        <v>13</v>
      </c>
      <c r="J499">
        <v>354</v>
      </c>
      <c r="K499">
        <v>145</v>
      </c>
      <c r="L499">
        <v>51330</v>
      </c>
    </row>
    <row r="500" spans="1:12">
      <c r="A500" t="s">
        <v>519</v>
      </c>
      <c r="B500" t="s">
        <v>17</v>
      </c>
      <c r="C500" t="s">
        <v>20</v>
      </c>
      <c r="D500" t="s">
        <v>24</v>
      </c>
      <c r="E500" s="1">
        <v>44947.75</v>
      </c>
      <c r="F500" s="1">
        <v>44947.833333333336</v>
      </c>
      <c r="G500" s="1">
        <v>44947.767361111109</v>
      </c>
      <c r="H500" s="1">
        <v>44947.834722222222</v>
      </c>
      <c r="I500">
        <v>2</v>
      </c>
      <c r="J500">
        <v>488</v>
      </c>
      <c r="K500">
        <v>130</v>
      </c>
      <c r="L500">
        <v>63440</v>
      </c>
    </row>
    <row r="501" spans="1:12">
      <c r="A501" t="s">
        <v>520</v>
      </c>
      <c r="B501" t="s">
        <v>26</v>
      </c>
      <c r="C501" t="s">
        <v>15</v>
      </c>
      <c r="D501" t="s">
        <v>14</v>
      </c>
      <c r="E501" s="1">
        <v>44947.791666666664</v>
      </c>
      <c r="F501" s="1">
        <v>44947.875</v>
      </c>
      <c r="G501" s="1">
        <v>44947.811111111114</v>
      </c>
      <c r="H501" s="1">
        <v>44947.885416666664</v>
      </c>
      <c r="I501">
        <v>15</v>
      </c>
      <c r="J501">
        <v>256</v>
      </c>
      <c r="K501">
        <v>99</v>
      </c>
      <c r="L501">
        <v>25344</v>
      </c>
    </row>
    <row r="502" spans="1:12">
      <c r="A502" t="s">
        <v>521</v>
      </c>
      <c r="B502" t="s">
        <v>26</v>
      </c>
      <c r="C502" t="s">
        <v>18</v>
      </c>
      <c r="D502" t="s">
        <v>18</v>
      </c>
      <c r="E502" s="1">
        <v>44947.833333333336</v>
      </c>
      <c r="F502" s="1">
        <v>44947.916666666664</v>
      </c>
      <c r="G502" s="1">
        <v>44947.843055555553</v>
      </c>
      <c r="H502" s="1">
        <v>44947.924305555556</v>
      </c>
      <c r="I502">
        <v>11</v>
      </c>
      <c r="J502">
        <v>135</v>
      </c>
      <c r="K502">
        <v>151</v>
      </c>
      <c r="L502">
        <v>20385</v>
      </c>
    </row>
    <row r="503" spans="1:12">
      <c r="A503" t="s">
        <v>522</v>
      </c>
      <c r="B503" t="s">
        <v>13</v>
      </c>
      <c r="C503" t="s">
        <v>14</v>
      </c>
      <c r="D503" t="s">
        <v>14</v>
      </c>
      <c r="E503" s="1">
        <v>44947.875</v>
      </c>
      <c r="F503" s="1">
        <v>44947.958333333336</v>
      </c>
      <c r="G503" s="1">
        <v>44947.87777777778</v>
      </c>
      <c r="H503" s="1">
        <v>44947.959027777775</v>
      </c>
      <c r="I503">
        <v>1</v>
      </c>
      <c r="J503">
        <v>120</v>
      </c>
      <c r="K503">
        <v>161</v>
      </c>
      <c r="L503">
        <v>19320</v>
      </c>
    </row>
    <row r="504" spans="1:12">
      <c r="A504" t="s">
        <v>523</v>
      </c>
      <c r="B504" t="s">
        <v>26</v>
      </c>
      <c r="C504" t="s">
        <v>20</v>
      </c>
      <c r="D504" t="s">
        <v>18</v>
      </c>
      <c r="E504" s="1">
        <v>44947.916666666664</v>
      </c>
      <c r="F504" s="1">
        <v>44948</v>
      </c>
      <c r="G504" s="1">
        <v>44947.921527777777</v>
      </c>
      <c r="H504" s="1">
        <v>44948.006249999999</v>
      </c>
      <c r="I504">
        <v>9</v>
      </c>
      <c r="J504">
        <v>362</v>
      </c>
      <c r="K504">
        <v>153</v>
      </c>
      <c r="L504">
        <v>55386</v>
      </c>
    </row>
    <row r="505" spans="1:12">
      <c r="A505" t="s">
        <v>524</v>
      </c>
      <c r="B505" t="s">
        <v>26</v>
      </c>
      <c r="C505" t="s">
        <v>21</v>
      </c>
      <c r="D505" t="s">
        <v>21</v>
      </c>
      <c r="E505" s="1">
        <v>44947.958333333336</v>
      </c>
      <c r="F505" s="1">
        <v>44948.041666666664</v>
      </c>
      <c r="G505" s="1">
        <v>44947.969444444447</v>
      </c>
      <c r="H505" s="1">
        <v>44948.061111111114</v>
      </c>
      <c r="I505">
        <v>28</v>
      </c>
      <c r="J505">
        <v>141</v>
      </c>
      <c r="K505">
        <v>150</v>
      </c>
      <c r="L505">
        <v>21150</v>
      </c>
    </row>
    <row r="506" spans="1:12">
      <c r="A506" t="s">
        <v>525</v>
      </c>
      <c r="B506" t="s">
        <v>13</v>
      </c>
      <c r="C506" t="s">
        <v>14</v>
      </c>
      <c r="D506" t="s">
        <v>15</v>
      </c>
      <c r="E506" s="1">
        <v>44948</v>
      </c>
      <c r="F506" s="1">
        <v>44948.041666666664</v>
      </c>
      <c r="G506" s="1">
        <v>44948.006249999999</v>
      </c>
      <c r="H506" s="1">
        <v>44948.04791666667</v>
      </c>
      <c r="I506">
        <v>9</v>
      </c>
      <c r="J506">
        <v>317</v>
      </c>
      <c r="K506">
        <v>81</v>
      </c>
      <c r="L506">
        <v>25677</v>
      </c>
    </row>
    <row r="507" spans="1:12">
      <c r="A507" t="s">
        <v>526</v>
      </c>
      <c r="B507" t="s">
        <v>26</v>
      </c>
      <c r="C507" t="s">
        <v>14</v>
      </c>
      <c r="D507" t="s">
        <v>18</v>
      </c>
      <c r="E507" s="1">
        <v>44948.041666666664</v>
      </c>
      <c r="F507" s="1">
        <v>44948.125</v>
      </c>
      <c r="G507" s="1">
        <v>44948.05</v>
      </c>
      <c r="H507" s="1">
        <v>44948.132638888892</v>
      </c>
      <c r="I507">
        <v>11</v>
      </c>
      <c r="J507">
        <v>436</v>
      </c>
      <c r="K507">
        <v>115</v>
      </c>
      <c r="L507">
        <v>50140</v>
      </c>
    </row>
    <row r="508" spans="1:12">
      <c r="A508" t="s">
        <v>527</v>
      </c>
      <c r="B508" t="s">
        <v>17</v>
      </c>
      <c r="C508" t="s">
        <v>20</v>
      </c>
      <c r="D508" t="s">
        <v>20</v>
      </c>
      <c r="E508" s="1">
        <v>44948.083333333336</v>
      </c>
      <c r="F508" s="1">
        <v>44948.25</v>
      </c>
      <c r="G508" s="1">
        <v>44948.095138888886</v>
      </c>
      <c r="H508" s="1">
        <v>44948.267361111109</v>
      </c>
      <c r="I508">
        <v>25</v>
      </c>
      <c r="J508">
        <v>338</v>
      </c>
      <c r="K508">
        <v>84</v>
      </c>
      <c r="L508">
        <v>28392</v>
      </c>
    </row>
    <row r="509" spans="1:12">
      <c r="A509" t="s">
        <v>528</v>
      </c>
      <c r="B509" t="s">
        <v>13</v>
      </c>
      <c r="C509" t="s">
        <v>24</v>
      </c>
      <c r="D509" t="s">
        <v>24</v>
      </c>
      <c r="E509" s="1">
        <v>44948.125</v>
      </c>
      <c r="F509" s="1">
        <v>44948.25</v>
      </c>
      <c r="G509" s="1">
        <v>44948.12777777778</v>
      </c>
      <c r="H509" s="1">
        <v>44948.261111111111</v>
      </c>
      <c r="I509">
        <v>16</v>
      </c>
      <c r="J509">
        <v>497</v>
      </c>
      <c r="K509">
        <v>175</v>
      </c>
      <c r="L509">
        <v>86975</v>
      </c>
    </row>
    <row r="510" spans="1:12">
      <c r="A510" t="s">
        <v>529</v>
      </c>
      <c r="B510" t="s">
        <v>17</v>
      </c>
      <c r="C510" t="s">
        <v>20</v>
      </c>
      <c r="D510" t="s">
        <v>18</v>
      </c>
      <c r="E510" s="1">
        <v>44948.166666666664</v>
      </c>
      <c r="F510" s="1">
        <v>44948.291666666664</v>
      </c>
      <c r="G510" s="1">
        <v>44948.177777777775</v>
      </c>
      <c r="H510" s="1">
        <v>44948.311111111114</v>
      </c>
      <c r="I510">
        <v>28</v>
      </c>
      <c r="J510">
        <v>245</v>
      </c>
      <c r="K510">
        <v>150</v>
      </c>
      <c r="L510">
        <v>36750</v>
      </c>
    </row>
    <row r="511" spans="1:12">
      <c r="A511" t="s">
        <v>530</v>
      </c>
      <c r="B511" t="s">
        <v>26</v>
      </c>
      <c r="C511" t="s">
        <v>15</v>
      </c>
      <c r="D511" t="s">
        <v>24</v>
      </c>
      <c r="E511" s="1">
        <v>44948.208333333336</v>
      </c>
      <c r="F511" s="1">
        <v>44948.416666666664</v>
      </c>
      <c r="G511" s="1">
        <v>44948.219444444447</v>
      </c>
      <c r="H511" s="1">
        <v>44948.434027777781</v>
      </c>
      <c r="I511">
        <v>25</v>
      </c>
      <c r="J511">
        <v>211</v>
      </c>
      <c r="K511">
        <v>92</v>
      </c>
      <c r="L511">
        <v>19412</v>
      </c>
    </row>
    <row r="512" spans="1:12">
      <c r="A512" t="s">
        <v>531</v>
      </c>
      <c r="B512" t="s">
        <v>17</v>
      </c>
      <c r="C512" t="s">
        <v>21</v>
      </c>
      <c r="D512" t="s">
        <v>18</v>
      </c>
      <c r="E512" s="1">
        <v>44948.25</v>
      </c>
      <c r="F512" s="1">
        <v>44948.333333333336</v>
      </c>
      <c r="G512" s="1">
        <v>44948.267361111109</v>
      </c>
      <c r="H512" s="1">
        <v>44948.339583333334</v>
      </c>
      <c r="I512">
        <v>9</v>
      </c>
      <c r="J512">
        <v>165</v>
      </c>
      <c r="K512">
        <v>50</v>
      </c>
      <c r="L512">
        <v>8250</v>
      </c>
    </row>
    <row r="513" spans="1:12">
      <c r="A513" t="s">
        <v>532</v>
      </c>
      <c r="B513" t="s">
        <v>17</v>
      </c>
      <c r="C513" t="s">
        <v>18</v>
      </c>
      <c r="D513" t="s">
        <v>24</v>
      </c>
      <c r="E513" s="1">
        <v>44948.291666666664</v>
      </c>
      <c r="F513" s="1">
        <v>44948.375</v>
      </c>
      <c r="G513" s="1">
        <v>44948.302777777775</v>
      </c>
      <c r="H513" s="1">
        <v>44948.394444444442</v>
      </c>
      <c r="I513">
        <v>28</v>
      </c>
      <c r="J513">
        <v>189</v>
      </c>
      <c r="K513">
        <v>116</v>
      </c>
      <c r="L513">
        <v>21924</v>
      </c>
    </row>
    <row r="514" spans="1:12">
      <c r="A514" t="s">
        <v>533</v>
      </c>
      <c r="B514" t="s">
        <v>13</v>
      </c>
      <c r="C514" t="s">
        <v>14</v>
      </c>
      <c r="D514" t="s">
        <v>21</v>
      </c>
      <c r="E514" s="1">
        <v>44948.333333333336</v>
      </c>
      <c r="F514" s="1">
        <v>44948.375</v>
      </c>
      <c r="G514" s="1">
        <v>44948.335416666669</v>
      </c>
      <c r="H514" s="1">
        <v>44948.375</v>
      </c>
      <c r="I514">
        <v>0</v>
      </c>
      <c r="J514">
        <v>147</v>
      </c>
      <c r="K514">
        <v>116</v>
      </c>
      <c r="L514">
        <v>17052</v>
      </c>
    </row>
    <row r="515" spans="1:12">
      <c r="A515" t="s">
        <v>534</v>
      </c>
      <c r="B515" t="s">
        <v>17</v>
      </c>
      <c r="C515" t="s">
        <v>24</v>
      </c>
      <c r="D515" t="s">
        <v>15</v>
      </c>
      <c r="E515" s="1">
        <v>44948.375</v>
      </c>
      <c r="F515" s="1">
        <v>44948.541666666664</v>
      </c>
      <c r="G515" s="1">
        <v>44948.380555555559</v>
      </c>
      <c r="H515" s="1">
        <v>44948.556250000001</v>
      </c>
      <c r="I515">
        <v>21</v>
      </c>
      <c r="J515">
        <v>442</v>
      </c>
      <c r="K515">
        <v>95</v>
      </c>
      <c r="L515">
        <v>41990</v>
      </c>
    </row>
    <row r="516" spans="1:12">
      <c r="A516" t="s">
        <v>535</v>
      </c>
      <c r="B516" t="s">
        <v>17</v>
      </c>
      <c r="C516" t="s">
        <v>24</v>
      </c>
      <c r="D516" t="s">
        <v>20</v>
      </c>
      <c r="E516" s="1">
        <v>44948.416666666664</v>
      </c>
      <c r="F516" s="1">
        <v>44948.541666666664</v>
      </c>
      <c r="G516" s="1">
        <v>44948.431944444441</v>
      </c>
      <c r="H516" s="1">
        <v>44948.544444444444</v>
      </c>
      <c r="I516">
        <v>4</v>
      </c>
      <c r="J516">
        <v>142</v>
      </c>
      <c r="K516">
        <v>62</v>
      </c>
      <c r="L516">
        <v>8804</v>
      </c>
    </row>
    <row r="517" spans="1:12">
      <c r="A517" t="s">
        <v>536</v>
      </c>
      <c r="B517" t="s">
        <v>17</v>
      </c>
      <c r="C517" t="s">
        <v>14</v>
      </c>
      <c r="D517" t="s">
        <v>20</v>
      </c>
      <c r="E517" s="1">
        <v>44948.458333333336</v>
      </c>
      <c r="F517" s="1">
        <v>44948.583333333336</v>
      </c>
      <c r="G517" s="1">
        <v>44948.459722222222</v>
      </c>
      <c r="H517" s="1">
        <v>44948.59097222222</v>
      </c>
      <c r="I517">
        <v>11</v>
      </c>
      <c r="J517">
        <v>250</v>
      </c>
      <c r="K517">
        <v>153</v>
      </c>
      <c r="L517">
        <v>38250</v>
      </c>
    </row>
    <row r="518" spans="1:12">
      <c r="A518" t="s">
        <v>537</v>
      </c>
      <c r="B518" t="s">
        <v>26</v>
      </c>
      <c r="C518" t="s">
        <v>20</v>
      </c>
      <c r="D518" t="s">
        <v>20</v>
      </c>
      <c r="E518" s="1">
        <v>44948.5</v>
      </c>
      <c r="F518" s="1">
        <v>44948.708333333336</v>
      </c>
      <c r="G518" s="1">
        <v>44948.5</v>
      </c>
      <c r="H518" s="1">
        <v>44948.710416666669</v>
      </c>
      <c r="I518">
        <v>3</v>
      </c>
      <c r="J518">
        <v>423</v>
      </c>
      <c r="K518">
        <v>137</v>
      </c>
      <c r="L518">
        <v>57951</v>
      </c>
    </row>
    <row r="519" spans="1:12">
      <c r="A519" t="s">
        <v>538</v>
      </c>
      <c r="B519" t="s">
        <v>13</v>
      </c>
      <c r="C519" t="s">
        <v>20</v>
      </c>
      <c r="D519" t="s">
        <v>18</v>
      </c>
      <c r="E519" s="1">
        <v>44948.541666666664</v>
      </c>
      <c r="F519" s="1">
        <v>44948.625</v>
      </c>
      <c r="G519" s="1">
        <v>44948.559027777781</v>
      </c>
      <c r="H519" s="1">
        <v>44948.64166666667</v>
      </c>
      <c r="I519">
        <v>24</v>
      </c>
      <c r="J519">
        <v>247</v>
      </c>
      <c r="K519">
        <v>56</v>
      </c>
      <c r="L519">
        <v>13832</v>
      </c>
    </row>
    <row r="520" spans="1:12">
      <c r="A520" t="s">
        <v>539</v>
      </c>
      <c r="B520" t="s">
        <v>17</v>
      </c>
      <c r="C520" t="s">
        <v>20</v>
      </c>
      <c r="D520" t="s">
        <v>20</v>
      </c>
      <c r="E520" s="1">
        <v>44948.583333333336</v>
      </c>
      <c r="F520" s="1">
        <v>44948.625</v>
      </c>
      <c r="G520" s="1">
        <v>44948.587500000001</v>
      </c>
      <c r="H520" s="1">
        <v>44948.642361111109</v>
      </c>
      <c r="I520">
        <v>25</v>
      </c>
      <c r="J520">
        <v>402</v>
      </c>
      <c r="K520">
        <v>136</v>
      </c>
      <c r="L520">
        <v>54672</v>
      </c>
    </row>
    <row r="521" spans="1:12">
      <c r="A521" t="s">
        <v>540</v>
      </c>
      <c r="B521" t="s">
        <v>17</v>
      </c>
      <c r="C521" t="s">
        <v>14</v>
      </c>
      <c r="D521" t="s">
        <v>14</v>
      </c>
      <c r="E521" s="1">
        <v>44948.625</v>
      </c>
      <c r="F521" s="1">
        <v>44948.833333333336</v>
      </c>
      <c r="G521" s="1">
        <v>44948.63958333333</v>
      </c>
      <c r="H521" s="1">
        <v>44948.841666666667</v>
      </c>
      <c r="I521">
        <v>12</v>
      </c>
      <c r="J521">
        <v>385</v>
      </c>
      <c r="K521">
        <v>110</v>
      </c>
      <c r="L521">
        <v>42350</v>
      </c>
    </row>
    <row r="522" spans="1:12">
      <c r="A522" t="s">
        <v>541</v>
      </c>
      <c r="B522" t="s">
        <v>13</v>
      </c>
      <c r="C522" t="s">
        <v>20</v>
      </c>
      <c r="D522" t="s">
        <v>14</v>
      </c>
      <c r="E522" s="1">
        <v>44948.666666666664</v>
      </c>
      <c r="F522" s="1">
        <v>44948.875</v>
      </c>
      <c r="G522" s="1">
        <v>44948.686111111114</v>
      </c>
      <c r="H522" s="1">
        <v>44948.876388888886</v>
      </c>
      <c r="I522">
        <v>2</v>
      </c>
      <c r="J522">
        <v>346</v>
      </c>
      <c r="K522">
        <v>177</v>
      </c>
      <c r="L522">
        <v>61242</v>
      </c>
    </row>
    <row r="523" spans="1:12">
      <c r="A523" t="s">
        <v>542</v>
      </c>
      <c r="B523" t="s">
        <v>17</v>
      </c>
      <c r="C523" t="s">
        <v>24</v>
      </c>
      <c r="D523" t="s">
        <v>20</v>
      </c>
      <c r="E523" s="1">
        <v>44948.708333333336</v>
      </c>
      <c r="F523" s="1">
        <v>44948.916666666664</v>
      </c>
      <c r="G523" s="1">
        <v>44948.723611111112</v>
      </c>
      <c r="H523" s="1">
        <v>44948.916666666664</v>
      </c>
      <c r="I523">
        <v>0</v>
      </c>
      <c r="J523">
        <v>424</v>
      </c>
      <c r="K523">
        <v>101</v>
      </c>
      <c r="L523">
        <v>42824</v>
      </c>
    </row>
    <row r="524" spans="1:12">
      <c r="A524" t="s">
        <v>543</v>
      </c>
      <c r="B524" t="s">
        <v>26</v>
      </c>
      <c r="C524" t="s">
        <v>15</v>
      </c>
      <c r="D524" t="s">
        <v>21</v>
      </c>
      <c r="E524" s="1">
        <v>44948.75</v>
      </c>
      <c r="F524" s="1">
        <v>44948.791666666664</v>
      </c>
      <c r="G524" s="1">
        <v>44948.768750000003</v>
      </c>
      <c r="H524" s="1">
        <v>44948.811111111114</v>
      </c>
      <c r="I524">
        <v>28</v>
      </c>
      <c r="J524">
        <v>465</v>
      </c>
      <c r="K524">
        <v>106</v>
      </c>
      <c r="L524">
        <v>49290</v>
      </c>
    </row>
    <row r="525" spans="1:12">
      <c r="A525" t="s">
        <v>544</v>
      </c>
      <c r="B525" t="s">
        <v>13</v>
      </c>
      <c r="C525" t="s">
        <v>20</v>
      </c>
      <c r="D525" t="s">
        <v>20</v>
      </c>
      <c r="E525" s="1">
        <v>44948.791666666664</v>
      </c>
      <c r="F525" s="1">
        <v>44948.833333333336</v>
      </c>
      <c r="G525" s="1">
        <v>44948.809027777781</v>
      </c>
      <c r="H525" s="1">
        <v>44948.836111111108</v>
      </c>
      <c r="I525">
        <v>4</v>
      </c>
      <c r="J525">
        <v>272</v>
      </c>
      <c r="K525">
        <v>114</v>
      </c>
      <c r="L525">
        <v>31008</v>
      </c>
    </row>
    <row r="526" spans="1:12">
      <c r="A526" t="s">
        <v>545</v>
      </c>
      <c r="B526" t="s">
        <v>17</v>
      </c>
      <c r="C526" t="s">
        <v>24</v>
      </c>
      <c r="D526" t="s">
        <v>18</v>
      </c>
      <c r="E526" s="1">
        <v>44948.833333333336</v>
      </c>
      <c r="F526" s="1">
        <v>44948.916666666664</v>
      </c>
      <c r="G526" s="1">
        <v>44948.845138888886</v>
      </c>
      <c r="H526" s="1">
        <v>44948.933333333334</v>
      </c>
      <c r="I526">
        <v>24</v>
      </c>
      <c r="J526">
        <v>360</v>
      </c>
      <c r="K526">
        <v>174</v>
      </c>
      <c r="L526">
        <v>62640</v>
      </c>
    </row>
    <row r="527" spans="1:12">
      <c r="A527" t="s">
        <v>546</v>
      </c>
      <c r="B527" t="s">
        <v>26</v>
      </c>
      <c r="C527" t="s">
        <v>24</v>
      </c>
      <c r="D527" t="s">
        <v>20</v>
      </c>
      <c r="E527" s="1">
        <v>44948.875</v>
      </c>
      <c r="F527" s="1">
        <v>44948.916666666664</v>
      </c>
      <c r="G527" s="1">
        <v>44948.87777777778</v>
      </c>
      <c r="H527" s="1">
        <v>44948.923611111109</v>
      </c>
      <c r="I527">
        <v>10</v>
      </c>
      <c r="J527">
        <v>152</v>
      </c>
      <c r="K527">
        <v>198</v>
      </c>
      <c r="L527">
        <v>30096</v>
      </c>
    </row>
    <row r="528" spans="1:12">
      <c r="A528" t="s">
        <v>547</v>
      </c>
      <c r="B528" t="s">
        <v>17</v>
      </c>
      <c r="C528" t="s">
        <v>24</v>
      </c>
      <c r="D528" t="s">
        <v>24</v>
      </c>
      <c r="E528" s="1">
        <v>44948.916666666664</v>
      </c>
      <c r="F528" s="1">
        <v>44949.125</v>
      </c>
      <c r="G528" s="1">
        <v>44948.919444444444</v>
      </c>
      <c r="H528" s="1">
        <v>44949.127083333333</v>
      </c>
      <c r="I528">
        <v>3</v>
      </c>
      <c r="J528">
        <v>420</v>
      </c>
      <c r="K528">
        <v>86</v>
      </c>
      <c r="L528">
        <v>36120</v>
      </c>
    </row>
    <row r="529" spans="1:12">
      <c r="A529" t="s">
        <v>548</v>
      </c>
      <c r="B529" t="s">
        <v>26</v>
      </c>
      <c r="C529" t="s">
        <v>15</v>
      </c>
      <c r="D529" t="s">
        <v>21</v>
      </c>
      <c r="E529" s="1">
        <v>44948.958333333336</v>
      </c>
      <c r="F529" s="1">
        <v>44949.041666666664</v>
      </c>
      <c r="G529" s="1">
        <v>44948.959722222222</v>
      </c>
      <c r="H529" s="1">
        <v>44949.061805555553</v>
      </c>
      <c r="I529">
        <v>29</v>
      </c>
      <c r="J529">
        <v>117</v>
      </c>
      <c r="K529">
        <v>146</v>
      </c>
      <c r="L529">
        <v>17082</v>
      </c>
    </row>
    <row r="530" spans="1:12">
      <c r="A530" t="s">
        <v>549</v>
      </c>
      <c r="B530" t="s">
        <v>17</v>
      </c>
      <c r="C530" t="s">
        <v>15</v>
      </c>
      <c r="D530" t="s">
        <v>15</v>
      </c>
      <c r="E530" s="1">
        <v>44949</v>
      </c>
      <c r="F530" s="1">
        <v>44949.208333333336</v>
      </c>
      <c r="G530" s="1">
        <v>44949.017361111109</v>
      </c>
      <c r="H530" s="1">
        <v>44949.228472222225</v>
      </c>
      <c r="I530">
        <v>29</v>
      </c>
      <c r="J530">
        <v>245</v>
      </c>
      <c r="K530">
        <v>68</v>
      </c>
      <c r="L530">
        <v>16660</v>
      </c>
    </row>
    <row r="531" spans="1:12">
      <c r="A531" t="s">
        <v>550</v>
      </c>
      <c r="B531" t="s">
        <v>26</v>
      </c>
      <c r="C531" t="s">
        <v>20</v>
      </c>
      <c r="D531" t="s">
        <v>18</v>
      </c>
      <c r="E531" s="1">
        <v>44949.041666666664</v>
      </c>
      <c r="F531" s="1">
        <v>44949.25</v>
      </c>
      <c r="G531" s="1">
        <v>44949.049305555556</v>
      </c>
      <c r="H531" s="1">
        <v>44949.257638888892</v>
      </c>
      <c r="I531">
        <v>11</v>
      </c>
      <c r="J531">
        <v>204</v>
      </c>
      <c r="K531">
        <v>75</v>
      </c>
      <c r="L531">
        <v>15300</v>
      </c>
    </row>
    <row r="532" spans="1:12">
      <c r="A532" t="s">
        <v>551</v>
      </c>
      <c r="B532" t="s">
        <v>17</v>
      </c>
      <c r="C532" t="s">
        <v>15</v>
      </c>
      <c r="D532" t="s">
        <v>18</v>
      </c>
      <c r="E532" s="1">
        <v>44949.083333333336</v>
      </c>
      <c r="F532" s="1">
        <v>44949.208333333336</v>
      </c>
      <c r="G532" s="1">
        <v>44949.090277777781</v>
      </c>
      <c r="H532" s="1">
        <v>44949.214583333334</v>
      </c>
      <c r="I532">
        <v>9</v>
      </c>
      <c r="J532">
        <v>374</v>
      </c>
      <c r="K532">
        <v>144</v>
      </c>
      <c r="L532">
        <v>53856</v>
      </c>
    </row>
    <row r="533" spans="1:12">
      <c r="A533" t="s">
        <v>552</v>
      </c>
      <c r="B533" t="s">
        <v>26</v>
      </c>
      <c r="C533" t="s">
        <v>18</v>
      </c>
      <c r="D533" t="s">
        <v>14</v>
      </c>
      <c r="E533" s="1">
        <v>44949.125</v>
      </c>
      <c r="F533" s="1">
        <v>44949.166666666664</v>
      </c>
      <c r="G533" s="1">
        <v>44949.126388888886</v>
      </c>
      <c r="H533" s="1">
        <v>44949.182638888888</v>
      </c>
      <c r="I533">
        <v>23</v>
      </c>
      <c r="J533">
        <v>489</v>
      </c>
      <c r="K533">
        <v>65</v>
      </c>
      <c r="L533">
        <v>31785</v>
      </c>
    </row>
    <row r="534" spans="1:12">
      <c r="A534" t="s">
        <v>553</v>
      </c>
      <c r="B534" t="s">
        <v>26</v>
      </c>
      <c r="C534" t="s">
        <v>18</v>
      </c>
      <c r="D534" t="s">
        <v>18</v>
      </c>
      <c r="E534" s="1">
        <v>44949.166666666664</v>
      </c>
      <c r="F534" s="1">
        <v>44949.291666666664</v>
      </c>
      <c r="G534" s="1">
        <v>44949.174305555556</v>
      </c>
      <c r="H534" s="1">
        <v>44949.295138888891</v>
      </c>
      <c r="I534">
        <v>5</v>
      </c>
      <c r="J534">
        <v>454</v>
      </c>
      <c r="K534">
        <v>72</v>
      </c>
      <c r="L534">
        <v>32688</v>
      </c>
    </row>
    <row r="535" spans="1:12">
      <c r="A535" t="s">
        <v>554</v>
      </c>
      <c r="B535" t="s">
        <v>26</v>
      </c>
      <c r="C535" t="s">
        <v>18</v>
      </c>
      <c r="D535" t="s">
        <v>18</v>
      </c>
      <c r="E535" s="1">
        <v>44949.208333333336</v>
      </c>
      <c r="F535" s="1">
        <v>44949.333333333336</v>
      </c>
      <c r="G535" s="1">
        <v>44949.216666666667</v>
      </c>
      <c r="H535" s="1">
        <v>44949.353472222225</v>
      </c>
      <c r="I535">
        <v>29</v>
      </c>
      <c r="J535">
        <v>487</v>
      </c>
      <c r="K535">
        <v>116</v>
      </c>
      <c r="L535">
        <v>56492</v>
      </c>
    </row>
    <row r="536" spans="1:12">
      <c r="A536" t="s">
        <v>555</v>
      </c>
      <c r="B536" t="s">
        <v>26</v>
      </c>
      <c r="C536" t="s">
        <v>18</v>
      </c>
      <c r="D536" t="s">
        <v>15</v>
      </c>
      <c r="E536" s="1">
        <v>44949.25</v>
      </c>
      <c r="F536" s="1">
        <v>44949.458333333336</v>
      </c>
      <c r="G536" s="1">
        <v>44949.263888888891</v>
      </c>
      <c r="H536" s="1">
        <v>44949.459027777775</v>
      </c>
      <c r="I536">
        <v>1</v>
      </c>
      <c r="J536">
        <v>414</v>
      </c>
      <c r="K536">
        <v>73</v>
      </c>
      <c r="L536">
        <v>30222</v>
      </c>
    </row>
    <row r="537" spans="1:12">
      <c r="A537" t="s">
        <v>556</v>
      </c>
      <c r="B537" t="s">
        <v>13</v>
      </c>
      <c r="C537" t="s">
        <v>21</v>
      </c>
      <c r="D537" t="s">
        <v>21</v>
      </c>
      <c r="E537" s="1">
        <v>44949.291666666664</v>
      </c>
      <c r="F537" s="1">
        <v>44949.333333333336</v>
      </c>
      <c r="G537" s="1">
        <v>44949.29791666667</v>
      </c>
      <c r="H537" s="1">
        <v>44949.353472222225</v>
      </c>
      <c r="I537">
        <v>29</v>
      </c>
      <c r="J537">
        <v>100</v>
      </c>
      <c r="K537">
        <v>167</v>
      </c>
      <c r="L537">
        <v>16700</v>
      </c>
    </row>
    <row r="538" spans="1:12">
      <c r="A538" t="s">
        <v>557</v>
      </c>
      <c r="B538" t="s">
        <v>26</v>
      </c>
      <c r="C538" t="s">
        <v>21</v>
      </c>
      <c r="D538" t="s">
        <v>24</v>
      </c>
      <c r="E538" s="1">
        <v>44949.333333333336</v>
      </c>
      <c r="F538" s="1">
        <v>44949.541666666664</v>
      </c>
      <c r="G538" s="1">
        <v>44949.351388888892</v>
      </c>
      <c r="H538" s="1">
        <v>44949.543749999997</v>
      </c>
      <c r="I538">
        <v>3</v>
      </c>
      <c r="J538">
        <v>219</v>
      </c>
      <c r="K538">
        <v>156</v>
      </c>
      <c r="L538">
        <v>34164</v>
      </c>
    </row>
    <row r="539" spans="1:12">
      <c r="A539" t="s">
        <v>558</v>
      </c>
      <c r="B539" t="s">
        <v>26</v>
      </c>
      <c r="C539" t="s">
        <v>20</v>
      </c>
      <c r="D539" t="s">
        <v>15</v>
      </c>
      <c r="E539" s="1">
        <v>44949.375</v>
      </c>
      <c r="F539" s="1">
        <v>44949.541666666664</v>
      </c>
      <c r="G539" s="1">
        <v>44949.377083333333</v>
      </c>
      <c r="H539" s="1">
        <v>44949.548611111109</v>
      </c>
      <c r="I539">
        <v>10</v>
      </c>
      <c r="J539">
        <v>135</v>
      </c>
      <c r="K539">
        <v>166</v>
      </c>
      <c r="L539">
        <v>22410</v>
      </c>
    </row>
    <row r="540" spans="1:12">
      <c r="A540" t="s">
        <v>559</v>
      </c>
      <c r="B540" t="s">
        <v>26</v>
      </c>
      <c r="C540" t="s">
        <v>21</v>
      </c>
      <c r="D540" t="s">
        <v>21</v>
      </c>
      <c r="E540" s="1">
        <v>44949.416666666664</v>
      </c>
      <c r="F540" s="1">
        <v>44949.625</v>
      </c>
      <c r="G540" s="1">
        <v>44949.429861111108</v>
      </c>
      <c r="H540" s="1">
        <v>44949.636111111111</v>
      </c>
      <c r="I540">
        <v>16</v>
      </c>
      <c r="J540">
        <v>381</v>
      </c>
      <c r="K540">
        <v>155</v>
      </c>
      <c r="L540">
        <v>59055</v>
      </c>
    </row>
    <row r="541" spans="1:12">
      <c r="A541" t="s">
        <v>560</v>
      </c>
      <c r="B541" t="s">
        <v>26</v>
      </c>
      <c r="C541" t="s">
        <v>14</v>
      </c>
      <c r="D541" t="s">
        <v>21</v>
      </c>
      <c r="E541" s="1">
        <v>44949.458333333336</v>
      </c>
      <c r="F541" s="1">
        <v>44949.666666666664</v>
      </c>
      <c r="G541" s="1">
        <v>44949.462500000001</v>
      </c>
      <c r="H541" s="1">
        <v>44949.680555555555</v>
      </c>
      <c r="I541">
        <v>20</v>
      </c>
      <c r="J541">
        <v>440</v>
      </c>
      <c r="K541">
        <v>109</v>
      </c>
      <c r="L541">
        <v>47960</v>
      </c>
    </row>
    <row r="542" spans="1:12">
      <c r="A542" t="s">
        <v>561</v>
      </c>
      <c r="B542" t="s">
        <v>13</v>
      </c>
      <c r="C542" t="s">
        <v>21</v>
      </c>
      <c r="D542" t="s">
        <v>21</v>
      </c>
      <c r="E542" s="1">
        <v>44949.5</v>
      </c>
      <c r="F542" s="1">
        <v>44949.541666666664</v>
      </c>
      <c r="G542" s="1">
        <v>44949.518750000003</v>
      </c>
      <c r="H542" s="1">
        <v>44949.542361111111</v>
      </c>
      <c r="I542">
        <v>1</v>
      </c>
      <c r="J542">
        <v>193</v>
      </c>
      <c r="K542">
        <v>159</v>
      </c>
      <c r="L542">
        <v>30687</v>
      </c>
    </row>
    <row r="543" spans="1:12">
      <c r="A543" t="s">
        <v>562</v>
      </c>
      <c r="B543" t="s">
        <v>17</v>
      </c>
      <c r="C543" t="s">
        <v>20</v>
      </c>
      <c r="D543" t="s">
        <v>24</v>
      </c>
      <c r="E543" s="1">
        <v>44949.541666666664</v>
      </c>
      <c r="F543" s="1">
        <v>44949.75</v>
      </c>
      <c r="G543" s="1">
        <v>44949.548611111109</v>
      </c>
      <c r="H543" s="1">
        <v>44949.752083333333</v>
      </c>
      <c r="I543">
        <v>3</v>
      </c>
      <c r="J543">
        <v>498</v>
      </c>
      <c r="K543">
        <v>69</v>
      </c>
      <c r="L543">
        <v>34362</v>
      </c>
    </row>
    <row r="544" spans="1:12">
      <c r="A544" t="s">
        <v>563</v>
      </c>
      <c r="B544" t="s">
        <v>13</v>
      </c>
      <c r="C544" t="s">
        <v>14</v>
      </c>
      <c r="D544" t="s">
        <v>14</v>
      </c>
      <c r="E544" s="1">
        <v>44949.583333333336</v>
      </c>
      <c r="F544" s="1">
        <v>44949.791666666664</v>
      </c>
      <c r="G544" s="1">
        <v>44949.594444444447</v>
      </c>
      <c r="H544" s="1">
        <v>44949.800694444442</v>
      </c>
      <c r="I544">
        <v>13</v>
      </c>
      <c r="J544">
        <v>144</v>
      </c>
      <c r="K544">
        <v>128</v>
      </c>
      <c r="L544">
        <v>18432</v>
      </c>
    </row>
    <row r="545" spans="1:12">
      <c r="A545" t="s">
        <v>564</v>
      </c>
      <c r="B545" t="s">
        <v>26</v>
      </c>
      <c r="C545" t="s">
        <v>24</v>
      </c>
      <c r="D545" t="s">
        <v>21</v>
      </c>
      <c r="E545" s="1">
        <v>44949.625</v>
      </c>
      <c r="F545" s="1">
        <v>44949.75</v>
      </c>
      <c r="G545" s="1">
        <v>44949.630555555559</v>
      </c>
      <c r="H545" s="1">
        <v>44949.75277777778</v>
      </c>
      <c r="I545">
        <v>4</v>
      </c>
      <c r="J545">
        <v>330</v>
      </c>
      <c r="K545">
        <v>88</v>
      </c>
      <c r="L545">
        <v>29040</v>
      </c>
    </row>
    <row r="546" spans="1:12">
      <c r="A546" t="s">
        <v>565</v>
      </c>
      <c r="B546" t="s">
        <v>13</v>
      </c>
      <c r="C546" t="s">
        <v>21</v>
      </c>
      <c r="D546" t="s">
        <v>15</v>
      </c>
      <c r="E546" s="1">
        <v>44949.666666666664</v>
      </c>
      <c r="F546" s="1">
        <v>44949.875</v>
      </c>
      <c r="G546" s="1">
        <v>44949.684027777781</v>
      </c>
      <c r="H546" s="1">
        <v>44949.880555555559</v>
      </c>
      <c r="I546">
        <v>8</v>
      </c>
      <c r="J546">
        <v>360</v>
      </c>
      <c r="K546">
        <v>87</v>
      </c>
      <c r="L546">
        <v>31320</v>
      </c>
    </row>
    <row r="547" spans="1:12">
      <c r="A547" t="s">
        <v>566</v>
      </c>
      <c r="B547" t="s">
        <v>13</v>
      </c>
      <c r="C547" t="s">
        <v>15</v>
      </c>
      <c r="D547" t="s">
        <v>15</v>
      </c>
      <c r="E547" s="1">
        <v>44949.708333333336</v>
      </c>
      <c r="F547" s="1">
        <v>44949.75</v>
      </c>
      <c r="G547" s="1">
        <v>44949.711805555555</v>
      </c>
      <c r="H547" s="1">
        <v>44949.76666666667</v>
      </c>
      <c r="I547">
        <v>24</v>
      </c>
      <c r="J547">
        <v>298</v>
      </c>
      <c r="K547">
        <v>85</v>
      </c>
      <c r="L547">
        <v>25330</v>
      </c>
    </row>
    <row r="548" spans="1:12">
      <c r="A548" t="s">
        <v>567</v>
      </c>
      <c r="B548" t="s">
        <v>26</v>
      </c>
      <c r="C548" t="s">
        <v>20</v>
      </c>
      <c r="D548" t="s">
        <v>15</v>
      </c>
      <c r="E548" s="1">
        <v>44949.75</v>
      </c>
      <c r="F548" s="1">
        <v>44949.875</v>
      </c>
      <c r="G548" s="1">
        <v>44949.760416666664</v>
      </c>
      <c r="H548" s="1">
        <v>44949.892361111109</v>
      </c>
      <c r="I548">
        <v>25</v>
      </c>
      <c r="J548">
        <v>245</v>
      </c>
      <c r="K548">
        <v>61</v>
      </c>
      <c r="L548">
        <v>14945</v>
      </c>
    </row>
    <row r="549" spans="1:12">
      <c r="A549" t="s">
        <v>568</v>
      </c>
      <c r="B549" t="s">
        <v>17</v>
      </c>
      <c r="C549" t="s">
        <v>18</v>
      </c>
      <c r="D549" t="s">
        <v>20</v>
      </c>
      <c r="E549" s="1">
        <v>44949.791666666664</v>
      </c>
      <c r="F549" s="1">
        <v>44949.875</v>
      </c>
      <c r="G549" s="1">
        <v>44949.80972222222</v>
      </c>
      <c r="H549" s="1">
        <v>44949.892361111109</v>
      </c>
      <c r="I549">
        <v>25</v>
      </c>
      <c r="J549">
        <v>321</v>
      </c>
      <c r="K549">
        <v>152</v>
      </c>
      <c r="L549">
        <v>48792</v>
      </c>
    </row>
    <row r="550" spans="1:12">
      <c r="A550" t="s">
        <v>569</v>
      </c>
      <c r="B550" t="s">
        <v>26</v>
      </c>
      <c r="C550" t="s">
        <v>14</v>
      </c>
      <c r="D550" t="s">
        <v>20</v>
      </c>
      <c r="E550" s="1">
        <v>44949.833333333336</v>
      </c>
      <c r="F550" s="1">
        <v>44949.916666666664</v>
      </c>
      <c r="G550" s="1">
        <v>44949.836805555555</v>
      </c>
      <c r="H550" s="1">
        <v>44949.920138888891</v>
      </c>
      <c r="I550">
        <v>5</v>
      </c>
      <c r="J550">
        <v>412</v>
      </c>
      <c r="K550">
        <v>92</v>
      </c>
      <c r="L550">
        <v>37904</v>
      </c>
    </row>
    <row r="551" spans="1:12">
      <c r="A551" t="s">
        <v>570</v>
      </c>
      <c r="B551" t="s">
        <v>26</v>
      </c>
      <c r="C551" t="s">
        <v>20</v>
      </c>
      <c r="D551" t="s">
        <v>21</v>
      </c>
      <c r="E551" s="1">
        <v>44949.875</v>
      </c>
      <c r="F551" s="1">
        <v>44950.083333333336</v>
      </c>
      <c r="G551" s="1">
        <v>44949.887499999997</v>
      </c>
      <c r="H551" s="1">
        <v>44950.090277777781</v>
      </c>
      <c r="I551">
        <v>10</v>
      </c>
      <c r="J551">
        <v>485</v>
      </c>
      <c r="K551">
        <v>91</v>
      </c>
      <c r="L551">
        <v>44135</v>
      </c>
    </row>
    <row r="552" spans="1:12">
      <c r="A552" t="s">
        <v>571</v>
      </c>
      <c r="B552" t="s">
        <v>17</v>
      </c>
      <c r="C552" t="s">
        <v>24</v>
      </c>
      <c r="D552" t="s">
        <v>15</v>
      </c>
      <c r="E552" s="1">
        <v>44949.916666666664</v>
      </c>
      <c r="F552" s="1">
        <v>44950.041666666664</v>
      </c>
      <c r="G552" s="1">
        <v>44949.916666666664</v>
      </c>
      <c r="H552" s="1">
        <v>44950.041666666664</v>
      </c>
      <c r="I552">
        <v>0</v>
      </c>
      <c r="J552">
        <v>372</v>
      </c>
      <c r="K552">
        <v>128</v>
      </c>
      <c r="L552">
        <v>47616</v>
      </c>
    </row>
    <row r="553" spans="1:12">
      <c r="A553" t="s">
        <v>572</v>
      </c>
      <c r="B553" t="s">
        <v>17</v>
      </c>
      <c r="C553" t="s">
        <v>21</v>
      </c>
      <c r="D553" t="s">
        <v>18</v>
      </c>
      <c r="E553" s="1">
        <v>44949.958333333336</v>
      </c>
      <c r="F553" s="1">
        <v>44950.125</v>
      </c>
      <c r="G553" s="1">
        <v>44949.961111111108</v>
      </c>
      <c r="H553" s="1">
        <v>44950.127083333333</v>
      </c>
      <c r="I553">
        <v>3</v>
      </c>
      <c r="J553">
        <v>294</v>
      </c>
      <c r="K553">
        <v>90</v>
      </c>
      <c r="L553">
        <v>26460</v>
      </c>
    </row>
    <row r="554" spans="1:12">
      <c r="A554" t="s">
        <v>573</v>
      </c>
      <c r="B554" t="s">
        <v>26</v>
      </c>
      <c r="C554" t="s">
        <v>18</v>
      </c>
      <c r="D554" t="s">
        <v>14</v>
      </c>
      <c r="E554" s="1">
        <v>44950</v>
      </c>
      <c r="F554" s="1">
        <v>44950.083333333336</v>
      </c>
      <c r="G554" s="1">
        <v>44950</v>
      </c>
      <c r="H554" s="1">
        <v>44950.097916666666</v>
      </c>
      <c r="I554">
        <v>21</v>
      </c>
      <c r="J554">
        <v>178</v>
      </c>
      <c r="K554">
        <v>164</v>
      </c>
      <c r="L554">
        <v>29192</v>
      </c>
    </row>
    <row r="555" spans="1:12">
      <c r="A555" t="s">
        <v>574</v>
      </c>
      <c r="B555" t="s">
        <v>17</v>
      </c>
      <c r="C555" t="s">
        <v>15</v>
      </c>
      <c r="D555" t="s">
        <v>18</v>
      </c>
      <c r="E555" s="1">
        <v>44950.041666666664</v>
      </c>
      <c r="F555" s="1">
        <v>44950.166666666664</v>
      </c>
      <c r="G555" s="1">
        <v>44950.045138888891</v>
      </c>
      <c r="H555" s="1">
        <v>44950.172222222223</v>
      </c>
      <c r="I555">
        <v>8</v>
      </c>
      <c r="J555">
        <v>462</v>
      </c>
      <c r="K555">
        <v>105</v>
      </c>
      <c r="L555">
        <v>48510</v>
      </c>
    </row>
    <row r="556" spans="1:12">
      <c r="A556" t="s">
        <v>575</v>
      </c>
      <c r="B556" t="s">
        <v>26</v>
      </c>
      <c r="C556" t="s">
        <v>24</v>
      </c>
      <c r="D556" t="s">
        <v>14</v>
      </c>
      <c r="E556" s="1">
        <v>44950.083333333336</v>
      </c>
      <c r="F556" s="1">
        <v>44950.166666666664</v>
      </c>
      <c r="G556" s="1">
        <v>44950.095833333333</v>
      </c>
      <c r="H556" s="1">
        <v>44950.175694444442</v>
      </c>
      <c r="I556">
        <v>13</v>
      </c>
      <c r="J556">
        <v>277</v>
      </c>
      <c r="K556">
        <v>84</v>
      </c>
      <c r="L556">
        <v>23268</v>
      </c>
    </row>
    <row r="557" spans="1:12">
      <c r="A557" t="s">
        <v>576</v>
      </c>
      <c r="B557" t="s">
        <v>17</v>
      </c>
      <c r="C557" t="s">
        <v>20</v>
      </c>
      <c r="D557" t="s">
        <v>21</v>
      </c>
      <c r="E557" s="1">
        <v>44950.125</v>
      </c>
      <c r="F557" s="1">
        <v>44950.25</v>
      </c>
      <c r="G557" s="1">
        <v>44950.134027777778</v>
      </c>
      <c r="H557" s="1">
        <v>44950.25</v>
      </c>
      <c r="I557">
        <v>0</v>
      </c>
      <c r="J557">
        <v>124</v>
      </c>
      <c r="K557">
        <v>81</v>
      </c>
      <c r="L557">
        <v>10044</v>
      </c>
    </row>
    <row r="558" spans="1:12">
      <c r="A558" t="s">
        <v>577</v>
      </c>
      <c r="B558" t="s">
        <v>26</v>
      </c>
      <c r="C558" t="s">
        <v>15</v>
      </c>
      <c r="D558" t="s">
        <v>14</v>
      </c>
      <c r="E558" s="1">
        <v>44950.166666666664</v>
      </c>
      <c r="F558" s="1">
        <v>44950.375</v>
      </c>
      <c r="G558" s="1">
        <v>44950.179861111108</v>
      </c>
      <c r="H558" s="1">
        <v>44950.381944444445</v>
      </c>
      <c r="I558">
        <v>10</v>
      </c>
      <c r="J558">
        <v>425</v>
      </c>
      <c r="K558">
        <v>197</v>
      </c>
      <c r="L558">
        <v>83725</v>
      </c>
    </row>
    <row r="559" spans="1:12">
      <c r="A559" t="s">
        <v>578</v>
      </c>
      <c r="B559" t="s">
        <v>13</v>
      </c>
      <c r="C559" t="s">
        <v>21</v>
      </c>
      <c r="D559" t="s">
        <v>20</v>
      </c>
      <c r="E559" s="1">
        <v>44950.208333333336</v>
      </c>
      <c r="F559" s="1">
        <v>44950.333333333336</v>
      </c>
      <c r="G559" s="1">
        <v>44950.209722222222</v>
      </c>
      <c r="H559" s="1">
        <v>44950.336805555555</v>
      </c>
      <c r="I559">
        <v>5</v>
      </c>
      <c r="J559">
        <v>477</v>
      </c>
      <c r="K559">
        <v>107</v>
      </c>
      <c r="L559">
        <v>51039</v>
      </c>
    </row>
    <row r="560" spans="1:12">
      <c r="A560" t="s">
        <v>579</v>
      </c>
      <c r="B560" t="s">
        <v>17</v>
      </c>
      <c r="C560" t="s">
        <v>14</v>
      </c>
      <c r="D560" t="s">
        <v>14</v>
      </c>
      <c r="E560" s="1">
        <v>44950.25</v>
      </c>
      <c r="F560" s="1">
        <v>44950.375</v>
      </c>
      <c r="G560" s="1">
        <v>44950.260416666664</v>
      </c>
      <c r="H560" s="1">
        <v>44950.38958333333</v>
      </c>
      <c r="I560">
        <v>21</v>
      </c>
      <c r="J560">
        <v>108</v>
      </c>
      <c r="K560">
        <v>151</v>
      </c>
      <c r="L560">
        <v>16308</v>
      </c>
    </row>
    <row r="561" spans="1:12">
      <c r="A561" t="s">
        <v>580</v>
      </c>
      <c r="B561" t="s">
        <v>17</v>
      </c>
      <c r="C561" t="s">
        <v>24</v>
      </c>
      <c r="D561" t="s">
        <v>15</v>
      </c>
      <c r="E561" s="1">
        <v>44950.291666666664</v>
      </c>
      <c r="F561" s="1">
        <v>44950.333333333336</v>
      </c>
      <c r="G561" s="1">
        <v>44950.309027777781</v>
      </c>
      <c r="H561" s="1">
        <v>44950.338888888888</v>
      </c>
      <c r="I561">
        <v>8</v>
      </c>
      <c r="J561">
        <v>300</v>
      </c>
      <c r="K561">
        <v>73</v>
      </c>
      <c r="L561">
        <v>21900</v>
      </c>
    </row>
    <row r="562" spans="1:12">
      <c r="A562" t="s">
        <v>581</v>
      </c>
      <c r="B562" t="s">
        <v>26</v>
      </c>
      <c r="C562" t="s">
        <v>21</v>
      </c>
      <c r="D562" t="s">
        <v>15</v>
      </c>
      <c r="E562" s="1">
        <v>44950.333333333336</v>
      </c>
      <c r="F562" s="1">
        <v>44950.541666666664</v>
      </c>
      <c r="G562" s="1">
        <v>44950.338888888888</v>
      </c>
      <c r="H562" s="1">
        <v>44950.550694444442</v>
      </c>
      <c r="I562">
        <v>13</v>
      </c>
      <c r="J562">
        <v>389</v>
      </c>
      <c r="K562">
        <v>126</v>
      </c>
      <c r="L562">
        <v>49014</v>
      </c>
    </row>
    <row r="563" spans="1:12">
      <c r="A563" t="s">
        <v>582</v>
      </c>
      <c r="B563" t="s">
        <v>26</v>
      </c>
      <c r="C563" t="s">
        <v>21</v>
      </c>
      <c r="D563" t="s">
        <v>21</v>
      </c>
      <c r="E563" s="1">
        <v>44950.375</v>
      </c>
      <c r="F563" s="1">
        <v>44950.541666666664</v>
      </c>
      <c r="G563" s="1">
        <v>44950.381249999999</v>
      </c>
      <c r="H563" s="1">
        <v>44950.560416666667</v>
      </c>
      <c r="I563">
        <v>27</v>
      </c>
      <c r="J563">
        <v>169</v>
      </c>
      <c r="K563">
        <v>130</v>
      </c>
      <c r="L563">
        <v>21970</v>
      </c>
    </row>
    <row r="564" spans="1:12">
      <c r="A564" t="s">
        <v>583</v>
      </c>
      <c r="B564" t="s">
        <v>13</v>
      </c>
      <c r="C564" t="s">
        <v>14</v>
      </c>
      <c r="D564" t="s">
        <v>21</v>
      </c>
      <c r="E564" s="1">
        <v>44950.416666666664</v>
      </c>
      <c r="F564" s="1">
        <v>44950.5</v>
      </c>
      <c r="G564" s="1">
        <v>44950.416666666664</v>
      </c>
      <c r="H564" s="1">
        <v>44950.501388888886</v>
      </c>
      <c r="I564">
        <v>2</v>
      </c>
      <c r="J564">
        <v>196</v>
      </c>
      <c r="K564">
        <v>147</v>
      </c>
      <c r="L564">
        <v>28812</v>
      </c>
    </row>
    <row r="565" spans="1:12">
      <c r="A565" t="s">
        <v>584</v>
      </c>
      <c r="B565" t="s">
        <v>26</v>
      </c>
      <c r="C565" t="s">
        <v>14</v>
      </c>
      <c r="D565" t="s">
        <v>14</v>
      </c>
      <c r="E565" s="1">
        <v>44950.458333333336</v>
      </c>
      <c r="F565" s="1">
        <v>44950.583333333336</v>
      </c>
      <c r="G565" s="1">
        <v>44950.462500000001</v>
      </c>
      <c r="H565" s="1">
        <v>44950.583333333336</v>
      </c>
      <c r="I565">
        <v>0</v>
      </c>
      <c r="J565">
        <v>356</v>
      </c>
      <c r="K565">
        <v>80</v>
      </c>
      <c r="L565">
        <v>28480</v>
      </c>
    </row>
    <row r="566" spans="1:12">
      <c r="A566" t="s">
        <v>585</v>
      </c>
      <c r="B566" t="s">
        <v>17</v>
      </c>
      <c r="C566" t="s">
        <v>21</v>
      </c>
      <c r="D566" t="s">
        <v>20</v>
      </c>
      <c r="E566" s="1">
        <v>44950.5</v>
      </c>
      <c r="F566" s="1">
        <v>44950.625</v>
      </c>
      <c r="G566" s="1">
        <v>44950.5</v>
      </c>
      <c r="H566" s="1">
        <v>44950.640972222223</v>
      </c>
      <c r="I566">
        <v>23</v>
      </c>
      <c r="J566">
        <v>399</v>
      </c>
      <c r="K566">
        <v>141</v>
      </c>
      <c r="L566">
        <v>56259</v>
      </c>
    </row>
    <row r="567" spans="1:12">
      <c r="A567" t="s">
        <v>586</v>
      </c>
      <c r="B567" t="s">
        <v>26</v>
      </c>
      <c r="C567" t="s">
        <v>14</v>
      </c>
      <c r="D567" t="s">
        <v>18</v>
      </c>
      <c r="E567" s="1">
        <v>44950.541666666664</v>
      </c>
      <c r="F567" s="1">
        <v>44950.75</v>
      </c>
      <c r="G567" s="1">
        <v>44950.54791666667</v>
      </c>
      <c r="H567" s="1">
        <v>44950.767361111109</v>
      </c>
      <c r="I567">
        <v>25</v>
      </c>
      <c r="J567">
        <v>471</v>
      </c>
      <c r="K567">
        <v>181</v>
      </c>
      <c r="L567">
        <v>85251</v>
      </c>
    </row>
    <row r="568" spans="1:12">
      <c r="A568" t="s">
        <v>587</v>
      </c>
      <c r="B568" t="s">
        <v>13</v>
      </c>
      <c r="C568" t="s">
        <v>24</v>
      </c>
      <c r="D568" t="s">
        <v>20</v>
      </c>
      <c r="E568" s="1">
        <v>44950.583333333336</v>
      </c>
      <c r="F568" s="1">
        <v>44950.625</v>
      </c>
      <c r="G568" s="1">
        <v>44950.595138888886</v>
      </c>
      <c r="H568" s="1">
        <v>44950.633333333331</v>
      </c>
      <c r="I568">
        <v>12</v>
      </c>
      <c r="J568">
        <v>362</v>
      </c>
      <c r="K568">
        <v>136</v>
      </c>
      <c r="L568">
        <v>49232</v>
      </c>
    </row>
    <row r="569" spans="1:12">
      <c r="A569" t="s">
        <v>588</v>
      </c>
      <c r="B569" t="s">
        <v>17</v>
      </c>
      <c r="C569" t="s">
        <v>14</v>
      </c>
      <c r="D569" t="s">
        <v>20</v>
      </c>
      <c r="E569" s="1">
        <v>44950.625</v>
      </c>
      <c r="F569" s="1">
        <v>44950.708333333336</v>
      </c>
      <c r="G569" s="1">
        <v>44950.627083333333</v>
      </c>
      <c r="H569" s="1">
        <v>44950.713194444441</v>
      </c>
      <c r="I569">
        <v>7</v>
      </c>
      <c r="J569">
        <v>498</v>
      </c>
      <c r="K569">
        <v>179</v>
      </c>
      <c r="L569">
        <v>89142</v>
      </c>
    </row>
    <row r="570" spans="1:12">
      <c r="A570" t="s">
        <v>589</v>
      </c>
      <c r="B570" t="s">
        <v>26</v>
      </c>
      <c r="C570" t="s">
        <v>24</v>
      </c>
      <c r="D570" t="s">
        <v>18</v>
      </c>
      <c r="E570" s="1">
        <v>44950.666666666664</v>
      </c>
      <c r="F570" s="1">
        <v>44950.833333333336</v>
      </c>
      <c r="G570" s="1">
        <v>44950.670138888891</v>
      </c>
      <c r="H570" s="1">
        <v>44950.844444444447</v>
      </c>
      <c r="I570">
        <v>16</v>
      </c>
      <c r="J570">
        <v>265</v>
      </c>
      <c r="K570">
        <v>64</v>
      </c>
      <c r="L570">
        <v>16960</v>
      </c>
    </row>
    <row r="571" spans="1:12">
      <c r="A571" t="s">
        <v>590</v>
      </c>
      <c r="B571" t="s">
        <v>13</v>
      </c>
      <c r="C571" t="s">
        <v>21</v>
      </c>
      <c r="D571" t="s">
        <v>15</v>
      </c>
      <c r="E571" s="1">
        <v>44950.708333333336</v>
      </c>
      <c r="F571" s="1">
        <v>44950.833333333336</v>
      </c>
      <c r="G571" s="1">
        <v>44950.720138888886</v>
      </c>
      <c r="H571" s="1">
        <v>44950.84375</v>
      </c>
      <c r="I571">
        <v>15</v>
      </c>
      <c r="J571">
        <v>448</v>
      </c>
      <c r="K571">
        <v>178</v>
      </c>
      <c r="L571">
        <v>79744</v>
      </c>
    </row>
    <row r="572" spans="1:12">
      <c r="A572" t="s">
        <v>591</v>
      </c>
      <c r="B572" t="s">
        <v>26</v>
      </c>
      <c r="C572" t="s">
        <v>18</v>
      </c>
      <c r="D572" t="s">
        <v>21</v>
      </c>
      <c r="E572" s="1">
        <v>44950.75</v>
      </c>
      <c r="F572" s="1">
        <v>44950.791666666664</v>
      </c>
      <c r="G572" s="1">
        <v>44950.769444444442</v>
      </c>
      <c r="H572" s="1">
        <v>44950.804861111108</v>
      </c>
      <c r="I572">
        <v>19</v>
      </c>
      <c r="J572">
        <v>409</v>
      </c>
      <c r="K572">
        <v>59</v>
      </c>
      <c r="L572">
        <v>24131</v>
      </c>
    </row>
    <row r="573" spans="1:12">
      <c r="A573" t="s">
        <v>592</v>
      </c>
      <c r="B573" t="s">
        <v>17</v>
      </c>
      <c r="C573" t="s">
        <v>21</v>
      </c>
      <c r="D573" t="s">
        <v>24</v>
      </c>
      <c r="E573" s="1">
        <v>44950.791666666664</v>
      </c>
      <c r="F573" s="1">
        <v>44950.875</v>
      </c>
      <c r="G573" s="1">
        <v>44950.804166666669</v>
      </c>
      <c r="H573" s="1">
        <v>44950.893750000003</v>
      </c>
      <c r="I573">
        <v>27</v>
      </c>
      <c r="J573">
        <v>129</v>
      </c>
      <c r="K573">
        <v>85</v>
      </c>
      <c r="L573">
        <v>10965</v>
      </c>
    </row>
    <row r="574" spans="1:12">
      <c r="A574" t="s">
        <v>593</v>
      </c>
      <c r="B574" t="s">
        <v>26</v>
      </c>
      <c r="C574" t="s">
        <v>20</v>
      </c>
      <c r="D574" t="s">
        <v>20</v>
      </c>
      <c r="E574" s="1">
        <v>44950.833333333336</v>
      </c>
      <c r="F574" s="1">
        <v>44950.916666666664</v>
      </c>
      <c r="G574" s="1">
        <v>44950.842361111114</v>
      </c>
      <c r="H574" s="1">
        <v>44950.928472222222</v>
      </c>
      <c r="I574">
        <v>17</v>
      </c>
      <c r="J574">
        <v>449</v>
      </c>
      <c r="K574">
        <v>128</v>
      </c>
      <c r="L574">
        <v>57472</v>
      </c>
    </row>
    <row r="575" spans="1:12">
      <c r="A575" t="s">
        <v>594</v>
      </c>
      <c r="B575" t="s">
        <v>17</v>
      </c>
      <c r="C575" t="s">
        <v>21</v>
      </c>
      <c r="D575" t="s">
        <v>15</v>
      </c>
      <c r="E575" s="1">
        <v>44950.875</v>
      </c>
      <c r="F575" s="1">
        <v>44951.041666666664</v>
      </c>
      <c r="G575" s="1">
        <v>44950.882638888892</v>
      </c>
      <c r="H575" s="1">
        <v>44951.041666666664</v>
      </c>
      <c r="I575">
        <v>0</v>
      </c>
      <c r="J575">
        <v>220</v>
      </c>
      <c r="K575">
        <v>82</v>
      </c>
      <c r="L575">
        <v>18040</v>
      </c>
    </row>
    <row r="576" spans="1:12">
      <c r="A576" t="s">
        <v>595</v>
      </c>
      <c r="B576" t="s">
        <v>13</v>
      </c>
      <c r="C576" t="s">
        <v>21</v>
      </c>
      <c r="D576" t="s">
        <v>14</v>
      </c>
      <c r="E576" s="1">
        <v>44950.916666666664</v>
      </c>
      <c r="F576" s="1">
        <v>44951.125</v>
      </c>
      <c r="G576" s="1">
        <v>44950.916666666664</v>
      </c>
      <c r="H576" s="1">
        <v>44951.14166666667</v>
      </c>
      <c r="I576">
        <v>24</v>
      </c>
      <c r="J576">
        <v>222</v>
      </c>
      <c r="K576">
        <v>62</v>
      </c>
      <c r="L576">
        <v>13764</v>
      </c>
    </row>
    <row r="577" spans="1:12">
      <c r="A577" t="s">
        <v>596</v>
      </c>
      <c r="B577" t="s">
        <v>13</v>
      </c>
      <c r="C577" t="s">
        <v>24</v>
      </c>
      <c r="D577" t="s">
        <v>20</v>
      </c>
      <c r="E577" s="1">
        <v>44950.958333333336</v>
      </c>
      <c r="F577" s="1">
        <v>44951.041666666664</v>
      </c>
      <c r="G577" s="1">
        <v>44950.972916666666</v>
      </c>
      <c r="H577" s="1">
        <v>44951.041666666664</v>
      </c>
      <c r="I577">
        <v>0</v>
      </c>
      <c r="J577">
        <v>329</v>
      </c>
      <c r="K577">
        <v>102</v>
      </c>
      <c r="L577">
        <v>33558</v>
      </c>
    </row>
    <row r="578" spans="1:12">
      <c r="A578" t="s">
        <v>597</v>
      </c>
      <c r="B578" t="s">
        <v>17</v>
      </c>
      <c r="C578" t="s">
        <v>18</v>
      </c>
      <c r="D578" t="s">
        <v>20</v>
      </c>
      <c r="E578" s="1">
        <v>44951</v>
      </c>
      <c r="F578" s="1">
        <v>44951.083333333336</v>
      </c>
      <c r="G578" s="1">
        <v>44951.004166666666</v>
      </c>
      <c r="H578" s="1">
        <v>44951.09097222222</v>
      </c>
      <c r="I578">
        <v>11</v>
      </c>
      <c r="J578">
        <v>231</v>
      </c>
      <c r="K578">
        <v>128</v>
      </c>
      <c r="L578">
        <v>29568</v>
      </c>
    </row>
    <row r="579" spans="1:12">
      <c r="A579" t="s">
        <v>598</v>
      </c>
      <c r="B579" t="s">
        <v>13</v>
      </c>
      <c r="C579" t="s">
        <v>14</v>
      </c>
      <c r="D579" t="s">
        <v>14</v>
      </c>
      <c r="E579" s="1">
        <v>44951.041666666664</v>
      </c>
      <c r="F579" s="1">
        <v>44951.208333333336</v>
      </c>
      <c r="G579" s="1">
        <v>44951.05</v>
      </c>
      <c r="H579" s="1">
        <v>44951.215277777781</v>
      </c>
      <c r="I579">
        <v>10</v>
      </c>
      <c r="J579">
        <v>174</v>
      </c>
      <c r="K579">
        <v>69</v>
      </c>
      <c r="L579">
        <v>12006</v>
      </c>
    </row>
    <row r="580" spans="1:12">
      <c r="A580" t="s">
        <v>599</v>
      </c>
      <c r="B580" t="s">
        <v>26</v>
      </c>
      <c r="C580" t="s">
        <v>15</v>
      </c>
      <c r="D580" t="s">
        <v>24</v>
      </c>
      <c r="E580" s="1">
        <v>44951.083333333336</v>
      </c>
      <c r="F580" s="1">
        <v>44951.208333333336</v>
      </c>
      <c r="G580" s="1">
        <v>44951.089583333334</v>
      </c>
      <c r="H580" s="1">
        <v>44951.212500000001</v>
      </c>
      <c r="I580">
        <v>6</v>
      </c>
      <c r="J580">
        <v>397</v>
      </c>
      <c r="K580">
        <v>143</v>
      </c>
      <c r="L580">
        <v>56771</v>
      </c>
    </row>
    <row r="581" spans="1:12">
      <c r="A581" t="s">
        <v>600</v>
      </c>
      <c r="B581" t="s">
        <v>13</v>
      </c>
      <c r="C581" t="s">
        <v>24</v>
      </c>
      <c r="D581" t="s">
        <v>24</v>
      </c>
      <c r="E581" s="1">
        <v>44951.125</v>
      </c>
      <c r="F581" s="1">
        <v>44951.333333333336</v>
      </c>
      <c r="G581" s="1">
        <v>44951.136805555558</v>
      </c>
      <c r="H581" s="1">
        <v>44951.345833333333</v>
      </c>
      <c r="I581">
        <v>18</v>
      </c>
      <c r="J581">
        <v>196</v>
      </c>
      <c r="K581">
        <v>168</v>
      </c>
      <c r="L581">
        <v>32928</v>
      </c>
    </row>
    <row r="582" spans="1:12">
      <c r="A582" t="s">
        <v>601</v>
      </c>
      <c r="B582" t="s">
        <v>17</v>
      </c>
      <c r="C582" t="s">
        <v>21</v>
      </c>
      <c r="D582" t="s">
        <v>18</v>
      </c>
      <c r="E582" s="1">
        <v>44951.166666666664</v>
      </c>
      <c r="F582" s="1">
        <v>44951.333333333336</v>
      </c>
      <c r="G582" s="1">
        <v>44951.175000000003</v>
      </c>
      <c r="H582" s="1">
        <v>44951.334027777775</v>
      </c>
      <c r="I582">
        <v>1</v>
      </c>
      <c r="J582">
        <v>256</v>
      </c>
      <c r="K582">
        <v>173</v>
      </c>
      <c r="L582">
        <v>44288</v>
      </c>
    </row>
    <row r="583" spans="1:12">
      <c r="A583" t="s">
        <v>602</v>
      </c>
      <c r="B583" t="s">
        <v>26</v>
      </c>
      <c r="C583" t="s">
        <v>20</v>
      </c>
      <c r="D583" t="s">
        <v>21</v>
      </c>
      <c r="E583" s="1">
        <v>44951.208333333336</v>
      </c>
      <c r="F583" s="1">
        <v>44951.333333333336</v>
      </c>
      <c r="G583" s="1">
        <v>44951.220833333333</v>
      </c>
      <c r="H583" s="1">
        <v>44951.34652777778</v>
      </c>
      <c r="I583">
        <v>19</v>
      </c>
      <c r="J583">
        <v>370</v>
      </c>
      <c r="K583">
        <v>131</v>
      </c>
      <c r="L583">
        <v>48470</v>
      </c>
    </row>
    <row r="584" spans="1:12">
      <c r="A584" t="s">
        <v>603</v>
      </c>
      <c r="B584" t="s">
        <v>13</v>
      </c>
      <c r="C584" t="s">
        <v>21</v>
      </c>
      <c r="D584" t="s">
        <v>14</v>
      </c>
      <c r="E584" s="1">
        <v>44951.25</v>
      </c>
      <c r="F584" s="1">
        <v>44951.416666666664</v>
      </c>
      <c r="G584" s="1">
        <v>44951.254166666666</v>
      </c>
      <c r="H584" s="1">
        <v>44951.430555555555</v>
      </c>
      <c r="I584">
        <v>20</v>
      </c>
      <c r="J584">
        <v>454</v>
      </c>
      <c r="K584">
        <v>120</v>
      </c>
      <c r="L584">
        <v>54480</v>
      </c>
    </row>
    <row r="585" spans="1:12">
      <c r="A585" t="s">
        <v>604</v>
      </c>
      <c r="B585" t="s">
        <v>26</v>
      </c>
      <c r="C585" t="s">
        <v>15</v>
      </c>
      <c r="D585" t="s">
        <v>15</v>
      </c>
      <c r="E585" s="1">
        <v>44951.291666666664</v>
      </c>
      <c r="F585" s="1">
        <v>44951.458333333336</v>
      </c>
      <c r="G585" s="1">
        <v>44951.302083333336</v>
      </c>
      <c r="H585" s="1">
        <v>44951.461805555555</v>
      </c>
      <c r="I585">
        <v>5</v>
      </c>
      <c r="J585">
        <v>418</v>
      </c>
      <c r="K585">
        <v>93</v>
      </c>
      <c r="L585">
        <v>38874</v>
      </c>
    </row>
    <row r="586" spans="1:12">
      <c r="A586" t="s">
        <v>605</v>
      </c>
      <c r="B586" t="s">
        <v>13</v>
      </c>
      <c r="C586" t="s">
        <v>14</v>
      </c>
      <c r="D586" t="s">
        <v>15</v>
      </c>
      <c r="E586" s="1">
        <v>44951.333333333336</v>
      </c>
      <c r="F586" s="1">
        <v>44951.5</v>
      </c>
      <c r="G586" s="1">
        <v>44951.348611111112</v>
      </c>
      <c r="H586" s="1">
        <v>44951.511805555558</v>
      </c>
      <c r="I586">
        <v>17</v>
      </c>
      <c r="J586">
        <v>417</v>
      </c>
      <c r="K586">
        <v>50</v>
      </c>
      <c r="L586">
        <v>20850</v>
      </c>
    </row>
    <row r="587" spans="1:12">
      <c r="A587" t="s">
        <v>606</v>
      </c>
      <c r="B587" t="s">
        <v>13</v>
      </c>
      <c r="C587" t="s">
        <v>18</v>
      </c>
      <c r="D587" t="s">
        <v>24</v>
      </c>
      <c r="E587" s="1">
        <v>44951.375</v>
      </c>
      <c r="F587" s="1">
        <v>44951.416666666664</v>
      </c>
      <c r="G587" s="1">
        <v>44951.394444444442</v>
      </c>
      <c r="H587" s="1">
        <v>44951.431944444441</v>
      </c>
      <c r="I587">
        <v>22</v>
      </c>
      <c r="J587">
        <v>457</v>
      </c>
      <c r="K587">
        <v>107</v>
      </c>
      <c r="L587">
        <v>48899</v>
      </c>
    </row>
    <row r="588" spans="1:12">
      <c r="A588" t="s">
        <v>607</v>
      </c>
      <c r="B588" t="s">
        <v>17</v>
      </c>
      <c r="C588" t="s">
        <v>20</v>
      </c>
      <c r="D588" t="s">
        <v>18</v>
      </c>
      <c r="E588" s="1">
        <v>44951.416666666664</v>
      </c>
      <c r="F588" s="1">
        <v>44951.583333333336</v>
      </c>
      <c r="G588" s="1">
        <v>44951.421527777777</v>
      </c>
      <c r="H588" s="1">
        <v>44951.590277777781</v>
      </c>
      <c r="I588">
        <v>10</v>
      </c>
      <c r="J588">
        <v>327</v>
      </c>
      <c r="K588">
        <v>64</v>
      </c>
      <c r="L588">
        <v>20928</v>
      </c>
    </row>
    <row r="589" spans="1:12">
      <c r="A589" t="s">
        <v>608</v>
      </c>
      <c r="B589" t="s">
        <v>13</v>
      </c>
      <c r="C589" t="s">
        <v>21</v>
      </c>
      <c r="D589" t="s">
        <v>21</v>
      </c>
      <c r="E589" s="1">
        <v>44951.458333333336</v>
      </c>
      <c r="F589" s="1">
        <v>44951.583333333336</v>
      </c>
      <c r="G589" s="1">
        <v>44951.458333333336</v>
      </c>
      <c r="H589" s="1">
        <v>44951.591666666667</v>
      </c>
      <c r="I589">
        <v>12</v>
      </c>
      <c r="J589">
        <v>423</v>
      </c>
      <c r="K589">
        <v>150</v>
      </c>
      <c r="L589">
        <v>63450</v>
      </c>
    </row>
    <row r="590" spans="1:12">
      <c r="A590" t="s">
        <v>609</v>
      </c>
      <c r="B590" t="s">
        <v>17</v>
      </c>
      <c r="C590" t="s">
        <v>15</v>
      </c>
      <c r="D590" t="s">
        <v>18</v>
      </c>
      <c r="E590" s="1">
        <v>44951.5</v>
      </c>
      <c r="F590" s="1">
        <v>44951.625</v>
      </c>
      <c r="G590" s="1">
        <v>44951.503472222219</v>
      </c>
      <c r="H590" s="1">
        <v>44951.631249999999</v>
      </c>
      <c r="I590">
        <v>9</v>
      </c>
      <c r="J590">
        <v>497</v>
      </c>
      <c r="K590">
        <v>119</v>
      </c>
      <c r="L590">
        <v>59143</v>
      </c>
    </row>
    <row r="591" spans="1:12">
      <c r="A591" t="s">
        <v>610</v>
      </c>
      <c r="B591" t="s">
        <v>13</v>
      </c>
      <c r="C591" t="s">
        <v>20</v>
      </c>
      <c r="D591" t="s">
        <v>15</v>
      </c>
      <c r="E591" s="1">
        <v>44951.541666666664</v>
      </c>
      <c r="F591" s="1">
        <v>44951.625</v>
      </c>
      <c r="G591" s="1">
        <v>44951.544444444444</v>
      </c>
      <c r="H591" s="1">
        <v>44951.636805555558</v>
      </c>
      <c r="I591">
        <v>17</v>
      </c>
      <c r="J591">
        <v>437</v>
      </c>
      <c r="K591">
        <v>60</v>
      </c>
      <c r="L591">
        <v>26220</v>
      </c>
    </row>
    <row r="592" spans="1:12">
      <c r="A592" t="s">
        <v>611</v>
      </c>
      <c r="B592" t="s">
        <v>26</v>
      </c>
      <c r="C592" t="s">
        <v>20</v>
      </c>
      <c r="D592" t="s">
        <v>21</v>
      </c>
      <c r="E592" s="1">
        <v>44951.583333333336</v>
      </c>
      <c r="F592" s="1">
        <v>44951.625</v>
      </c>
      <c r="G592" s="1">
        <v>44951.588194444441</v>
      </c>
      <c r="H592" s="1">
        <v>44951.627083333333</v>
      </c>
      <c r="I592">
        <v>3</v>
      </c>
      <c r="J592">
        <v>417</v>
      </c>
      <c r="K592">
        <v>117</v>
      </c>
      <c r="L592">
        <v>48789</v>
      </c>
    </row>
    <row r="593" spans="1:12">
      <c r="A593" t="s">
        <v>612</v>
      </c>
      <c r="B593" t="s">
        <v>13</v>
      </c>
      <c r="C593" t="s">
        <v>21</v>
      </c>
      <c r="D593" t="s">
        <v>21</v>
      </c>
      <c r="E593" s="1">
        <v>44951.625</v>
      </c>
      <c r="F593" s="1">
        <v>44951.75</v>
      </c>
      <c r="G593" s="1">
        <v>44951.634027777778</v>
      </c>
      <c r="H593" s="1">
        <v>44951.755555555559</v>
      </c>
      <c r="I593">
        <v>8</v>
      </c>
      <c r="J593">
        <v>390</v>
      </c>
      <c r="K593">
        <v>54</v>
      </c>
      <c r="L593">
        <v>21060</v>
      </c>
    </row>
    <row r="594" spans="1:12">
      <c r="A594" t="s">
        <v>613</v>
      </c>
      <c r="B594" t="s">
        <v>26</v>
      </c>
      <c r="C594" t="s">
        <v>15</v>
      </c>
      <c r="D594" t="s">
        <v>18</v>
      </c>
      <c r="E594" s="1">
        <v>44951.666666666664</v>
      </c>
      <c r="F594" s="1">
        <v>44951.708333333336</v>
      </c>
      <c r="G594" s="1">
        <v>44951.674305555556</v>
      </c>
      <c r="H594" s="1">
        <v>44951.709722222222</v>
      </c>
      <c r="I594">
        <v>2</v>
      </c>
      <c r="J594">
        <v>198</v>
      </c>
      <c r="K594">
        <v>110</v>
      </c>
      <c r="L594">
        <v>21780</v>
      </c>
    </row>
    <row r="595" spans="1:12">
      <c r="A595" t="s">
        <v>614</v>
      </c>
      <c r="B595" t="s">
        <v>17</v>
      </c>
      <c r="C595" t="s">
        <v>14</v>
      </c>
      <c r="D595" t="s">
        <v>21</v>
      </c>
      <c r="E595" s="1">
        <v>44951.708333333336</v>
      </c>
      <c r="F595" s="1">
        <v>44951.791666666664</v>
      </c>
      <c r="G595" s="1">
        <v>44951.711111111108</v>
      </c>
      <c r="H595" s="1">
        <v>44951.798611111109</v>
      </c>
      <c r="I595">
        <v>10</v>
      </c>
      <c r="J595">
        <v>439</v>
      </c>
      <c r="K595">
        <v>102</v>
      </c>
      <c r="L595">
        <v>44778</v>
      </c>
    </row>
    <row r="596" spans="1:12">
      <c r="A596" t="s">
        <v>615</v>
      </c>
      <c r="B596" t="s">
        <v>13</v>
      </c>
      <c r="C596" t="s">
        <v>15</v>
      </c>
      <c r="D596" t="s">
        <v>24</v>
      </c>
      <c r="E596" s="1">
        <v>44951.75</v>
      </c>
      <c r="F596" s="1">
        <v>44951.791666666664</v>
      </c>
      <c r="G596" s="1">
        <v>44951.754166666666</v>
      </c>
      <c r="H596" s="1">
        <v>44951.79583333333</v>
      </c>
      <c r="I596">
        <v>6</v>
      </c>
      <c r="J596">
        <v>175</v>
      </c>
      <c r="K596">
        <v>183</v>
      </c>
      <c r="L596">
        <v>32025</v>
      </c>
    </row>
    <row r="597" spans="1:12">
      <c r="A597" t="s">
        <v>616</v>
      </c>
      <c r="B597" t="s">
        <v>26</v>
      </c>
      <c r="C597" t="s">
        <v>21</v>
      </c>
      <c r="D597" t="s">
        <v>24</v>
      </c>
      <c r="E597" s="1">
        <v>44951.791666666664</v>
      </c>
      <c r="F597" s="1">
        <v>44951.916666666664</v>
      </c>
      <c r="G597" s="1">
        <v>44951.79583333333</v>
      </c>
      <c r="H597" s="1">
        <v>44951.916666666664</v>
      </c>
      <c r="I597">
        <v>0</v>
      </c>
      <c r="J597">
        <v>231</v>
      </c>
      <c r="K597">
        <v>61</v>
      </c>
      <c r="L597">
        <v>14091</v>
      </c>
    </row>
    <row r="598" spans="1:12">
      <c r="A598" t="s">
        <v>617</v>
      </c>
      <c r="B598" t="s">
        <v>13</v>
      </c>
      <c r="C598" t="s">
        <v>24</v>
      </c>
      <c r="D598" t="s">
        <v>18</v>
      </c>
      <c r="E598" s="1">
        <v>44951.833333333336</v>
      </c>
      <c r="F598" s="1">
        <v>44952.041666666664</v>
      </c>
      <c r="G598" s="1">
        <v>44951.852777777778</v>
      </c>
      <c r="H598" s="1">
        <v>44952.044444444444</v>
      </c>
      <c r="I598">
        <v>4</v>
      </c>
      <c r="J598">
        <v>213</v>
      </c>
      <c r="K598">
        <v>110</v>
      </c>
      <c r="L598">
        <v>23430</v>
      </c>
    </row>
    <row r="599" spans="1:12">
      <c r="A599" t="s">
        <v>618</v>
      </c>
      <c r="B599" t="s">
        <v>26</v>
      </c>
      <c r="C599" t="s">
        <v>20</v>
      </c>
      <c r="D599" t="s">
        <v>24</v>
      </c>
      <c r="E599" s="1">
        <v>44951.875</v>
      </c>
      <c r="F599" s="1">
        <v>44951.916666666664</v>
      </c>
      <c r="G599" s="1">
        <v>44951.880555555559</v>
      </c>
      <c r="H599" s="1">
        <v>44951.919444444444</v>
      </c>
      <c r="I599">
        <v>4</v>
      </c>
      <c r="J599">
        <v>134</v>
      </c>
      <c r="K599">
        <v>191</v>
      </c>
      <c r="L599">
        <v>25594</v>
      </c>
    </row>
    <row r="600" spans="1:12">
      <c r="A600" t="s">
        <v>619</v>
      </c>
      <c r="B600" t="s">
        <v>13</v>
      </c>
      <c r="C600" t="s">
        <v>14</v>
      </c>
      <c r="D600" t="s">
        <v>21</v>
      </c>
      <c r="E600" s="1">
        <v>44951.916666666664</v>
      </c>
      <c r="F600" s="1">
        <v>44951.958333333336</v>
      </c>
      <c r="G600" s="1">
        <v>44951.92083333333</v>
      </c>
      <c r="H600" s="1">
        <v>44951.966666666667</v>
      </c>
      <c r="I600">
        <v>12</v>
      </c>
      <c r="J600">
        <v>311</v>
      </c>
      <c r="K600">
        <v>190</v>
      </c>
      <c r="L600">
        <v>59090</v>
      </c>
    </row>
    <row r="601" spans="1:12">
      <c r="A601" t="s">
        <v>620</v>
      </c>
      <c r="B601" t="s">
        <v>26</v>
      </c>
      <c r="C601" t="s">
        <v>15</v>
      </c>
      <c r="D601" t="s">
        <v>24</v>
      </c>
      <c r="E601" s="1">
        <v>44951.958333333336</v>
      </c>
      <c r="F601" s="1">
        <v>44952.166666666664</v>
      </c>
      <c r="G601" s="1">
        <v>44951.969444444447</v>
      </c>
      <c r="H601" s="1">
        <v>44952.166666666664</v>
      </c>
      <c r="I601">
        <v>0</v>
      </c>
      <c r="J601">
        <v>446</v>
      </c>
      <c r="K601">
        <v>185</v>
      </c>
      <c r="L601">
        <v>82510</v>
      </c>
    </row>
    <row r="602" spans="1:12">
      <c r="A602" t="s">
        <v>621</v>
      </c>
      <c r="B602" t="s">
        <v>26</v>
      </c>
      <c r="C602" t="s">
        <v>24</v>
      </c>
      <c r="D602" t="s">
        <v>18</v>
      </c>
      <c r="E602" s="1">
        <v>44952</v>
      </c>
      <c r="F602" s="1">
        <v>44952.166666666664</v>
      </c>
      <c r="G602" s="1">
        <v>44952.001388888886</v>
      </c>
      <c r="H602" s="1">
        <v>44952.179861111108</v>
      </c>
      <c r="I602">
        <v>19</v>
      </c>
      <c r="J602">
        <v>300</v>
      </c>
      <c r="K602">
        <v>106</v>
      </c>
      <c r="L602">
        <v>31800</v>
      </c>
    </row>
    <row r="603" spans="1:12">
      <c r="A603" t="s">
        <v>622</v>
      </c>
      <c r="B603" t="s">
        <v>13</v>
      </c>
      <c r="C603" t="s">
        <v>18</v>
      </c>
      <c r="D603" t="s">
        <v>24</v>
      </c>
      <c r="E603" s="1">
        <v>44952.041666666664</v>
      </c>
      <c r="F603" s="1">
        <v>44952.25</v>
      </c>
      <c r="G603" s="1">
        <v>44952.052777777775</v>
      </c>
      <c r="H603" s="1">
        <v>44952.252083333333</v>
      </c>
      <c r="I603">
        <v>3</v>
      </c>
      <c r="J603">
        <v>304</v>
      </c>
      <c r="K603">
        <v>183</v>
      </c>
      <c r="L603">
        <v>55632</v>
      </c>
    </row>
    <row r="604" spans="1:12">
      <c r="A604" t="s">
        <v>623</v>
      </c>
      <c r="B604" t="s">
        <v>13</v>
      </c>
      <c r="C604" t="s">
        <v>18</v>
      </c>
      <c r="D604" t="s">
        <v>14</v>
      </c>
      <c r="E604" s="1">
        <v>44952.083333333336</v>
      </c>
      <c r="F604" s="1">
        <v>44952.25</v>
      </c>
      <c r="G604" s="1">
        <v>44952.083333333336</v>
      </c>
      <c r="H604" s="1">
        <v>44952.265277777777</v>
      </c>
      <c r="I604">
        <v>22</v>
      </c>
      <c r="J604">
        <v>206</v>
      </c>
      <c r="K604">
        <v>107</v>
      </c>
      <c r="L604">
        <v>22042</v>
      </c>
    </row>
    <row r="605" spans="1:12">
      <c r="A605" t="s">
        <v>624</v>
      </c>
      <c r="B605" t="s">
        <v>26</v>
      </c>
      <c r="C605" t="s">
        <v>15</v>
      </c>
      <c r="D605" t="s">
        <v>24</v>
      </c>
      <c r="E605" s="1">
        <v>44952.125</v>
      </c>
      <c r="F605" s="1">
        <v>44952.333333333336</v>
      </c>
      <c r="G605" s="1">
        <v>44952.14166666667</v>
      </c>
      <c r="H605" s="1">
        <v>44952.338194444441</v>
      </c>
      <c r="I605">
        <v>7</v>
      </c>
      <c r="J605">
        <v>324</v>
      </c>
      <c r="K605">
        <v>188</v>
      </c>
      <c r="L605">
        <v>60912</v>
      </c>
    </row>
    <row r="606" spans="1:12">
      <c r="A606" t="s">
        <v>625</v>
      </c>
      <c r="B606" t="s">
        <v>17</v>
      </c>
      <c r="C606" t="s">
        <v>14</v>
      </c>
      <c r="D606" t="s">
        <v>20</v>
      </c>
      <c r="E606" s="1">
        <v>44952.166666666664</v>
      </c>
      <c r="F606" s="1">
        <v>44952.208333333336</v>
      </c>
      <c r="G606" s="1">
        <v>44952.186111111114</v>
      </c>
      <c r="H606" s="1">
        <v>44952.228472222225</v>
      </c>
      <c r="I606">
        <v>29</v>
      </c>
      <c r="J606">
        <v>277</v>
      </c>
      <c r="K606">
        <v>181</v>
      </c>
      <c r="L606">
        <v>50137</v>
      </c>
    </row>
    <row r="607" spans="1:12">
      <c r="A607" t="s">
        <v>626</v>
      </c>
      <c r="B607" t="s">
        <v>17</v>
      </c>
      <c r="C607" t="s">
        <v>21</v>
      </c>
      <c r="D607" t="s">
        <v>15</v>
      </c>
      <c r="E607" s="1">
        <v>44952.208333333336</v>
      </c>
      <c r="F607" s="1">
        <v>44952.375</v>
      </c>
      <c r="G607" s="1">
        <v>44952.211111111108</v>
      </c>
      <c r="H607" s="1">
        <v>44952.390277777777</v>
      </c>
      <c r="I607">
        <v>22</v>
      </c>
      <c r="J607">
        <v>111</v>
      </c>
      <c r="K607">
        <v>172</v>
      </c>
      <c r="L607">
        <v>19092</v>
      </c>
    </row>
    <row r="608" spans="1:12">
      <c r="A608" t="s">
        <v>627</v>
      </c>
      <c r="B608" t="s">
        <v>17</v>
      </c>
      <c r="C608" t="s">
        <v>18</v>
      </c>
      <c r="D608" t="s">
        <v>14</v>
      </c>
      <c r="E608" s="1">
        <v>44952.25</v>
      </c>
      <c r="F608" s="1">
        <v>44952.416666666664</v>
      </c>
      <c r="G608" s="1">
        <v>44952.25</v>
      </c>
      <c r="H608" s="1">
        <v>44952.432638888888</v>
      </c>
      <c r="I608">
        <v>23</v>
      </c>
      <c r="J608">
        <v>204</v>
      </c>
      <c r="K608">
        <v>111</v>
      </c>
      <c r="L608">
        <v>22644</v>
      </c>
    </row>
    <row r="609" spans="1:12">
      <c r="A609" t="s">
        <v>628</v>
      </c>
      <c r="B609" t="s">
        <v>17</v>
      </c>
      <c r="C609" t="s">
        <v>24</v>
      </c>
      <c r="D609" t="s">
        <v>18</v>
      </c>
      <c r="E609" s="1">
        <v>44952.291666666664</v>
      </c>
      <c r="F609" s="1">
        <v>44952.5</v>
      </c>
      <c r="G609" s="1">
        <v>44952.303472222222</v>
      </c>
      <c r="H609" s="1">
        <v>44952.511805555558</v>
      </c>
      <c r="I609">
        <v>17</v>
      </c>
      <c r="J609">
        <v>422</v>
      </c>
      <c r="K609">
        <v>179</v>
      </c>
      <c r="L609">
        <v>75538</v>
      </c>
    </row>
    <row r="610" spans="1:12">
      <c r="A610" t="s">
        <v>629</v>
      </c>
      <c r="B610" t="s">
        <v>13</v>
      </c>
      <c r="C610" t="s">
        <v>24</v>
      </c>
      <c r="D610" t="s">
        <v>15</v>
      </c>
      <c r="E610" s="1">
        <v>44952.333333333336</v>
      </c>
      <c r="F610" s="1">
        <v>44952.375</v>
      </c>
      <c r="G610" s="1">
        <v>44952.344444444447</v>
      </c>
      <c r="H610" s="1">
        <v>44952.393055555556</v>
      </c>
      <c r="I610">
        <v>26</v>
      </c>
      <c r="J610">
        <v>340</v>
      </c>
      <c r="K610">
        <v>93</v>
      </c>
      <c r="L610">
        <v>31620</v>
      </c>
    </row>
    <row r="611" spans="1:12">
      <c r="A611" t="s">
        <v>630</v>
      </c>
      <c r="B611" t="s">
        <v>26</v>
      </c>
      <c r="C611" t="s">
        <v>24</v>
      </c>
      <c r="D611" t="s">
        <v>20</v>
      </c>
      <c r="E611" s="1">
        <v>44952.375</v>
      </c>
      <c r="F611" s="1">
        <v>44952.416666666664</v>
      </c>
      <c r="G611" s="1">
        <v>44952.380555555559</v>
      </c>
      <c r="H611" s="1">
        <v>44952.431944444441</v>
      </c>
      <c r="I611">
        <v>22</v>
      </c>
      <c r="J611">
        <v>378</v>
      </c>
      <c r="K611">
        <v>194</v>
      </c>
      <c r="L611">
        <v>73332</v>
      </c>
    </row>
    <row r="612" spans="1:12">
      <c r="A612" t="s">
        <v>631</v>
      </c>
      <c r="B612" t="s">
        <v>17</v>
      </c>
      <c r="C612" t="s">
        <v>18</v>
      </c>
      <c r="D612" t="s">
        <v>15</v>
      </c>
      <c r="E612" s="1">
        <v>44952.416666666664</v>
      </c>
      <c r="F612" s="1">
        <v>44952.458333333336</v>
      </c>
      <c r="G612" s="1">
        <v>44952.431250000001</v>
      </c>
      <c r="H612" s="1">
        <v>44952.474999999999</v>
      </c>
      <c r="I612">
        <v>24</v>
      </c>
      <c r="J612">
        <v>296</v>
      </c>
      <c r="K612">
        <v>195</v>
      </c>
      <c r="L612">
        <v>57720</v>
      </c>
    </row>
    <row r="613" spans="1:12">
      <c r="A613" t="s">
        <v>632</v>
      </c>
      <c r="B613" t="s">
        <v>17</v>
      </c>
      <c r="C613" t="s">
        <v>15</v>
      </c>
      <c r="D613" t="s">
        <v>24</v>
      </c>
      <c r="E613" s="1">
        <v>44952.458333333336</v>
      </c>
      <c r="F613" s="1">
        <v>44952.625</v>
      </c>
      <c r="G613" s="1">
        <v>44952.470833333333</v>
      </c>
      <c r="H613" s="1">
        <v>44952.632638888892</v>
      </c>
      <c r="I613">
        <v>11</v>
      </c>
      <c r="J613">
        <v>397</v>
      </c>
      <c r="K613">
        <v>102</v>
      </c>
      <c r="L613">
        <v>40494</v>
      </c>
    </row>
    <row r="614" spans="1:12">
      <c r="A614" t="s">
        <v>633</v>
      </c>
      <c r="B614" t="s">
        <v>17</v>
      </c>
      <c r="C614" t="s">
        <v>20</v>
      </c>
      <c r="D614" t="s">
        <v>15</v>
      </c>
      <c r="E614" s="1">
        <v>44952.5</v>
      </c>
      <c r="F614" s="1">
        <v>44952.666666666664</v>
      </c>
      <c r="G614" s="1">
        <v>44952.51666666667</v>
      </c>
      <c r="H614" s="1">
        <v>44952.668055555558</v>
      </c>
      <c r="I614">
        <v>2</v>
      </c>
      <c r="J614">
        <v>398</v>
      </c>
      <c r="K614">
        <v>172</v>
      </c>
      <c r="L614">
        <v>68456</v>
      </c>
    </row>
    <row r="615" spans="1:12">
      <c r="A615" t="s">
        <v>634</v>
      </c>
      <c r="B615" t="s">
        <v>17</v>
      </c>
      <c r="C615" t="s">
        <v>18</v>
      </c>
      <c r="D615" t="s">
        <v>18</v>
      </c>
      <c r="E615" s="1">
        <v>44952.541666666664</v>
      </c>
      <c r="F615" s="1">
        <v>44952.708333333336</v>
      </c>
      <c r="G615" s="1">
        <v>44952.552777777775</v>
      </c>
      <c r="H615" s="1">
        <v>44952.722916666666</v>
      </c>
      <c r="I615">
        <v>21</v>
      </c>
      <c r="J615">
        <v>499</v>
      </c>
      <c r="K615">
        <v>162</v>
      </c>
      <c r="L615">
        <v>80838</v>
      </c>
    </row>
    <row r="616" spans="1:12">
      <c r="A616" t="s">
        <v>635</v>
      </c>
      <c r="B616" t="s">
        <v>26</v>
      </c>
      <c r="C616" t="s">
        <v>14</v>
      </c>
      <c r="D616" t="s">
        <v>24</v>
      </c>
      <c r="E616" s="1">
        <v>44952.583333333336</v>
      </c>
      <c r="F616" s="1">
        <v>44952.625</v>
      </c>
      <c r="G616" s="1">
        <v>44952.597916666666</v>
      </c>
      <c r="H616" s="1">
        <v>44952.633333333331</v>
      </c>
      <c r="I616">
        <v>12</v>
      </c>
      <c r="J616">
        <v>287</v>
      </c>
      <c r="K616">
        <v>57</v>
      </c>
      <c r="L616">
        <v>16359</v>
      </c>
    </row>
    <row r="617" spans="1:12">
      <c r="A617" t="s">
        <v>636</v>
      </c>
      <c r="B617" t="s">
        <v>13</v>
      </c>
      <c r="C617" t="s">
        <v>14</v>
      </c>
      <c r="D617" t="s">
        <v>24</v>
      </c>
      <c r="E617" s="1">
        <v>44952.625</v>
      </c>
      <c r="F617" s="1">
        <v>44952.708333333336</v>
      </c>
      <c r="G617" s="1">
        <v>44952.631944444445</v>
      </c>
      <c r="H617" s="1">
        <v>44952.719444444447</v>
      </c>
      <c r="I617">
        <v>16</v>
      </c>
      <c r="J617">
        <v>416</v>
      </c>
      <c r="K617">
        <v>196</v>
      </c>
      <c r="L617">
        <v>81536</v>
      </c>
    </row>
    <row r="618" spans="1:12">
      <c r="A618" t="s">
        <v>637</v>
      </c>
      <c r="B618" t="s">
        <v>26</v>
      </c>
      <c r="C618" t="s">
        <v>15</v>
      </c>
      <c r="D618" t="s">
        <v>20</v>
      </c>
      <c r="E618" s="1">
        <v>44952.666666666664</v>
      </c>
      <c r="F618" s="1">
        <v>44952.75</v>
      </c>
      <c r="G618" s="1">
        <v>44952.666666666664</v>
      </c>
      <c r="H618" s="1">
        <v>44952.751388888886</v>
      </c>
      <c r="I618">
        <v>2</v>
      </c>
      <c r="J618">
        <v>437</v>
      </c>
      <c r="K618">
        <v>199</v>
      </c>
      <c r="L618">
        <v>86963</v>
      </c>
    </row>
    <row r="619" spans="1:12">
      <c r="A619" t="s">
        <v>638</v>
      </c>
      <c r="B619" t="s">
        <v>17</v>
      </c>
      <c r="C619" t="s">
        <v>24</v>
      </c>
      <c r="D619" t="s">
        <v>21</v>
      </c>
      <c r="E619" s="1">
        <v>44952.708333333336</v>
      </c>
      <c r="F619" s="1">
        <v>44952.875</v>
      </c>
      <c r="G619" s="1">
        <v>44952.713888888888</v>
      </c>
      <c r="H619" s="1">
        <v>44952.893750000003</v>
      </c>
      <c r="I619">
        <v>27</v>
      </c>
      <c r="J619">
        <v>459</v>
      </c>
      <c r="K619">
        <v>80</v>
      </c>
      <c r="L619">
        <v>36720</v>
      </c>
    </row>
    <row r="620" spans="1:12">
      <c r="A620" t="s">
        <v>639</v>
      </c>
      <c r="B620" t="s">
        <v>17</v>
      </c>
      <c r="C620" t="s">
        <v>18</v>
      </c>
      <c r="D620" t="s">
        <v>15</v>
      </c>
      <c r="E620" s="1">
        <v>44952.75</v>
      </c>
      <c r="F620" s="1">
        <v>44952.916666666664</v>
      </c>
      <c r="G620" s="1">
        <v>44952.768750000003</v>
      </c>
      <c r="H620" s="1">
        <v>44952.925000000003</v>
      </c>
      <c r="I620">
        <v>12</v>
      </c>
      <c r="J620">
        <v>305</v>
      </c>
      <c r="K620">
        <v>118</v>
      </c>
      <c r="L620">
        <v>35990</v>
      </c>
    </row>
    <row r="621" spans="1:12">
      <c r="A621" t="s">
        <v>640</v>
      </c>
      <c r="B621" t="s">
        <v>17</v>
      </c>
      <c r="C621" t="s">
        <v>15</v>
      </c>
      <c r="D621" t="s">
        <v>21</v>
      </c>
      <c r="E621" s="1">
        <v>44952.791666666664</v>
      </c>
      <c r="F621" s="1">
        <v>44952.833333333336</v>
      </c>
      <c r="G621" s="1">
        <v>44952.795138888891</v>
      </c>
      <c r="H621" s="1">
        <v>44952.847916666666</v>
      </c>
      <c r="I621">
        <v>21</v>
      </c>
      <c r="J621">
        <v>195</v>
      </c>
      <c r="K621">
        <v>145</v>
      </c>
      <c r="L621">
        <v>28275</v>
      </c>
    </row>
    <row r="622" spans="1:12">
      <c r="A622" t="s">
        <v>641</v>
      </c>
      <c r="B622" t="s">
        <v>17</v>
      </c>
      <c r="C622" t="s">
        <v>20</v>
      </c>
      <c r="D622" t="s">
        <v>20</v>
      </c>
      <c r="E622" s="1">
        <v>44952.833333333336</v>
      </c>
      <c r="F622" s="1">
        <v>44952.875</v>
      </c>
      <c r="G622" s="1">
        <v>44952.837500000001</v>
      </c>
      <c r="H622" s="1">
        <v>44952.892361111109</v>
      </c>
      <c r="I622">
        <v>25</v>
      </c>
      <c r="J622">
        <v>455</v>
      </c>
      <c r="K622">
        <v>181</v>
      </c>
      <c r="L622">
        <v>82355</v>
      </c>
    </row>
    <row r="623" spans="1:12">
      <c r="A623" t="s">
        <v>642</v>
      </c>
      <c r="B623" t="s">
        <v>26</v>
      </c>
      <c r="C623" t="s">
        <v>21</v>
      </c>
      <c r="D623" t="s">
        <v>24</v>
      </c>
      <c r="E623" s="1">
        <v>44952.875</v>
      </c>
      <c r="F623" s="1">
        <v>44952.958333333336</v>
      </c>
      <c r="G623" s="1">
        <v>44952.893055555556</v>
      </c>
      <c r="H623" s="1">
        <v>44952.975694444445</v>
      </c>
      <c r="I623">
        <v>25</v>
      </c>
      <c r="J623">
        <v>480</v>
      </c>
      <c r="K623">
        <v>187</v>
      </c>
      <c r="L623">
        <v>89760</v>
      </c>
    </row>
    <row r="624" spans="1:12">
      <c r="A624" t="s">
        <v>643</v>
      </c>
      <c r="B624" t="s">
        <v>13</v>
      </c>
      <c r="C624" t="s">
        <v>14</v>
      </c>
      <c r="D624" t="s">
        <v>24</v>
      </c>
      <c r="E624" s="1">
        <v>44952.916666666664</v>
      </c>
      <c r="F624" s="1">
        <v>44953</v>
      </c>
      <c r="G624" s="1">
        <v>44952.923611111109</v>
      </c>
      <c r="H624" s="1">
        <v>44953.006249999999</v>
      </c>
      <c r="I624">
        <v>9</v>
      </c>
      <c r="J624">
        <v>469</v>
      </c>
      <c r="K624">
        <v>187</v>
      </c>
      <c r="L624">
        <v>87703</v>
      </c>
    </row>
    <row r="625" spans="1:12">
      <c r="A625" t="s">
        <v>644</v>
      </c>
      <c r="B625" t="s">
        <v>17</v>
      </c>
      <c r="C625" t="s">
        <v>21</v>
      </c>
      <c r="D625" t="s">
        <v>20</v>
      </c>
      <c r="E625" s="1">
        <v>44952.958333333336</v>
      </c>
      <c r="F625" s="1">
        <v>44953.166666666664</v>
      </c>
      <c r="G625" s="1">
        <v>44952.977083333331</v>
      </c>
      <c r="H625" s="1">
        <v>44953.168749999997</v>
      </c>
      <c r="I625">
        <v>3</v>
      </c>
      <c r="J625">
        <v>103</v>
      </c>
      <c r="K625">
        <v>144</v>
      </c>
      <c r="L625">
        <v>14832</v>
      </c>
    </row>
    <row r="626" spans="1:12">
      <c r="A626" t="s">
        <v>645</v>
      </c>
      <c r="B626" t="s">
        <v>26</v>
      </c>
      <c r="C626" t="s">
        <v>21</v>
      </c>
      <c r="D626" t="s">
        <v>24</v>
      </c>
      <c r="E626" s="1">
        <v>44953</v>
      </c>
      <c r="F626" s="1">
        <v>44953.041666666664</v>
      </c>
      <c r="G626" s="1">
        <v>44953.018055555556</v>
      </c>
      <c r="H626" s="1">
        <v>44953.041666666664</v>
      </c>
      <c r="I626">
        <v>0</v>
      </c>
      <c r="J626">
        <v>253</v>
      </c>
      <c r="K626">
        <v>126</v>
      </c>
      <c r="L626">
        <v>31878</v>
      </c>
    </row>
    <row r="627" spans="1:12">
      <c r="A627" t="s">
        <v>646</v>
      </c>
      <c r="B627" t="s">
        <v>17</v>
      </c>
      <c r="C627" t="s">
        <v>20</v>
      </c>
      <c r="D627" t="s">
        <v>21</v>
      </c>
      <c r="E627" s="1">
        <v>44953.041666666664</v>
      </c>
      <c r="F627" s="1">
        <v>44953.166666666664</v>
      </c>
      <c r="G627" s="1">
        <v>44953.050694444442</v>
      </c>
      <c r="H627" s="1">
        <v>44953.186805555553</v>
      </c>
      <c r="I627">
        <v>29</v>
      </c>
      <c r="J627">
        <v>407</v>
      </c>
      <c r="K627">
        <v>186</v>
      </c>
      <c r="L627">
        <v>75702</v>
      </c>
    </row>
    <row r="628" spans="1:12">
      <c r="A628" t="s">
        <v>647</v>
      </c>
      <c r="B628" t="s">
        <v>17</v>
      </c>
      <c r="C628" t="s">
        <v>18</v>
      </c>
      <c r="D628" t="s">
        <v>21</v>
      </c>
      <c r="E628" s="1">
        <v>44953.083333333336</v>
      </c>
      <c r="F628" s="1">
        <v>44953.291666666664</v>
      </c>
      <c r="G628" s="1">
        <v>44953.100694444445</v>
      </c>
      <c r="H628" s="1">
        <v>44953.300694444442</v>
      </c>
      <c r="I628">
        <v>13</v>
      </c>
      <c r="J628">
        <v>438</v>
      </c>
      <c r="K628">
        <v>177</v>
      </c>
      <c r="L628">
        <v>77526</v>
      </c>
    </row>
    <row r="629" spans="1:12">
      <c r="A629" t="s">
        <v>648</v>
      </c>
      <c r="B629" t="s">
        <v>17</v>
      </c>
      <c r="C629" t="s">
        <v>20</v>
      </c>
      <c r="D629" t="s">
        <v>15</v>
      </c>
      <c r="E629" s="1">
        <v>44953.125</v>
      </c>
      <c r="F629" s="1">
        <v>44953.166666666664</v>
      </c>
      <c r="G629" s="1">
        <v>44953.138888888891</v>
      </c>
      <c r="H629" s="1">
        <v>44953.170138888891</v>
      </c>
      <c r="I629">
        <v>5</v>
      </c>
      <c r="J629">
        <v>208</v>
      </c>
      <c r="K629">
        <v>74</v>
      </c>
      <c r="L629">
        <v>15392</v>
      </c>
    </row>
    <row r="630" spans="1:12">
      <c r="A630" t="s">
        <v>649</v>
      </c>
      <c r="B630" t="s">
        <v>26</v>
      </c>
      <c r="C630" t="s">
        <v>15</v>
      </c>
      <c r="D630" t="s">
        <v>14</v>
      </c>
      <c r="E630" s="1">
        <v>44953.166666666664</v>
      </c>
      <c r="F630" s="1">
        <v>44953.291666666664</v>
      </c>
      <c r="G630" s="1">
        <v>44953.180555555555</v>
      </c>
      <c r="H630" s="1">
        <v>44953.304166666669</v>
      </c>
      <c r="I630">
        <v>18</v>
      </c>
      <c r="J630">
        <v>323</v>
      </c>
      <c r="K630">
        <v>169</v>
      </c>
      <c r="L630">
        <v>54587</v>
      </c>
    </row>
    <row r="631" spans="1:12">
      <c r="A631" t="s">
        <v>650</v>
      </c>
      <c r="B631" t="s">
        <v>13</v>
      </c>
      <c r="C631" t="s">
        <v>21</v>
      </c>
      <c r="D631" t="s">
        <v>21</v>
      </c>
      <c r="E631" s="1">
        <v>44953.208333333336</v>
      </c>
      <c r="F631" s="1">
        <v>44953.333333333336</v>
      </c>
      <c r="G631" s="1">
        <v>44953.217361111114</v>
      </c>
      <c r="H631" s="1">
        <v>44953.335416666669</v>
      </c>
      <c r="I631">
        <v>3</v>
      </c>
      <c r="J631">
        <v>210</v>
      </c>
      <c r="K631">
        <v>59</v>
      </c>
      <c r="L631">
        <v>12390</v>
      </c>
    </row>
    <row r="632" spans="1:12">
      <c r="A632" t="s">
        <v>651</v>
      </c>
      <c r="B632" t="s">
        <v>26</v>
      </c>
      <c r="C632" t="s">
        <v>21</v>
      </c>
      <c r="D632" t="s">
        <v>20</v>
      </c>
      <c r="E632" s="1">
        <v>44953.25</v>
      </c>
      <c r="F632" s="1">
        <v>44953.416666666664</v>
      </c>
      <c r="G632" s="1">
        <v>44953.251388888886</v>
      </c>
      <c r="H632" s="1">
        <v>44953.423611111109</v>
      </c>
      <c r="I632">
        <v>10</v>
      </c>
      <c r="J632">
        <v>366</v>
      </c>
      <c r="K632">
        <v>56</v>
      </c>
      <c r="L632">
        <v>20496</v>
      </c>
    </row>
    <row r="633" spans="1:12">
      <c r="A633" t="s">
        <v>652</v>
      </c>
      <c r="B633" t="s">
        <v>26</v>
      </c>
      <c r="C633" t="s">
        <v>24</v>
      </c>
      <c r="D633" t="s">
        <v>18</v>
      </c>
      <c r="E633" s="1">
        <v>44953.291666666664</v>
      </c>
      <c r="F633" s="1">
        <v>44953.458333333336</v>
      </c>
      <c r="G633" s="1">
        <v>44953.294444444444</v>
      </c>
      <c r="H633" s="1">
        <v>44953.47152777778</v>
      </c>
      <c r="I633">
        <v>19</v>
      </c>
      <c r="J633">
        <v>497</v>
      </c>
      <c r="K633">
        <v>58</v>
      </c>
      <c r="L633">
        <v>28826</v>
      </c>
    </row>
    <row r="634" spans="1:12">
      <c r="A634" t="s">
        <v>653</v>
      </c>
      <c r="B634" t="s">
        <v>26</v>
      </c>
      <c r="C634" t="s">
        <v>24</v>
      </c>
      <c r="D634" t="s">
        <v>14</v>
      </c>
      <c r="E634" s="1">
        <v>44953.333333333336</v>
      </c>
      <c r="F634" s="1">
        <v>44953.458333333336</v>
      </c>
      <c r="G634" s="1">
        <v>44953.344444444447</v>
      </c>
      <c r="H634" s="1">
        <v>44953.466666666667</v>
      </c>
      <c r="I634">
        <v>12</v>
      </c>
      <c r="J634">
        <v>433</v>
      </c>
      <c r="K634">
        <v>131</v>
      </c>
      <c r="L634">
        <v>56723</v>
      </c>
    </row>
    <row r="635" spans="1:12">
      <c r="A635" t="s">
        <v>654</v>
      </c>
      <c r="B635" t="s">
        <v>26</v>
      </c>
      <c r="C635" t="s">
        <v>21</v>
      </c>
      <c r="D635" t="s">
        <v>18</v>
      </c>
      <c r="E635" s="1">
        <v>44953.375</v>
      </c>
      <c r="F635" s="1">
        <v>44953.5</v>
      </c>
      <c r="G635" s="1">
        <v>44953.384722222225</v>
      </c>
      <c r="H635" s="1">
        <v>44953.518750000003</v>
      </c>
      <c r="I635">
        <v>27</v>
      </c>
      <c r="J635">
        <v>113</v>
      </c>
      <c r="K635">
        <v>123</v>
      </c>
      <c r="L635">
        <v>13899</v>
      </c>
    </row>
    <row r="636" spans="1:12">
      <c r="A636" t="s">
        <v>655</v>
      </c>
      <c r="B636" t="s">
        <v>26</v>
      </c>
      <c r="C636" t="s">
        <v>18</v>
      </c>
      <c r="D636" t="s">
        <v>24</v>
      </c>
      <c r="E636" s="1">
        <v>44953.416666666664</v>
      </c>
      <c r="F636" s="1">
        <v>44953.625</v>
      </c>
      <c r="G636" s="1">
        <v>44953.433333333334</v>
      </c>
      <c r="H636" s="1">
        <v>44953.631249999999</v>
      </c>
      <c r="I636">
        <v>9</v>
      </c>
      <c r="J636">
        <v>421</v>
      </c>
      <c r="K636">
        <v>172</v>
      </c>
      <c r="L636">
        <v>72412</v>
      </c>
    </row>
    <row r="637" spans="1:12">
      <c r="A637" t="s">
        <v>656</v>
      </c>
      <c r="B637" t="s">
        <v>13</v>
      </c>
      <c r="C637" t="s">
        <v>21</v>
      </c>
      <c r="D637" t="s">
        <v>14</v>
      </c>
      <c r="E637" s="1">
        <v>44953.458333333336</v>
      </c>
      <c r="F637" s="1">
        <v>44953.583333333336</v>
      </c>
      <c r="G637" s="1">
        <v>44953.459027777775</v>
      </c>
      <c r="H637" s="1">
        <v>44953.594444444447</v>
      </c>
      <c r="I637">
        <v>16</v>
      </c>
      <c r="J637">
        <v>103</v>
      </c>
      <c r="K637">
        <v>179</v>
      </c>
      <c r="L637">
        <v>18437</v>
      </c>
    </row>
    <row r="638" spans="1:12">
      <c r="A638" t="s">
        <v>657</v>
      </c>
      <c r="B638" t="s">
        <v>17</v>
      </c>
      <c r="C638" t="s">
        <v>14</v>
      </c>
      <c r="D638" t="s">
        <v>24</v>
      </c>
      <c r="E638" s="1">
        <v>44953.5</v>
      </c>
      <c r="F638" s="1">
        <v>44953.666666666664</v>
      </c>
      <c r="G638" s="1">
        <v>44953.504861111112</v>
      </c>
      <c r="H638" s="1">
        <v>44953.67083333333</v>
      </c>
      <c r="I638">
        <v>6</v>
      </c>
      <c r="J638">
        <v>240</v>
      </c>
      <c r="K638">
        <v>50</v>
      </c>
      <c r="L638">
        <v>12000</v>
      </c>
    </row>
    <row r="639" spans="1:12">
      <c r="A639" t="s">
        <v>658</v>
      </c>
      <c r="B639" t="s">
        <v>17</v>
      </c>
      <c r="C639" t="s">
        <v>15</v>
      </c>
      <c r="D639" t="s">
        <v>24</v>
      </c>
      <c r="E639" s="1">
        <v>44953.541666666664</v>
      </c>
      <c r="F639" s="1">
        <v>44953.708333333336</v>
      </c>
      <c r="G639" s="1">
        <v>44953.549305555556</v>
      </c>
      <c r="H639" s="1">
        <v>44953.726388888892</v>
      </c>
      <c r="I639">
        <v>26</v>
      </c>
      <c r="J639">
        <v>108</v>
      </c>
      <c r="K639">
        <v>108</v>
      </c>
      <c r="L639">
        <v>11664</v>
      </c>
    </row>
    <row r="640" spans="1:12">
      <c r="A640" t="s">
        <v>659</v>
      </c>
      <c r="B640" t="s">
        <v>26</v>
      </c>
      <c r="C640" t="s">
        <v>18</v>
      </c>
      <c r="D640" t="s">
        <v>21</v>
      </c>
      <c r="E640" s="1">
        <v>44953.583333333336</v>
      </c>
      <c r="F640" s="1">
        <v>44953.75</v>
      </c>
      <c r="G640" s="1">
        <v>44953.592361111114</v>
      </c>
      <c r="H640" s="1">
        <v>44953.758333333331</v>
      </c>
      <c r="I640">
        <v>12</v>
      </c>
      <c r="J640">
        <v>366</v>
      </c>
      <c r="K640">
        <v>91</v>
      </c>
      <c r="L640">
        <v>33306</v>
      </c>
    </row>
    <row r="641" spans="1:12">
      <c r="A641" t="s">
        <v>660</v>
      </c>
      <c r="B641" t="s">
        <v>26</v>
      </c>
      <c r="C641" t="s">
        <v>20</v>
      </c>
      <c r="D641" t="s">
        <v>20</v>
      </c>
      <c r="E641" s="1">
        <v>44953.625</v>
      </c>
      <c r="F641" s="1">
        <v>44953.708333333336</v>
      </c>
      <c r="G641" s="1">
        <v>44953.62777777778</v>
      </c>
      <c r="H641" s="1">
        <v>44953.71875</v>
      </c>
      <c r="I641">
        <v>15</v>
      </c>
      <c r="J641">
        <v>481</v>
      </c>
      <c r="K641">
        <v>104</v>
      </c>
      <c r="L641">
        <v>50024</v>
      </c>
    </row>
    <row r="642" spans="1:12">
      <c r="A642" t="s">
        <v>661</v>
      </c>
      <c r="B642" t="s">
        <v>26</v>
      </c>
      <c r="C642" t="s">
        <v>24</v>
      </c>
      <c r="D642" t="s">
        <v>18</v>
      </c>
      <c r="E642" s="1">
        <v>44953.666666666664</v>
      </c>
      <c r="F642" s="1">
        <v>44953.875</v>
      </c>
      <c r="G642" s="1">
        <v>44953.667361111111</v>
      </c>
      <c r="H642" s="1">
        <v>44953.879166666666</v>
      </c>
      <c r="I642">
        <v>6</v>
      </c>
      <c r="J642">
        <v>362</v>
      </c>
      <c r="K642">
        <v>76</v>
      </c>
      <c r="L642">
        <v>27512</v>
      </c>
    </row>
    <row r="643" spans="1:12">
      <c r="A643" t="s">
        <v>662</v>
      </c>
      <c r="B643" t="s">
        <v>17</v>
      </c>
      <c r="C643" t="s">
        <v>20</v>
      </c>
      <c r="D643" t="s">
        <v>21</v>
      </c>
      <c r="E643" s="1">
        <v>44953.708333333336</v>
      </c>
      <c r="F643" s="1">
        <v>44953.916666666664</v>
      </c>
      <c r="G643" s="1">
        <v>44953.716666666667</v>
      </c>
      <c r="H643" s="1">
        <v>44953.928472222222</v>
      </c>
      <c r="I643">
        <v>17</v>
      </c>
      <c r="J643">
        <v>408</v>
      </c>
      <c r="K643">
        <v>176</v>
      </c>
      <c r="L643">
        <v>71808</v>
      </c>
    </row>
    <row r="644" spans="1:12">
      <c r="A644" t="s">
        <v>663</v>
      </c>
      <c r="B644" t="s">
        <v>17</v>
      </c>
      <c r="C644" t="s">
        <v>15</v>
      </c>
      <c r="D644" t="s">
        <v>15</v>
      </c>
      <c r="E644" s="1">
        <v>44953.75</v>
      </c>
      <c r="F644" s="1">
        <v>44953.958333333336</v>
      </c>
      <c r="G644" s="1">
        <v>44953.761111111111</v>
      </c>
      <c r="H644" s="1">
        <v>44953.962500000001</v>
      </c>
      <c r="I644">
        <v>6</v>
      </c>
      <c r="J644">
        <v>475</v>
      </c>
      <c r="K644">
        <v>57</v>
      </c>
      <c r="L644">
        <v>27075</v>
      </c>
    </row>
    <row r="645" spans="1:12">
      <c r="A645" t="s">
        <v>664</v>
      </c>
      <c r="B645" t="s">
        <v>17</v>
      </c>
      <c r="C645" t="s">
        <v>14</v>
      </c>
      <c r="D645" t="s">
        <v>20</v>
      </c>
      <c r="E645" s="1">
        <v>44953.791666666664</v>
      </c>
      <c r="F645" s="1">
        <v>44953.875</v>
      </c>
      <c r="G645" s="1">
        <v>44953.809027777781</v>
      </c>
      <c r="H645" s="1">
        <v>44953.878472222219</v>
      </c>
      <c r="I645">
        <v>5</v>
      </c>
      <c r="J645">
        <v>399</v>
      </c>
      <c r="K645">
        <v>193</v>
      </c>
      <c r="L645">
        <v>77007</v>
      </c>
    </row>
    <row r="646" spans="1:12">
      <c r="A646" t="s">
        <v>665</v>
      </c>
      <c r="B646" t="s">
        <v>26</v>
      </c>
      <c r="C646" t="s">
        <v>18</v>
      </c>
      <c r="D646" t="s">
        <v>20</v>
      </c>
      <c r="E646" s="1">
        <v>44953.833333333336</v>
      </c>
      <c r="F646" s="1">
        <v>44954.041666666664</v>
      </c>
      <c r="G646" s="1">
        <v>44953.836805555555</v>
      </c>
      <c r="H646" s="1">
        <v>44954.056944444441</v>
      </c>
      <c r="I646">
        <v>22</v>
      </c>
      <c r="J646">
        <v>249</v>
      </c>
      <c r="K646">
        <v>111</v>
      </c>
      <c r="L646">
        <v>27639</v>
      </c>
    </row>
    <row r="647" spans="1:12">
      <c r="A647" t="s">
        <v>666</v>
      </c>
      <c r="B647" t="s">
        <v>26</v>
      </c>
      <c r="C647" t="s">
        <v>18</v>
      </c>
      <c r="D647" t="s">
        <v>18</v>
      </c>
      <c r="E647" s="1">
        <v>44953.875</v>
      </c>
      <c r="F647" s="1">
        <v>44953.958333333336</v>
      </c>
      <c r="G647" s="1">
        <v>44953.875694444447</v>
      </c>
      <c r="H647" s="1">
        <v>44953.966666666667</v>
      </c>
      <c r="I647">
        <v>12</v>
      </c>
      <c r="J647">
        <v>369</v>
      </c>
      <c r="K647">
        <v>100</v>
      </c>
      <c r="L647">
        <v>36900</v>
      </c>
    </row>
    <row r="648" spans="1:12">
      <c r="A648" t="s">
        <v>667</v>
      </c>
      <c r="B648" t="s">
        <v>17</v>
      </c>
      <c r="C648" t="s">
        <v>18</v>
      </c>
      <c r="D648" t="s">
        <v>20</v>
      </c>
      <c r="E648" s="1">
        <v>44953.916666666664</v>
      </c>
      <c r="F648" s="1">
        <v>44954</v>
      </c>
      <c r="G648" s="1">
        <v>44953.935416666667</v>
      </c>
      <c r="H648" s="1">
        <v>44954.001388888886</v>
      </c>
      <c r="I648">
        <v>2</v>
      </c>
      <c r="J648">
        <v>427</v>
      </c>
      <c r="K648">
        <v>53</v>
      </c>
      <c r="L648">
        <v>22631</v>
      </c>
    </row>
    <row r="649" spans="1:12">
      <c r="A649" t="s">
        <v>668</v>
      </c>
      <c r="B649" t="s">
        <v>26</v>
      </c>
      <c r="C649" t="s">
        <v>24</v>
      </c>
      <c r="D649" t="s">
        <v>18</v>
      </c>
      <c r="E649" s="1">
        <v>44953.958333333336</v>
      </c>
      <c r="F649" s="1">
        <v>44954.083333333336</v>
      </c>
      <c r="G649" s="1">
        <v>44953.963888888888</v>
      </c>
      <c r="H649" s="1">
        <v>44954.102083333331</v>
      </c>
      <c r="I649">
        <v>27</v>
      </c>
      <c r="J649">
        <v>401</v>
      </c>
      <c r="K649">
        <v>140</v>
      </c>
      <c r="L649">
        <v>56140</v>
      </c>
    </row>
    <row r="650" spans="1:12">
      <c r="A650" t="s">
        <v>669</v>
      </c>
      <c r="B650" t="s">
        <v>13</v>
      </c>
      <c r="C650" t="s">
        <v>20</v>
      </c>
      <c r="D650" t="s">
        <v>20</v>
      </c>
      <c r="E650" s="1">
        <v>44954</v>
      </c>
      <c r="F650" s="1">
        <v>44954.083333333336</v>
      </c>
      <c r="G650" s="1">
        <v>44954.000694444447</v>
      </c>
      <c r="H650" s="1">
        <v>44954.083333333336</v>
      </c>
      <c r="I650">
        <v>0</v>
      </c>
      <c r="J650">
        <v>128</v>
      </c>
      <c r="K650">
        <v>147</v>
      </c>
      <c r="L650">
        <v>18816</v>
      </c>
    </row>
    <row r="651" spans="1:12">
      <c r="A651" t="s">
        <v>670</v>
      </c>
      <c r="B651" t="s">
        <v>17</v>
      </c>
      <c r="C651" t="s">
        <v>15</v>
      </c>
      <c r="D651" t="s">
        <v>14</v>
      </c>
      <c r="E651" s="1">
        <v>44954.041666666664</v>
      </c>
      <c r="F651" s="1">
        <v>44954.083333333336</v>
      </c>
      <c r="G651" s="1">
        <v>44954.056944444441</v>
      </c>
      <c r="H651" s="1">
        <v>44954.095138888886</v>
      </c>
      <c r="I651">
        <v>17</v>
      </c>
      <c r="J651">
        <v>438</v>
      </c>
      <c r="K651">
        <v>92</v>
      </c>
      <c r="L651">
        <v>40296</v>
      </c>
    </row>
    <row r="652" spans="1:12">
      <c r="A652" t="s">
        <v>671</v>
      </c>
      <c r="B652" t="s">
        <v>17</v>
      </c>
      <c r="C652" t="s">
        <v>14</v>
      </c>
      <c r="D652" t="s">
        <v>18</v>
      </c>
      <c r="E652" s="1">
        <v>44954.083333333336</v>
      </c>
      <c r="F652" s="1">
        <v>44954.125</v>
      </c>
      <c r="G652" s="1">
        <v>44954.083333333336</v>
      </c>
      <c r="H652" s="1">
        <v>44954.14166666667</v>
      </c>
      <c r="I652">
        <v>24</v>
      </c>
      <c r="J652">
        <v>417</v>
      </c>
      <c r="K652">
        <v>116</v>
      </c>
      <c r="L652">
        <v>48372</v>
      </c>
    </row>
    <row r="653" spans="1:12">
      <c r="A653" t="s">
        <v>672</v>
      </c>
      <c r="B653" t="s">
        <v>26</v>
      </c>
      <c r="C653" t="s">
        <v>20</v>
      </c>
      <c r="D653" t="s">
        <v>15</v>
      </c>
      <c r="E653" s="1">
        <v>44954.125</v>
      </c>
      <c r="F653" s="1">
        <v>44954.333333333336</v>
      </c>
      <c r="G653" s="1">
        <v>44954.125</v>
      </c>
      <c r="H653" s="1">
        <v>44954.340277777781</v>
      </c>
      <c r="I653">
        <v>10</v>
      </c>
      <c r="J653">
        <v>406</v>
      </c>
      <c r="K653">
        <v>115</v>
      </c>
      <c r="L653">
        <v>46690</v>
      </c>
    </row>
    <row r="654" spans="1:12">
      <c r="A654" t="s">
        <v>673</v>
      </c>
      <c r="B654" t="s">
        <v>13</v>
      </c>
      <c r="C654" t="s">
        <v>21</v>
      </c>
      <c r="D654" t="s">
        <v>21</v>
      </c>
      <c r="E654" s="1">
        <v>44954.166666666664</v>
      </c>
      <c r="F654" s="1">
        <v>44954.208333333336</v>
      </c>
      <c r="G654" s="1">
        <v>44954.168055555558</v>
      </c>
      <c r="H654" s="1">
        <v>44954.228472222225</v>
      </c>
      <c r="I654">
        <v>29</v>
      </c>
      <c r="J654">
        <v>115</v>
      </c>
      <c r="K654">
        <v>61</v>
      </c>
      <c r="L654">
        <v>7015</v>
      </c>
    </row>
    <row r="655" spans="1:12">
      <c r="A655" t="s">
        <v>674</v>
      </c>
      <c r="B655" t="s">
        <v>17</v>
      </c>
      <c r="C655" t="s">
        <v>21</v>
      </c>
      <c r="D655" t="s">
        <v>20</v>
      </c>
      <c r="E655" s="1">
        <v>44954.208333333336</v>
      </c>
      <c r="F655" s="1">
        <v>44954.333333333336</v>
      </c>
      <c r="G655" s="1">
        <v>44954.215277777781</v>
      </c>
      <c r="H655" s="1">
        <v>44954.352777777778</v>
      </c>
      <c r="I655">
        <v>28</v>
      </c>
      <c r="J655">
        <v>421</v>
      </c>
      <c r="K655">
        <v>168</v>
      </c>
      <c r="L655">
        <v>70728</v>
      </c>
    </row>
    <row r="656" spans="1:12">
      <c r="A656" t="s">
        <v>675</v>
      </c>
      <c r="B656" t="s">
        <v>13</v>
      </c>
      <c r="C656" t="s">
        <v>21</v>
      </c>
      <c r="D656" t="s">
        <v>21</v>
      </c>
      <c r="E656" s="1">
        <v>44954.25</v>
      </c>
      <c r="F656" s="1">
        <v>44954.291666666664</v>
      </c>
      <c r="G656" s="1">
        <v>44954.268750000003</v>
      </c>
      <c r="H656" s="1">
        <v>44954.291666666664</v>
      </c>
      <c r="I656">
        <v>0</v>
      </c>
      <c r="J656">
        <v>209</v>
      </c>
      <c r="K656">
        <v>121</v>
      </c>
      <c r="L656">
        <v>25289</v>
      </c>
    </row>
    <row r="657" spans="1:12">
      <c r="A657" t="s">
        <v>676</v>
      </c>
      <c r="B657" t="s">
        <v>13</v>
      </c>
      <c r="C657" t="s">
        <v>15</v>
      </c>
      <c r="D657" t="s">
        <v>14</v>
      </c>
      <c r="E657" s="1">
        <v>44954.291666666664</v>
      </c>
      <c r="F657" s="1">
        <v>44954.375</v>
      </c>
      <c r="G657" s="1">
        <v>44954.302777777775</v>
      </c>
      <c r="H657" s="1">
        <v>44954.37777777778</v>
      </c>
      <c r="I657">
        <v>4</v>
      </c>
      <c r="J657">
        <v>279</v>
      </c>
      <c r="K657">
        <v>195</v>
      </c>
      <c r="L657">
        <v>54405</v>
      </c>
    </row>
    <row r="658" spans="1:12">
      <c r="A658" t="s">
        <v>677</v>
      </c>
      <c r="B658" t="s">
        <v>26</v>
      </c>
      <c r="C658" t="s">
        <v>18</v>
      </c>
      <c r="D658" t="s">
        <v>21</v>
      </c>
      <c r="E658" s="1">
        <v>44954.333333333336</v>
      </c>
      <c r="F658" s="1">
        <v>44954.375</v>
      </c>
      <c r="G658" s="1">
        <v>44954.349305555559</v>
      </c>
      <c r="H658" s="1">
        <v>44954.380555555559</v>
      </c>
      <c r="I658">
        <v>8</v>
      </c>
      <c r="J658">
        <v>381</v>
      </c>
      <c r="K658">
        <v>154</v>
      </c>
      <c r="L658">
        <v>58674</v>
      </c>
    </row>
    <row r="659" spans="1:12">
      <c r="A659" t="s">
        <v>678</v>
      </c>
      <c r="B659" t="s">
        <v>17</v>
      </c>
      <c r="C659" t="s">
        <v>14</v>
      </c>
      <c r="D659" t="s">
        <v>15</v>
      </c>
      <c r="E659" s="1">
        <v>44954.375</v>
      </c>
      <c r="F659" s="1">
        <v>44954.541666666664</v>
      </c>
      <c r="G659" s="1">
        <v>44954.376388888886</v>
      </c>
      <c r="H659" s="1">
        <v>44954.554166666669</v>
      </c>
      <c r="I659">
        <v>18</v>
      </c>
      <c r="J659">
        <v>118</v>
      </c>
      <c r="K659">
        <v>87</v>
      </c>
      <c r="L659">
        <v>10266</v>
      </c>
    </row>
    <row r="660" spans="1:12">
      <c r="A660" t="s">
        <v>679</v>
      </c>
      <c r="B660" t="s">
        <v>13</v>
      </c>
      <c r="C660" t="s">
        <v>20</v>
      </c>
      <c r="D660" t="s">
        <v>20</v>
      </c>
      <c r="E660" s="1">
        <v>44954.416666666664</v>
      </c>
      <c r="F660" s="1">
        <v>44954.541666666664</v>
      </c>
      <c r="G660" s="1">
        <v>44954.421527777777</v>
      </c>
      <c r="H660" s="1">
        <v>44954.550694444442</v>
      </c>
      <c r="I660">
        <v>13</v>
      </c>
      <c r="J660">
        <v>139</v>
      </c>
      <c r="K660">
        <v>82</v>
      </c>
      <c r="L660">
        <v>11398</v>
      </c>
    </row>
    <row r="661" spans="1:12">
      <c r="A661" t="s">
        <v>680</v>
      </c>
      <c r="B661" t="s">
        <v>17</v>
      </c>
      <c r="C661" t="s">
        <v>24</v>
      </c>
      <c r="D661" t="s">
        <v>20</v>
      </c>
      <c r="E661" s="1">
        <v>44954.458333333336</v>
      </c>
      <c r="F661" s="1">
        <v>44954.666666666664</v>
      </c>
      <c r="G661" s="1">
        <v>44954.461805555555</v>
      </c>
      <c r="H661" s="1">
        <v>44954.686111111114</v>
      </c>
      <c r="I661">
        <v>28</v>
      </c>
      <c r="J661">
        <v>276</v>
      </c>
      <c r="K661">
        <v>155</v>
      </c>
      <c r="L661">
        <v>42780</v>
      </c>
    </row>
    <row r="662" spans="1:12">
      <c r="A662" t="s">
        <v>681</v>
      </c>
      <c r="B662" t="s">
        <v>26</v>
      </c>
      <c r="C662" t="s">
        <v>20</v>
      </c>
      <c r="D662" t="s">
        <v>21</v>
      </c>
      <c r="E662" s="1">
        <v>44954.5</v>
      </c>
      <c r="F662" s="1">
        <v>44954.666666666664</v>
      </c>
      <c r="G662" s="1">
        <v>44954.509027777778</v>
      </c>
      <c r="H662" s="1">
        <v>44954.671527777777</v>
      </c>
      <c r="I662">
        <v>7</v>
      </c>
      <c r="J662">
        <v>401</v>
      </c>
      <c r="K662">
        <v>54</v>
      </c>
      <c r="L662">
        <v>21654</v>
      </c>
    </row>
    <row r="663" spans="1:12">
      <c r="A663" t="s">
        <v>682</v>
      </c>
      <c r="B663" t="s">
        <v>17</v>
      </c>
      <c r="C663" t="s">
        <v>18</v>
      </c>
      <c r="D663" t="s">
        <v>21</v>
      </c>
      <c r="E663" s="1">
        <v>44954.541666666664</v>
      </c>
      <c r="F663" s="1">
        <v>44954.666666666664</v>
      </c>
      <c r="G663" s="1">
        <v>44954.555555555555</v>
      </c>
      <c r="H663" s="1">
        <v>44954.672222222223</v>
      </c>
      <c r="I663">
        <v>8</v>
      </c>
      <c r="J663">
        <v>127</v>
      </c>
      <c r="K663">
        <v>145</v>
      </c>
      <c r="L663">
        <v>18415</v>
      </c>
    </row>
    <row r="664" spans="1:12">
      <c r="A664" t="s">
        <v>683</v>
      </c>
      <c r="B664" t="s">
        <v>26</v>
      </c>
      <c r="C664" t="s">
        <v>24</v>
      </c>
      <c r="D664" t="s">
        <v>21</v>
      </c>
      <c r="E664" s="1">
        <v>44954.583333333336</v>
      </c>
      <c r="F664" s="1">
        <v>44954.708333333336</v>
      </c>
      <c r="G664" s="1">
        <v>44954.583333333336</v>
      </c>
      <c r="H664" s="1">
        <v>44954.719444444447</v>
      </c>
      <c r="I664">
        <v>16</v>
      </c>
      <c r="J664">
        <v>144</v>
      </c>
      <c r="K664">
        <v>133</v>
      </c>
      <c r="L664">
        <v>19152</v>
      </c>
    </row>
    <row r="665" spans="1:12">
      <c r="A665" t="s">
        <v>684</v>
      </c>
      <c r="B665" t="s">
        <v>17</v>
      </c>
      <c r="C665" t="s">
        <v>18</v>
      </c>
      <c r="D665" t="s">
        <v>24</v>
      </c>
      <c r="E665" s="1">
        <v>44954.625</v>
      </c>
      <c r="F665" s="1">
        <v>44954.75</v>
      </c>
      <c r="G665" s="1">
        <v>44954.629861111112</v>
      </c>
      <c r="H665" s="1">
        <v>44954.765277777777</v>
      </c>
      <c r="I665">
        <v>22</v>
      </c>
      <c r="J665">
        <v>266</v>
      </c>
      <c r="K665">
        <v>75</v>
      </c>
      <c r="L665">
        <v>19950</v>
      </c>
    </row>
    <row r="666" spans="1:12">
      <c r="A666" t="s">
        <v>685</v>
      </c>
      <c r="B666" t="s">
        <v>17</v>
      </c>
      <c r="C666" t="s">
        <v>21</v>
      </c>
      <c r="D666" t="s">
        <v>20</v>
      </c>
      <c r="E666" s="1">
        <v>44954.666666666664</v>
      </c>
      <c r="F666" s="1">
        <v>44954.708333333336</v>
      </c>
      <c r="G666" s="1">
        <v>44954.684027777781</v>
      </c>
      <c r="H666" s="1">
        <v>44954.715277777781</v>
      </c>
      <c r="I666">
        <v>10</v>
      </c>
      <c r="J666">
        <v>341</v>
      </c>
      <c r="K666">
        <v>79</v>
      </c>
      <c r="L666">
        <v>26939</v>
      </c>
    </row>
    <row r="667" spans="1:12">
      <c r="A667" t="s">
        <v>686</v>
      </c>
      <c r="B667" t="s">
        <v>26</v>
      </c>
      <c r="C667" t="s">
        <v>18</v>
      </c>
      <c r="D667" t="s">
        <v>15</v>
      </c>
      <c r="E667" s="1">
        <v>44954.708333333336</v>
      </c>
      <c r="F667" s="1">
        <v>44954.75</v>
      </c>
      <c r="G667" s="1">
        <v>44954.724999999999</v>
      </c>
      <c r="H667" s="1">
        <v>44954.760416666664</v>
      </c>
      <c r="I667">
        <v>15</v>
      </c>
      <c r="J667">
        <v>100</v>
      </c>
      <c r="K667">
        <v>57</v>
      </c>
      <c r="L667">
        <v>5700</v>
      </c>
    </row>
    <row r="668" spans="1:12">
      <c r="A668" t="s">
        <v>687</v>
      </c>
      <c r="B668" t="s">
        <v>13</v>
      </c>
      <c r="C668" t="s">
        <v>21</v>
      </c>
      <c r="D668" t="s">
        <v>15</v>
      </c>
      <c r="E668" s="1">
        <v>44954.75</v>
      </c>
      <c r="F668" s="1">
        <v>44954.916666666664</v>
      </c>
      <c r="G668" s="1">
        <v>44954.750694444447</v>
      </c>
      <c r="H668" s="1">
        <v>44954.930555555555</v>
      </c>
      <c r="I668">
        <v>20</v>
      </c>
      <c r="J668">
        <v>237</v>
      </c>
      <c r="K668">
        <v>140</v>
      </c>
      <c r="L668">
        <v>33180</v>
      </c>
    </row>
    <row r="669" spans="1:12">
      <c r="A669" t="s">
        <v>688</v>
      </c>
      <c r="B669" t="s">
        <v>13</v>
      </c>
      <c r="C669" t="s">
        <v>21</v>
      </c>
      <c r="D669" t="s">
        <v>14</v>
      </c>
      <c r="E669" s="1">
        <v>44954.791666666664</v>
      </c>
      <c r="F669" s="1">
        <v>44954.958333333336</v>
      </c>
      <c r="G669" s="1">
        <v>44954.793749999997</v>
      </c>
      <c r="H669" s="1">
        <v>44954.969444444447</v>
      </c>
      <c r="I669">
        <v>16</v>
      </c>
      <c r="J669">
        <v>122</v>
      </c>
      <c r="K669">
        <v>184</v>
      </c>
      <c r="L669">
        <v>22448</v>
      </c>
    </row>
    <row r="670" spans="1:12">
      <c r="A670" t="s">
        <v>689</v>
      </c>
      <c r="B670" t="s">
        <v>17</v>
      </c>
      <c r="C670" t="s">
        <v>14</v>
      </c>
      <c r="D670" t="s">
        <v>24</v>
      </c>
      <c r="E670" s="1">
        <v>44954.833333333336</v>
      </c>
      <c r="F670" s="1">
        <v>44954.916666666664</v>
      </c>
      <c r="G670" s="1">
        <v>44954.834722222222</v>
      </c>
      <c r="H670" s="1">
        <v>44954.931250000001</v>
      </c>
      <c r="I670">
        <v>21</v>
      </c>
      <c r="J670">
        <v>425</v>
      </c>
      <c r="K670">
        <v>117</v>
      </c>
      <c r="L670">
        <v>49725</v>
      </c>
    </row>
    <row r="671" spans="1:12">
      <c r="A671" t="s">
        <v>690</v>
      </c>
      <c r="B671" t="s">
        <v>17</v>
      </c>
      <c r="C671" t="s">
        <v>14</v>
      </c>
      <c r="D671" t="s">
        <v>14</v>
      </c>
      <c r="E671" s="1">
        <v>44954.875</v>
      </c>
      <c r="F671" s="1">
        <v>44954.958333333336</v>
      </c>
      <c r="G671" s="1">
        <v>44954.894444444442</v>
      </c>
      <c r="H671" s="1">
        <v>44954.974305555559</v>
      </c>
      <c r="I671">
        <v>23</v>
      </c>
      <c r="J671">
        <v>225</v>
      </c>
      <c r="K671">
        <v>54</v>
      </c>
      <c r="L671">
        <v>12150</v>
      </c>
    </row>
    <row r="672" spans="1:12">
      <c r="A672" t="s">
        <v>691</v>
      </c>
      <c r="B672" t="s">
        <v>17</v>
      </c>
      <c r="C672" t="s">
        <v>20</v>
      </c>
      <c r="D672" t="s">
        <v>14</v>
      </c>
      <c r="E672" s="1">
        <v>44954.916666666664</v>
      </c>
      <c r="F672" s="1">
        <v>44955</v>
      </c>
      <c r="G672" s="1">
        <v>44954.918055555558</v>
      </c>
      <c r="H672" s="1">
        <v>44955.000694444447</v>
      </c>
      <c r="I672">
        <v>1</v>
      </c>
      <c r="J672">
        <v>426</v>
      </c>
      <c r="K672">
        <v>51</v>
      </c>
      <c r="L672">
        <v>21726</v>
      </c>
    </row>
    <row r="673" spans="1:12">
      <c r="A673" t="s">
        <v>692</v>
      </c>
      <c r="B673" t="s">
        <v>13</v>
      </c>
      <c r="C673" t="s">
        <v>24</v>
      </c>
      <c r="D673" t="s">
        <v>20</v>
      </c>
      <c r="E673" s="1">
        <v>44954.958333333336</v>
      </c>
      <c r="F673" s="1">
        <v>44955.083333333336</v>
      </c>
      <c r="G673" s="1">
        <v>44954.972916666666</v>
      </c>
      <c r="H673" s="1">
        <v>44955.084722222222</v>
      </c>
      <c r="I673">
        <v>2</v>
      </c>
      <c r="J673">
        <v>442</v>
      </c>
      <c r="K673">
        <v>126</v>
      </c>
      <c r="L673">
        <v>55692</v>
      </c>
    </row>
    <row r="674" spans="1:12">
      <c r="A674" t="s">
        <v>693</v>
      </c>
      <c r="B674" t="s">
        <v>26</v>
      </c>
      <c r="C674" t="s">
        <v>24</v>
      </c>
      <c r="D674" t="s">
        <v>14</v>
      </c>
      <c r="E674" s="1">
        <v>44955</v>
      </c>
      <c r="F674" s="1">
        <v>44955.208333333336</v>
      </c>
      <c r="G674" s="1">
        <v>44955.015972222223</v>
      </c>
      <c r="H674" s="1">
        <v>44955.219444444447</v>
      </c>
      <c r="I674">
        <v>16</v>
      </c>
      <c r="J674">
        <v>421</v>
      </c>
      <c r="K674">
        <v>186</v>
      </c>
      <c r="L674">
        <v>78306</v>
      </c>
    </row>
    <row r="675" spans="1:12">
      <c r="A675" t="s">
        <v>694</v>
      </c>
      <c r="B675" t="s">
        <v>26</v>
      </c>
      <c r="C675" t="s">
        <v>15</v>
      </c>
      <c r="D675" t="s">
        <v>18</v>
      </c>
      <c r="E675" s="1">
        <v>44955.041666666664</v>
      </c>
      <c r="F675" s="1">
        <v>44955.125</v>
      </c>
      <c r="G675" s="1">
        <v>44955.053472222222</v>
      </c>
      <c r="H675" s="1">
        <v>44955.143055555556</v>
      </c>
      <c r="I675">
        <v>26</v>
      </c>
      <c r="J675">
        <v>283</v>
      </c>
      <c r="K675">
        <v>113</v>
      </c>
      <c r="L675">
        <v>31979</v>
      </c>
    </row>
    <row r="676" spans="1:12">
      <c r="A676" t="s">
        <v>695</v>
      </c>
      <c r="B676" t="s">
        <v>26</v>
      </c>
      <c r="C676" t="s">
        <v>15</v>
      </c>
      <c r="D676" t="s">
        <v>24</v>
      </c>
      <c r="E676" s="1">
        <v>44955.083333333336</v>
      </c>
      <c r="F676" s="1">
        <v>44955.25</v>
      </c>
      <c r="G676" s="1">
        <v>44955.086805555555</v>
      </c>
      <c r="H676" s="1">
        <v>44955.257638888892</v>
      </c>
      <c r="I676">
        <v>11</v>
      </c>
      <c r="J676">
        <v>259</v>
      </c>
      <c r="K676">
        <v>83</v>
      </c>
      <c r="L676">
        <v>21497</v>
      </c>
    </row>
    <row r="677" spans="1:12">
      <c r="A677" t="s">
        <v>696</v>
      </c>
      <c r="B677" t="s">
        <v>13</v>
      </c>
      <c r="C677" t="s">
        <v>24</v>
      </c>
      <c r="D677" t="s">
        <v>20</v>
      </c>
      <c r="E677" s="1">
        <v>44955.125</v>
      </c>
      <c r="F677" s="1">
        <v>44955.333333333336</v>
      </c>
      <c r="G677" s="1">
        <v>44955.127083333333</v>
      </c>
      <c r="H677" s="1">
        <v>44955.35</v>
      </c>
      <c r="I677">
        <v>24</v>
      </c>
      <c r="J677">
        <v>381</v>
      </c>
      <c r="K677">
        <v>169</v>
      </c>
      <c r="L677">
        <v>64389</v>
      </c>
    </row>
    <row r="678" spans="1:12">
      <c r="A678" t="s">
        <v>697</v>
      </c>
      <c r="B678" t="s">
        <v>26</v>
      </c>
      <c r="C678" t="s">
        <v>14</v>
      </c>
      <c r="D678" t="s">
        <v>18</v>
      </c>
      <c r="E678" s="1">
        <v>44955.166666666664</v>
      </c>
      <c r="F678" s="1">
        <v>44955.25</v>
      </c>
      <c r="G678" s="1">
        <v>44955.184027777781</v>
      </c>
      <c r="H678" s="1">
        <v>44955.260416666664</v>
      </c>
      <c r="I678">
        <v>15</v>
      </c>
      <c r="J678">
        <v>427</v>
      </c>
      <c r="K678">
        <v>79</v>
      </c>
      <c r="L678">
        <v>33733</v>
      </c>
    </row>
    <row r="679" spans="1:12">
      <c r="A679" t="s">
        <v>698</v>
      </c>
      <c r="B679" t="s">
        <v>13</v>
      </c>
      <c r="C679" t="s">
        <v>21</v>
      </c>
      <c r="D679" t="s">
        <v>15</v>
      </c>
      <c r="E679" s="1">
        <v>44955.208333333336</v>
      </c>
      <c r="F679" s="1">
        <v>44955.25</v>
      </c>
      <c r="G679" s="1">
        <v>44955.222916666666</v>
      </c>
      <c r="H679" s="1">
        <v>44955.260416666664</v>
      </c>
      <c r="I679">
        <v>15</v>
      </c>
      <c r="J679">
        <v>111</v>
      </c>
      <c r="K679">
        <v>113</v>
      </c>
      <c r="L679">
        <v>12543</v>
      </c>
    </row>
    <row r="680" spans="1:12">
      <c r="A680" t="s">
        <v>699</v>
      </c>
      <c r="B680" t="s">
        <v>17</v>
      </c>
      <c r="C680" t="s">
        <v>15</v>
      </c>
      <c r="D680" t="s">
        <v>24</v>
      </c>
      <c r="E680" s="1">
        <v>44955.25</v>
      </c>
      <c r="F680" s="1">
        <v>44955.333333333336</v>
      </c>
      <c r="G680" s="1">
        <v>44955.268750000003</v>
      </c>
      <c r="H680" s="1">
        <v>44955.350694444445</v>
      </c>
      <c r="I680">
        <v>25</v>
      </c>
      <c r="J680">
        <v>479</v>
      </c>
      <c r="K680">
        <v>143</v>
      </c>
      <c r="L680">
        <v>68497</v>
      </c>
    </row>
    <row r="681" spans="1:12">
      <c r="A681" t="s">
        <v>700</v>
      </c>
      <c r="B681" t="s">
        <v>26</v>
      </c>
      <c r="C681" t="s">
        <v>14</v>
      </c>
      <c r="D681" t="s">
        <v>15</v>
      </c>
      <c r="E681" s="1">
        <v>44955.291666666664</v>
      </c>
      <c r="F681" s="1">
        <v>44955.375</v>
      </c>
      <c r="G681" s="1">
        <v>44955.29583333333</v>
      </c>
      <c r="H681" s="1">
        <v>44955.378472222219</v>
      </c>
      <c r="I681">
        <v>5</v>
      </c>
      <c r="J681">
        <v>285</v>
      </c>
      <c r="K681">
        <v>106</v>
      </c>
      <c r="L681">
        <v>30210</v>
      </c>
    </row>
    <row r="682" spans="1:12">
      <c r="A682" t="s">
        <v>701</v>
      </c>
      <c r="B682" t="s">
        <v>26</v>
      </c>
      <c r="C682" t="s">
        <v>21</v>
      </c>
      <c r="D682" t="s">
        <v>21</v>
      </c>
      <c r="E682" s="1">
        <v>44955.333333333336</v>
      </c>
      <c r="F682" s="1">
        <v>44955.458333333336</v>
      </c>
      <c r="G682" s="1">
        <v>44955.353472222225</v>
      </c>
      <c r="H682" s="1">
        <v>44955.473611111112</v>
      </c>
      <c r="I682">
        <v>22</v>
      </c>
      <c r="J682">
        <v>155</v>
      </c>
      <c r="K682">
        <v>156</v>
      </c>
      <c r="L682">
        <v>24180</v>
      </c>
    </row>
    <row r="683" spans="1:12">
      <c r="A683" t="s">
        <v>702</v>
      </c>
      <c r="B683" t="s">
        <v>13</v>
      </c>
      <c r="C683" t="s">
        <v>20</v>
      </c>
      <c r="D683" t="s">
        <v>15</v>
      </c>
      <c r="E683" s="1">
        <v>44955.375</v>
      </c>
      <c r="F683" s="1">
        <v>44955.5</v>
      </c>
      <c r="G683" s="1">
        <v>44955.388194444444</v>
      </c>
      <c r="H683" s="1">
        <v>44955.515277777777</v>
      </c>
      <c r="I683">
        <v>22</v>
      </c>
      <c r="J683">
        <v>373</v>
      </c>
      <c r="K683">
        <v>141</v>
      </c>
      <c r="L683">
        <v>52593</v>
      </c>
    </row>
    <row r="684" spans="1:12">
      <c r="A684" t="s">
        <v>703</v>
      </c>
      <c r="B684" t="s">
        <v>17</v>
      </c>
      <c r="C684" t="s">
        <v>15</v>
      </c>
      <c r="D684" t="s">
        <v>20</v>
      </c>
      <c r="E684" s="1">
        <v>44955.416666666664</v>
      </c>
      <c r="F684" s="1">
        <v>44955.5</v>
      </c>
      <c r="G684" s="1">
        <v>44955.431944444441</v>
      </c>
      <c r="H684" s="1">
        <v>44955.513194444444</v>
      </c>
      <c r="I684">
        <v>19</v>
      </c>
      <c r="J684">
        <v>204</v>
      </c>
      <c r="K684">
        <v>90</v>
      </c>
      <c r="L684">
        <v>18360</v>
      </c>
    </row>
    <row r="685" spans="1:12">
      <c r="A685" t="s">
        <v>704</v>
      </c>
      <c r="B685" t="s">
        <v>26</v>
      </c>
      <c r="C685" t="s">
        <v>14</v>
      </c>
      <c r="D685" t="s">
        <v>18</v>
      </c>
      <c r="E685" s="1">
        <v>44955.458333333336</v>
      </c>
      <c r="F685" s="1">
        <v>44955.583333333336</v>
      </c>
      <c r="G685" s="1">
        <v>44955.474305555559</v>
      </c>
      <c r="H685" s="1">
        <v>44955.584722222222</v>
      </c>
      <c r="I685">
        <v>2</v>
      </c>
      <c r="J685">
        <v>356</v>
      </c>
      <c r="K685">
        <v>158</v>
      </c>
      <c r="L685">
        <v>56248</v>
      </c>
    </row>
    <row r="686" spans="1:12">
      <c r="A686" t="s">
        <v>705</v>
      </c>
      <c r="B686" t="s">
        <v>13</v>
      </c>
      <c r="C686" t="s">
        <v>24</v>
      </c>
      <c r="D686" t="s">
        <v>24</v>
      </c>
      <c r="E686" s="1">
        <v>44955.5</v>
      </c>
      <c r="F686" s="1">
        <v>44955.541666666664</v>
      </c>
      <c r="G686" s="1">
        <v>44955.51458333333</v>
      </c>
      <c r="H686" s="1">
        <v>44955.561805555553</v>
      </c>
      <c r="I686">
        <v>29</v>
      </c>
      <c r="J686">
        <v>367</v>
      </c>
      <c r="K686">
        <v>63</v>
      </c>
      <c r="L686">
        <v>23121</v>
      </c>
    </row>
    <row r="687" spans="1:12">
      <c r="A687" t="s">
        <v>706</v>
      </c>
      <c r="B687" t="s">
        <v>13</v>
      </c>
      <c r="C687" t="s">
        <v>14</v>
      </c>
      <c r="D687" t="s">
        <v>20</v>
      </c>
      <c r="E687" s="1">
        <v>44955.541666666664</v>
      </c>
      <c r="F687" s="1">
        <v>44955.75</v>
      </c>
      <c r="G687" s="1">
        <v>44955.55</v>
      </c>
      <c r="H687" s="1">
        <v>44955.758333333331</v>
      </c>
      <c r="I687">
        <v>12</v>
      </c>
      <c r="J687">
        <v>136</v>
      </c>
      <c r="K687">
        <v>140</v>
      </c>
      <c r="L687">
        <v>19040</v>
      </c>
    </row>
    <row r="688" spans="1:12">
      <c r="A688" t="s">
        <v>707</v>
      </c>
      <c r="B688" t="s">
        <v>26</v>
      </c>
      <c r="C688" t="s">
        <v>20</v>
      </c>
      <c r="D688" t="s">
        <v>14</v>
      </c>
      <c r="E688" s="1">
        <v>44955.583333333336</v>
      </c>
      <c r="F688" s="1">
        <v>44955.791666666664</v>
      </c>
      <c r="G688" s="1">
        <v>44955.598611111112</v>
      </c>
      <c r="H688" s="1">
        <v>44955.8</v>
      </c>
      <c r="I688">
        <v>12</v>
      </c>
      <c r="J688">
        <v>327</v>
      </c>
      <c r="K688">
        <v>74</v>
      </c>
      <c r="L688">
        <v>24198</v>
      </c>
    </row>
    <row r="689" spans="1:12">
      <c r="A689" t="s">
        <v>708</v>
      </c>
      <c r="B689" t="s">
        <v>17</v>
      </c>
      <c r="C689" t="s">
        <v>15</v>
      </c>
      <c r="D689" t="s">
        <v>24</v>
      </c>
      <c r="E689" s="1">
        <v>44955.625</v>
      </c>
      <c r="F689" s="1">
        <v>44955.75</v>
      </c>
      <c r="G689" s="1">
        <v>44955.644444444442</v>
      </c>
      <c r="H689" s="1">
        <v>44955.768055555556</v>
      </c>
      <c r="I689">
        <v>26</v>
      </c>
      <c r="J689">
        <v>305</v>
      </c>
      <c r="K689">
        <v>148</v>
      </c>
      <c r="L689">
        <v>45140</v>
      </c>
    </row>
    <row r="690" spans="1:12">
      <c r="A690" t="s">
        <v>709</v>
      </c>
      <c r="B690" t="s">
        <v>26</v>
      </c>
      <c r="C690" t="s">
        <v>21</v>
      </c>
      <c r="D690" t="s">
        <v>20</v>
      </c>
      <c r="E690" s="1">
        <v>44955.666666666664</v>
      </c>
      <c r="F690" s="1">
        <v>44955.75</v>
      </c>
      <c r="G690" s="1">
        <v>44955.673611111109</v>
      </c>
      <c r="H690" s="1">
        <v>44955.769444444442</v>
      </c>
      <c r="I690">
        <v>28</v>
      </c>
      <c r="J690">
        <v>352</v>
      </c>
      <c r="K690">
        <v>81</v>
      </c>
      <c r="L690">
        <v>28512</v>
      </c>
    </row>
    <row r="691" spans="1:12">
      <c r="A691" t="s">
        <v>710</v>
      </c>
      <c r="B691" t="s">
        <v>13</v>
      </c>
      <c r="C691" t="s">
        <v>15</v>
      </c>
      <c r="D691" t="s">
        <v>24</v>
      </c>
      <c r="E691" s="1">
        <v>44955.708333333336</v>
      </c>
      <c r="F691" s="1">
        <v>44955.75</v>
      </c>
      <c r="G691" s="1">
        <v>44955.718055555553</v>
      </c>
      <c r="H691" s="1">
        <v>44955.763888888891</v>
      </c>
      <c r="I691">
        <v>20</v>
      </c>
      <c r="J691">
        <v>364</v>
      </c>
      <c r="K691">
        <v>65</v>
      </c>
      <c r="L691">
        <v>23660</v>
      </c>
    </row>
    <row r="692" spans="1:12">
      <c r="A692" t="s">
        <v>711</v>
      </c>
      <c r="B692" t="s">
        <v>13</v>
      </c>
      <c r="C692" t="s">
        <v>18</v>
      </c>
      <c r="D692" t="s">
        <v>24</v>
      </c>
      <c r="E692" s="1">
        <v>44955.75</v>
      </c>
      <c r="F692" s="1">
        <v>44955.791666666664</v>
      </c>
      <c r="G692" s="1">
        <v>44955.758333333331</v>
      </c>
      <c r="H692" s="1">
        <v>44955.801388888889</v>
      </c>
      <c r="I692">
        <v>14</v>
      </c>
      <c r="J692">
        <v>419</v>
      </c>
      <c r="K692">
        <v>189</v>
      </c>
      <c r="L692">
        <v>79191</v>
      </c>
    </row>
    <row r="693" spans="1:12">
      <c r="A693" t="s">
        <v>712</v>
      </c>
      <c r="B693" t="s">
        <v>13</v>
      </c>
      <c r="C693" t="s">
        <v>20</v>
      </c>
      <c r="D693" t="s">
        <v>20</v>
      </c>
      <c r="E693" s="1">
        <v>44955.791666666664</v>
      </c>
      <c r="F693" s="1">
        <v>44955.958333333336</v>
      </c>
      <c r="G693" s="1">
        <v>44955.809027777781</v>
      </c>
      <c r="H693" s="1">
        <v>44955.959027777775</v>
      </c>
      <c r="I693">
        <v>1</v>
      </c>
      <c r="J693">
        <v>494</v>
      </c>
      <c r="K693">
        <v>195</v>
      </c>
      <c r="L693">
        <v>96330</v>
      </c>
    </row>
    <row r="694" spans="1:12">
      <c r="A694" t="s">
        <v>713</v>
      </c>
      <c r="B694" t="s">
        <v>17</v>
      </c>
      <c r="C694" t="s">
        <v>24</v>
      </c>
      <c r="D694" t="s">
        <v>15</v>
      </c>
      <c r="E694" s="1">
        <v>44955.833333333336</v>
      </c>
      <c r="F694" s="1">
        <v>44955.958333333336</v>
      </c>
      <c r="G694" s="1">
        <v>44955.839583333334</v>
      </c>
      <c r="H694" s="1">
        <v>44955.96597222222</v>
      </c>
      <c r="I694">
        <v>11</v>
      </c>
      <c r="J694">
        <v>317</v>
      </c>
      <c r="K694">
        <v>78</v>
      </c>
      <c r="L694">
        <v>24726</v>
      </c>
    </row>
    <row r="695" spans="1:12">
      <c r="A695" t="s">
        <v>714</v>
      </c>
      <c r="B695" t="s">
        <v>13</v>
      </c>
      <c r="C695" t="s">
        <v>18</v>
      </c>
      <c r="D695" t="s">
        <v>15</v>
      </c>
      <c r="E695" s="1">
        <v>44955.875</v>
      </c>
      <c r="F695" s="1">
        <v>44956.041666666664</v>
      </c>
      <c r="G695" s="1">
        <v>44955.878472222219</v>
      </c>
      <c r="H695" s="1">
        <v>44956.051388888889</v>
      </c>
      <c r="I695">
        <v>14</v>
      </c>
      <c r="J695">
        <v>333</v>
      </c>
      <c r="K695">
        <v>93</v>
      </c>
      <c r="L695">
        <v>30969</v>
      </c>
    </row>
    <row r="696" spans="1:12">
      <c r="A696" t="s">
        <v>715</v>
      </c>
      <c r="B696" t="s">
        <v>17</v>
      </c>
      <c r="C696" t="s">
        <v>15</v>
      </c>
      <c r="D696" t="s">
        <v>20</v>
      </c>
      <c r="E696" s="1">
        <v>44955.916666666664</v>
      </c>
      <c r="F696" s="1">
        <v>44956.041666666664</v>
      </c>
      <c r="G696" s="1">
        <v>44955.921527777777</v>
      </c>
      <c r="H696" s="1">
        <v>44956.051388888889</v>
      </c>
      <c r="I696">
        <v>14</v>
      </c>
      <c r="J696">
        <v>109</v>
      </c>
      <c r="K696">
        <v>177</v>
      </c>
      <c r="L696">
        <v>19293</v>
      </c>
    </row>
    <row r="697" spans="1:12">
      <c r="A697" t="s">
        <v>716</v>
      </c>
      <c r="B697" t="s">
        <v>13</v>
      </c>
      <c r="C697" t="s">
        <v>15</v>
      </c>
      <c r="D697" t="s">
        <v>24</v>
      </c>
      <c r="E697" s="1">
        <v>44955.958333333336</v>
      </c>
      <c r="F697" s="1">
        <v>44956.125</v>
      </c>
      <c r="G697" s="1">
        <v>44955.972916666666</v>
      </c>
      <c r="H697" s="1">
        <v>44956.14166666667</v>
      </c>
      <c r="I697">
        <v>24</v>
      </c>
      <c r="J697">
        <v>218</v>
      </c>
      <c r="K697">
        <v>70</v>
      </c>
      <c r="L697">
        <v>15260</v>
      </c>
    </row>
    <row r="698" spans="1:12">
      <c r="A698" t="s">
        <v>717</v>
      </c>
      <c r="B698" t="s">
        <v>17</v>
      </c>
      <c r="C698" t="s">
        <v>14</v>
      </c>
      <c r="D698" t="s">
        <v>15</v>
      </c>
      <c r="E698" s="1">
        <v>44956</v>
      </c>
      <c r="F698" s="1">
        <v>44956.083333333336</v>
      </c>
      <c r="G698" s="1">
        <v>44956.013194444444</v>
      </c>
      <c r="H698" s="1">
        <v>44956.09097222222</v>
      </c>
      <c r="I698">
        <v>11</v>
      </c>
      <c r="J698">
        <v>184</v>
      </c>
      <c r="K698">
        <v>158</v>
      </c>
      <c r="L698">
        <v>29072</v>
      </c>
    </row>
    <row r="699" spans="1:12">
      <c r="A699" t="s">
        <v>718</v>
      </c>
      <c r="B699" t="s">
        <v>26</v>
      </c>
      <c r="C699" t="s">
        <v>14</v>
      </c>
      <c r="D699" t="s">
        <v>18</v>
      </c>
      <c r="E699" s="1">
        <v>44956.041666666664</v>
      </c>
      <c r="F699" s="1">
        <v>44956.166666666664</v>
      </c>
      <c r="G699" s="1">
        <v>44956.048611111109</v>
      </c>
      <c r="H699" s="1">
        <v>44956.17083333333</v>
      </c>
      <c r="I699">
        <v>6</v>
      </c>
      <c r="J699">
        <v>360</v>
      </c>
      <c r="K699">
        <v>86</v>
      </c>
      <c r="L699">
        <v>30960</v>
      </c>
    </row>
    <row r="700" spans="1:12">
      <c r="A700" t="s">
        <v>719</v>
      </c>
      <c r="B700" t="s">
        <v>17</v>
      </c>
      <c r="C700" t="s">
        <v>18</v>
      </c>
      <c r="D700" t="s">
        <v>14</v>
      </c>
      <c r="E700" s="1">
        <v>44956.083333333336</v>
      </c>
      <c r="F700" s="1">
        <v>44956.291666666664</v>
      </c>
      <c r="G700" s="1">
        <v>44956.103472222225</v>
      </c>
      <c r="H700" s="1">
        <v>44956.293055555558</v>
      </c>
      <c r="I700">
        <v>2</v>
      </c>
      <c r="J700">
        <v>139</v>
      </c>
      <c r="K700">
        <v>58</v>
      </c>
      <c r="L700">
        <v>8062</v>
      </c>
    </row>
    <row r="701" spans="1:12">
      <c r="A701" t="s">
        <v>720</v>
      </c>
      <c r="B701" t="s">
        <v>26</v>
      </c>
      <c r="C701" t="s">
        <v>20</v>
      </c>
      <c r="D701" t="s">
        <v>14</v>
      </c>
      <c r="E701" s="1">
        <v>44956.125</v>
      </c>
      <c r="F701" s="1">
        <v>44956.25</v>
      </c>
      <c r="G701" s="1">
        <v>44956.143055555556</v>
      </c>
      <c r="H701" s="1">
        <v>44956.256249999999</v>
      </c>
      <c r="I701">
        <v>9</v>
      </c>
      <c r="J701">
        <v>308</v>
      </c>
      <c r="K701">
        <v>97</v>
      </c>
      <c r="L701">
        <v>29876</v>
      </c>
    </row>
    <row r="702" spans="1:12">
      <c r="A702" t="s">
        <v>721</v>
      </c>
      <c r="B702" t="s">
        <v>17</v>
      </c>
      <c r="C702" t="s">
        <v>14</v>
      </c>
      <c r="D702" t="s">
        <v>18</v>
      </c>
      <c r="E702" s="1">
        <v>44956.166666666664</v>
      </c>
      <c r="F702" s="1">
        <v>44956.375</v>
      </c>
      <c r="G702" s="1">
        <v>44956.18472222222</v>
      </c>
      <c r="H702" s="1">
        <v>44956.38958333333</v>
      </c>
      <c r="I702">
        <v>21</v>
      </c>
      <c r="J702">
        <v>338</v>
      </c>
      <c r="K702">
        <v>55</v>
      </c>
      <c r="L702">
        <v>18590</v>
      </c>
    </row>
    <row r="703" spans="1:12">
      <c r="A703" t="s">
        <v>722</v>
      </c>
      <c r="B703" t="s">
        <v>26</v>
      </c>
      <c r="C703" t="s">
        <v>14</v>
      </c>
      <c r="D703" t="s">
        <v>18</v>
      </c>
      <c r="E703" s="1">
        <v>44956.208333333336</v>
      </c>
      <c r="F703" s="1">
        <v>44956.375</v>
      </c>
      <c r="G703" s="1">
        <v>44956.22152777778</v>
      </c>
      <c r="H703" s="1">
        <v>44956.381944444445</v>
      </c>
      <c r="I703">
        <v>10</v>
      </c>
      <c r="J703">
        <v>306</v>
      </c>
      <c r="K703">
        <v>80</v>
      </c>
      <c r="L703">
        <v>24480</v>
      </c>
    </row>
    <row r="704" spans="1:12">
      <c r="A704" t="s">
        <v>723</v>
      </c>
      <c r="B704" t="s">
        <v>17</v>
      </c>
      <c r="C704" t="s">
        <v>18</v>
      </c>
      <c r="D704" t="s">
        <v>18</v>
      </c>
      <c r="E704" s="1">
        <v>44956.25</v>
      </c>
      <c r="F704" s="1">
        <v>44956.416666666664</v>
      </c>
      <c r="G704" s="1">
        <v>44956.259722222225</v>
      </c>
      <c r="H704" s="1">
        <v>44956.435416666667</v>
      </c>
      <c r="I704">
        <v>27</v>
      </c>
      <c r="J704">
        <v>315</v>
      </c>
      <c r="K704">
        <v>101</v>
      </c>
      <c r="L704">
        <v>31815</v>
      </c>
    </row>
    <row r="705" spans="1:12">
      <c r="A705" t="s">
        <v>724</v>
      </c>
      <c r="B705" t="s">
        <v>26</v>
      </c>
      <c r="C705" t="s">
        <v>14</v>
      </c>
      <c r="D705" t="s">
        <v>24</v>
      </c>
      <c r="E705" s="1">
        <v>44956.291666666664</v>
      </c>
      <c r="F705" s="1">
        <v>44956.375</v>
      </c>
      <c r="G705" s="1">
        <v>44956.305555555555</v>
      </c>
      <c r="H705" s="1">
        <v>44956.386805555558</v>
      </c>
      <c r="I705">
        <v>17</v>
      </c>
      <c r="J705">
        <v>338</v>
      </c>
      <c r="K705">
        <v>52</v>
      </c>
      <c r="L705">
        <v>17576</v>
      </c>
    </row>
    <row r="706" spans="1:12">
      <c r="A706" t="s">
        <v>725</v>
      </c>
      <c r="B706" t="s">
        <v>13</v>
      </c>
      <c r="C706" t="s">
        <v>18</v>
      </c>
      <c r="D706" t="s">
        <v>15</v>
      </c>
      <c r="E706" s="1">
        <v>44956.333333333336</v>
      </c>
      <c r="F706" s="1">
        <v>44956.541666666664</v>
      </c>
      <c r="G706" s="1">
        <v>44956.344444444447</v>
      </c>
      <c r="H706" s="1">
        <v>44956.54583333333</v>
      </c>
      <c r="I706">
        <v>6</v>
      </c>
      <c r="J706">
        <v>408</v>
      </c>
      <c r="K706">
        <v>138</v>
      </c>
      <c r="L706">
        <v>56304</v>
      </c>
    </row>
    <row r="707" spans="1:12">
      <c r="A707" t="s">
        <v>726</v>
      </c>
      <c r="B707" t="s">
        <v>26</v>
      </c>
      <c r="C707" t="s">
        <v>21</v>
      </c>
      <c r="D707" t="s">
        <v>18</v>
      </c>
      <c r="E707" s="1">
        <v>44956.375</v>
      </c>
      <c r="F707" s="1">
        <v>44956.458333333336</v>
      </c>
      <c r="G707" s="1">
        <v>44956.375694444447</v>
      </c>
      <c r="H707" s="1">
        <v>44956.475694444445</v>
      </c>
      <c r="I707">
        <v>25</v>
      </c>
      <c r="J707">
        <v>455</v>
      </c>
      <c r="K707">
        <v>191</v>
      </c>
      <c r="L707">
        <v>86905</v>
      </c>
    </row>
    <row r="708" spans="1:12">
      <c r="A708" t="s">
        <v>727</v>
      </c>
      <c r="B708" t="s">
        <v>17</v>
      </c>
      <c r="C708" t="s">
        <v>18</v>
      </c>
      <c r="D708" t="s">
        <v>20</v>
      </c>
      <c r="E708" s="1">
        <v>44956.416666666664</v>
      </c>
      <c r="F708" s="1">
        <v>44956.458333333336</v>
      </c>
      <c r="G708" s="1">
        <v>44956.429861111108</v>
      </c>
      <c r="H708" s="1">
        <v>44956.462500000001</v>
      </c>
      <c r="I708">
        <v>6</v>
      </c>
      <c r="J708">
        <v>223</v>
      </c>
      <c r="K708">
        <v>133</v>
      </c>
      <c r="L708">
        <v>29659</v>
      </c>
    </row>
    <row r="709" spans="1:12">
      <c r="A709" t="s">
        <v>728</v>
      </c>
      <c r="B709" t="s">
        <v>13</v>
      </c>
      <c r="C709" t="s">
        <v>14</v>
      </c>
      <c r="D709" t="s">
        <v>21</v>
      </c>
      <c r="E709" s="1">
        <v>44956.458333333336</v>
      </c>
      <c r="F709" s="1">
        <v>44956.666666666664</v>
      </c>
      <c r="G709" s="1">
        <v>44956.468055555553</v>
      </c>
      <c r="H709" s="1">
        <v>44956.674305555556</v>
      </c>
      <c r="I709">
        <v>11</v>
      </c>
      <c r="J709">
        <v>148</v>
      </c>
      <c r="K709">
        <v>83</v>
      </c>
      <c r="L709">
        <v>12284</v>
      </c>
    </row>
    <row r="710" spans="1:12">
      <c r="A710" t="s">
        <v>729</v>
      </c>
      <c r="B710" t="s">
        <v>13</v>
      </c>
      <c r="C710" t="s">
        <v>20</v>
      </c>
      <c r="D710" t="s">
        <v>14</v>
      </c>
      <c r="E710" s="1">
        <v>44956.5</v>
      </c>
      <c r="F710" s="1">
        <v>44956.625</v>
      </c>
      <c r="G710" s="1">
        <v>44956.506249999999</v>
      </c>
      <c r="H710" s="1">
        <v>44956.645138888889</v>
      </c>
      <c r="I710">
        <v>29</v>
      </c>
      <c r="J710">
        <v>386</v>
      </c>
      <c r="K710">
        <v>88</v>
      </c>
      <c r="L710">
        <v>33968</v>
      </c>
    </row>
    <row r="711" spans="1:12">
      <c r="A711" t="s">
        <v>730</v>
      </c>
      <c r="B711" t="s">
        <v>26</v>
      </c>
      <c r="C711" t="s">
        <v>24</v>
      </c>
      <c r="D711" t="s">
        <v>14</v>
      </c>
      <c r="E711" s="1">
        <v>44956.541666666664</v>
      </c>
      <c r="F711" s="1">
        <v>44956.75</v>
      </c>
      <c r="G711" s="1">
        <v>44956.55</v>
      </c>
      <c r="H711" s="1">
        <v>44956.761111111111</v>
      </c>
      <c r="I711">
        <v>16</v>
      </c>
      <c r="J711">
        <v>103</v>
      </c>
      <c r="K711">
        <v>130</v>
      </c>
      <c r="L711">
        <v>13390</v>
      </c>
    </row>
    <row r="712" spans="1:12">
      <c r="A712" t="s">
        <v>731</v>
      </c>
      <c r="B712" t="s">
        <v>26</v>
      </c>
      <c r="C712" t="s">
        <v>24</v>
      </c>
      <c r="D712" t="s">
        <v>18</v>
      </c>
      <c r="E712" s="1">
        <v>44956.583333333336</v>
      </c>
      <c r="F712" s="1">
        <v>44956.75</v>
      </c>
      <c r="G712" s="1">
        <v>44956.602777777778</v>
      </c>
      <c r="H712" s="1">
        <v>44956.770138888889</v>
      </c>
      <c r="I712">
        <v>29</v>
      </c>
      <c r="J712">
        <v>110</v>
      </c>
      <c r="K712">
        <v>69</v>
      </c>
      <c r="L712">
        <v>7590</v>
      </c>
    </row>
    <row r="713" spans="1:12">
      <c r="A713" t="s">
        <v>732</v>
      </c>
      <c r="B713" t="s">
        <v>13</v>
      </c>
      <c r="C713" t="s">
        <v>18</v>
      </c>
      <c r="D713" t="s">
        <v>15</v>
      </c>
      <c r="E713" s="1">
        <v>44956.625</v>
      </c>
      <c r="F713" s="1">
        <v>44956.708333333336</v>
      </c>
      <c r="G713" s="1">
        <v>44956.627083333333</v>
      </c>
      <c r="H713" s="1">
        <v>44956.717361111114</v>
      </c>
      <c r="I713">
        <v>13</v>
      </c>
      <c r="J713">
        <v>388</v>
      </c>
      <c r="K713">
        <v>65</v>
      </c>
      <c r="L713">
        <v>25220</v>
      </c>
    </row>
    <row r="714" spans="1:12">
      <c r="A714" t="s">
        <v>733</v>
      </c>
      <c r="B714" t="s">
        <v>26</v>
      </c>
      <c r="C714" t="s">
        <v>20</v>
      </c>
      <c r="D714" t="s">
        <v>18</v>
      </c>
      <c r="E714" s="1">
        <v>44956.666666666664</v>
      </c>
      <c r="F714" s="1">
        <v>44956.708333333336</v>
      </c>
      <c r="G714" s="1">
        <v>44956.668749999997</v>
      </c>
      <c r="H714" s="1">
        <v>44956.718055555553</v>
      </c>
      <c r="I714">
        <v>14</v>
      </c>
      <c r="J714">
        <v>249</v>
      </c>
      <c r="K714">
        <v>168</v>
      </c>
      <c r="L714">
        <v>41832</v>
      </c>
    </row>
    <row r="715" spans="1:12">
      <c r="A715" t="s">
        <v>734</v>
      </c>
      <c r="B715" t="s">
        <v>13</v>
      </c>
      <c r="C715" t="s">
        <v>24</v>
      </c>
      <c r="D715" t="s">
        <v>20</v>
      </c>
      <c r="E715" s="1">
        <v>44956.708333333336</v>
      </c>
      <c r="F715" s="1">
        <v>44956.791666666664</v>
      </c>
      <c r="G715" s="1">
        <v>44956.713888888888</v>
      </c>
      <c r="H715" s="1">
        <v>44956.804861111108</v>
      </c>
      <c r="I715">
        <v>19</v>
      </c>
      <c r="J715">
        <v>478</v>
      </c>
      <c r="K715">
        <v>152</v>
      </c>
      <c r="L715">
        <v>72656</v>
      </c>
    </row>
    <row r="716" spans="1:12">
      <c r="A716" t="s">
        <v>735</v>
      </c>
      <c r="B716" t="s">
        <v>13</v>
      </c>
      <c r="C716" t="s">
        <v>20</v>
      </c>
      <c r="D716" t="s">
        <v>18</v>
      </c>
      <c r="E716" s="1">
        <v>44956.75</v>
      </c>
      <c r="F716" s="1">
        <v>44956.791666666664</v>
      </c>
      <c r="G716" s="1">
        <v>44956.768055555556</v>
      </c>
      <c r="H716" s="1">
        <v>44956.809027777781</v>
      </c>
      <c r="I716">
        <v>25</v>
      </c>
      <c r="J716">
        <v>210</v>
      </c>
      <c r="K716">
        <v>60</v>
      </c>
      <c r="L716">
        <v>12600</v>
      </c>
    </row>
    <row r="717" spans="1:12">
      <c r="A717" t="s">
        <v>736</v>
      </c>
      <c r="B717" t="s">
        <v>26</v>
      </c>
      <c r="C717" t="s">
        <v>24</v>
      </c>
      <c r="D717" t="s">
        <v>24</v>
      </c>
      <c r="E717" s="1">
        <v>44956.791666666664</v>
      </c>
      <c r="F717" s="1">
        <v>44956.958333333336</v>
      </c>
      <c r="G717" s="1">
        <v>44956.808333333334</v>
      </c>
      <c r="H717" s="1">
        <v>44956.963194444441</v>
      </c>
      <c r="I717">
        <v>7</v>
      </c>
      <c r="J717">
        <v>453</v>
      </c>
      <c r="K717">
        <v>101</v>
      </c>
      <c r="L717">
        <v>45753</v>
      </c>
    </row>
    <row r="718" spans="1:12">
      <c r="A718" t="s">
        <v>737</v>
      </c>
      <c r="B718" t="s">
        <v>26</v>
      </c>
      <c r="C718" t="s">
        <v>14</v>
      </c>
      <c r="D718" t="s">
        <v>18</v>
      </c>
      <c r="E718" s="1">
        <v>44956.833333333336</v>
      </c>
      <c r="F718" s="1">
        <v>44956.916666666664</v>
      </c>
      <c r="G718" s="1">
        <v>44956.84652777778</v>
      </c>
      <c r="H718" s="1">
        <v>44956.934027777781</v>
      </c>
      <c r="I718">
        <v>25</v>
      </c>
      <c r="J718">
        <v>246</v>
      </c>
      <c r="K718">
        <v>197</v>
      </c>
      <c r="L718">
        <v>48462</v>
      </c>
    </row>
    <row r="719" spans="1:12">
      <c r="A719" t="s">
        <v>738</v>
      </c>
      <c r="B719" t="s">
        <v>17</v>
      </c>
      <c r="C719" t="s">
        <v>21</v>
      </c>
      <c r="D719" t="s">
        <v>24</v>
      </c>
      <c r="E719" s="1">
        <v>44956.875</v>
      </c>
      <c r="F719" s="1">
        <v>44957</v>
      </c>
      <c r="G719" s="1">
        <v>44956.880555555559</v>
      </c>
      <c r="H719" s="1">
        <v>44957.011111111111</v>
      </c>
      <c r="I719">
        <v>16</v>
      </c>
      <c r="J719">
        <v>325</v>
      </c>
      <c r="K719">
        <v>172</v>
      </c>
      <c r="L719">
        <v>55900</v>
      </c>
    </row>
    <row r="720" spans="1:12">
      <c r="A720" t="s">
        <v>739</v>
      </c>
      <c r="B720" t="s">
        <v>26</v>
      </c>
      <c r="C720" t="s">
        <v>21</v>
      </c>
      <c r="D720" t="s">
        <v>15</v>
      </c>
      <c r="E720" s="1">
        <v>44956.916666666664</v>
      </c>
      <c r="F720" s="1">
        <v>44957.041666666664</v>
      </c>
      <c r="G720" s="1">
        <v>44956.925694444442</v>
      </c>
      <c r="H720" s="1">
        <v>44957.04583333333</v>
      </c>
      <c r="I720">
        <v>6</v>
      </c>
      <c r="J720">
        <v>279</v>
      </c>
      <c r="K720">
        <v>59</v>
      </c>
      <c r="L720">
        <v>16461</v>
      </c>
    </row>
    <row r="721" spans="1:12">
      <c r="A721" t="s">
        <v>740</v>
      </c>
      <c r="B721" t="s">
        <v>13</v>
      </c>
      <c r="C721" t="s">
        <v>14</v>
      </c>
      <c r="D721" t="s">
        <v>21</v>
      </c>
      <c r="E721" s="1">
        <v>44956.958333333336</v>
      </c>
      <c r="F721" s="1">
        <v>44957.041666666664</v>
      </c>
      <c r="G721" s="1">
        <v>44956.967361111114</v>
      </c>
      <c r="H721" s="1">
        <v>44957.047222222223</v>
      </c>
      <c r="I721">
        <v>8</v>
      </c>
      <c r="J721">
        <v>304</v>
      </c>
      <c r="K721">
        <v>123</v>
      </c>
      <c r="L721">
        <v>37392</v>
      </c>
    </row>
    <row r="722" spans="1:12">
      <c r="A722" t="s">
        <v>741</v>
      </c>
      <c r="B722" t="s">
        <v>13</v>
      </c>
      <c r="C722" t="s">
        <v>20</v>
      </c>
      <c r="D722" t="s">
        <v>15</v>
      </c>
      <c r="E722" s="1">
        <v>44957</v>
      </c>
      <c r="F722" s="1">
        <v>44957.083333333336</v>
      </c>
      <c r="G722" s="1">
        <v>44957.020138888889</v>
      </c>
      <c r="H722" s="1">
        <v>44957.09375</v>
      </c>
      <c r="I722">
        <v>15</v>
      </c>
      <c r="J722">
        <v>291</v>
      </c>
      <c r="K722">
        <v>115</v>
      </c>
      <c r="L722">
        <v>33465</v>
      </c>
    </row>
    <row r="723" spans="1:12">
      <c r="A723" t="s">
        <v>742</v>
      </c>
      <c r="B723" t="s">
        <v>17</v>
      </c>
      <c r="C723" t="s">
        <v>21</v>
      </c>
      <c r="D723" t="s">
        <v>20</v>
      </c>
      <c r="E723" s="1">
        <v>44957.041666666664</v>
      </c>
      <c r="F723" s="1">
        <v>44957.083333333336</v>
      </c>
      <c r="G723" s="1">
        <v>44957.059027777781</v>
      </c>
      <c r="H723" s="1">
        <v>44957.084722222222</v>
      </c>
      <c r="I723">
        <v>2</v>
      </c>
      <c r="J723">
        <v>152</v>
      </c>
      <c r="K723">
        <v>173</v>
      </c>
      <c r="L723">
        <v>26296</v>
      </c>
    </row>
    <row r="724" spans="1:12">
      <c r="A724" t="s">
        <v>743</v>
      </c>
      <c r="B724" t="s">
        <v>17</v>
      </c>
      <c r="C724" t="s">
        <v>18</v>
      </c>
      <c r="D724" t="s">
        <v>15</v>
      </c>
      <c r="E724" s="1">
        <v>44957.083333333336</v>
      </c>
      <c r="F724" s="1">
        <v>44957.166666666664</v>
      </c>
      <c r="G724" s="1">
        <v>44957.091666666667</v>
      </c>
      <c r="H724" s="1">
        <v>44957.173611111109</v>
      </c>
      <c r="I724">
        <v>10</v>
      </c>
      <c r="J724">
        <v>445</v>
      </c>
      <c r="K724">
        <v>167</v>
      </c>
      <c r="L724">
        <v>74315</v>
      </c>
    </row>
    <row r="725" spans="1:12">
      <c r="A725" t="s">
        <v>744</v>
      </c>
      <c r="B725" t="s">
        <v>13</v>
      </c>
      <c r="C725" t="s">
        <v>21</v>
      </c>
      <c r="D725" t="s">
        <v>24</v>
      </c>
      <c r="E725" s="1">
        <v>44957.125</v>
      </c>
      <c r="F725" s="1">
        <v>44957.166666666664</v>
      </c>
      <c r="G725" s="1">
        <v>44957.138888888891</v>
      </c>
      <c r="H725" s="1">
        <v>44957.17291666667</v>
      </c>
      <c r="I725">
        <v>9</v>
      </c>
      <c r="J725">
        <v>279</v>
      </c>
      <c r="K725">
        <v>105</v>
      </c>
      <c r="L725">
        <v>29295</v>
      </c>
    </row>
    <row r="726" spans="1:12">
      <c r="A726" t="s">
        <v>745</v>
      </c>
      <c r="B726" t="s">
        <v>17</v>
      </c>
      <c r="C726" t="s">
        <v>24</v>
      </c>
      <c r="D726" t="s">
        <v>15</v>
      </c>
      <c r="E726" s="1">
        <v>44957.166666666664</v>
      </c>
      <c r="F726" s="1">
        <v>44957.25</v>
      </c>
      <c r="G726" s="1">
        <v>44957.176388888889</v>
      </c>
      <c r="H726" s="1">
        <v>44957.256944444445</v>
      </c>
      <c r="I726">
        <v>10</v>
      </c>
      <c r="J726">
        <v>448</v>
      </c>
      <c r="K726">
        <v>133</v>
      </c>
      <c r="L726">
        <v>59584</v>
      </c>
    </row>
    <row r="727" spans="1:12">
      <c r="A727" t="s">
        <v>746</v>
      </c>
      <c r="B727" t="s">
        <v>13</v>
      </c>
      <c r="C727" t="s">
        <v>14</v>
      </c>
      <c r="D727" t="s">
        <v>24</v>
      </c>
      <c r="E727" s="1">
        <v>44957.208333333336</v>
      </c>
      <c r="F727" s="1">
        <v>44957.291666666664</v>
      </c>
      <c r="G727" s="1">
        <v>44957.219444444447</v>
      </c>
      <c r="H727" s="1">
        <v>44957.297222222223</v>
      </c>
      <c r="I727">
        <v>8</v>
      </c>
      <c r="J727">
        <v>269</v>
      </c>
      <c r="K727">
        <v>146</v>
      </c>
      <c r="L727">
        <v>39274</v>
      </c>
    </row>
    <row r="728" spans="1:12">
      <c r="A728" t="s">
        <v>747</v>
      </c>
      <c r="B728" t="s">
        <v>26</v>
      </c>
      <c r="C728" t="s">
        <v>15</v>
      </c>
      <c r="D728" t="s">
        <v>20</v>
      </c>
      <c r="E728" s="1">
        <v>44957.25</v>
      </c>
      <c r="F728" s="1">
        <v>44957.458333333336</v>
      </c>
      <c r="G728" s="1">
        <v>44957.259027777778</v>
      </c>
      <c r="H728" s="1">
        <v>44957.478472222225</v>
      </c>
      <c r="I728">
        <v>29</v>
      </c>
      <c r="J728">
        <v>373</v>
      </c>
      <c r="K728">
        <v>108</v>
      </c>
      <c r="L728">
        <v>40284</v>
      </c>
    </row>
    <row r="729" spans="1:12">
      <c r="A729" t="s">
        <v>748</v>
      </c>
      <c r="B729" t="s">
        <v>13</v>
      </c>
      <c r="C729" t="s">
        <v>24</v>
      </c>
      <c r="D729" t="s">
        <v>24</v>
      </c>
      <c r="E729" s="1">
        <v>44957.291666666664</v>
      </c>
      <c r="F729" s="1">
        <v>44957.333333333336</v>
      </c>
      <c r="G729" s="1">
        <v>44957.30972222222</v>
      </c>
      <c r="H729" s="1">
        <v>44957.340277777781</v>
      </c>
      <c r="I729">
        <v>10</v>
      </c>
      <c r="J729">
        <v>498</v>
      </c>
      <c r="K729">
        <v>86</v>
      </c>
      <c r="L729">
        <v>42828</v>
      </c>
    </row>
    <row r="730" spans="1:12">
      <c r="A730" t="s">
        <v>749</v>
      </c>
      <c r="B730" t="s">
        <v>17</v>
      </c>
      <c r="C730" t="s">
        <v>24</v>
      </c>
      <c r="D730" t="s">
        <v>18</v>
      </c>
      <c r="E730" s="1">
        <v>44957.333333333336</v>
      </c>
      <c r="F730" s="1">
        <v>44957.5</v>
      </c>
      <c r="G730" s="1">
        <v>44957.337500000001</v>
      </c>
      <c r="H730" s="1">
        <v>44957.506944444445</v>
      </c>
      <c r="I730">
        <v>10</v>
      </c>
      <c r="J730">
        <v>415</v>
      </c>
      <c r="K730">
        <v>178</v>
      </c>
      <c r="L730">
        <v>73870</v>
      </c>
    </row>
    <row r="731" spans="1:12">
      <c r="A731" t="s">
        <v>750</v>
      </c>
      <c r="B731" t="s">
        <v>26</v>
      </c>
      <c r="C731" t="s">
        <v>18</v>
      </c>
      <c r="D731" t="s">
        <v>15</v>
      </c>
      <c r="E731" s="1">
        <v>44957.375</v>
      </c>
      <c r="F731" s="1">
        <v>44957.5</v>
      </c>
      <c r="G731" s="1">
        <v>44957.382638888892</v>
      </c>
      <c r="H731" s="1">
        <v>44957.511805555558</v>
      </c>
      <c r="I731">
        <v>17</v>
      </c>
      <c r="J731">
        <v>416</v>
      </c>
      <c r="K731">
        <v>195</v>
      </c>
      <c r="L731">
        <v>81120</v>
      </c>
    </row>
    <row r="732" spans="1:12">
      <c r="A732" t="s">
        <v>751</v>
      </c>
      <c r="B732" t="s">
        <v>13</v>
      </c>
      <c r="C732" t="s">
        <v>15</v>
      </c>
      <c r="D732" t="s">
        <v>14</v>
      </c>
      <c r="E732" s="1">
        <v>44957.416666666664</v>
      </c>
      <c r="F732" s="1">
        <v>44957.458333333336</v>
      </c>
      <c r="G732" s="1">
        <v>44957.436111111114</v>
      </c>
      <c r="H732" s="1">
        <v>44957.477083333331</v>
      </c>
      <c r="I732">
        <v>27</v>
      </c>
      <c r="J732">
        <v>113</v>
      </c>
      <c r="K732">
        <v>108</v>
      </c>
      <c r="L732">
        <v>12204</v>
      </c>
    </row>
    <row r="733" spans="1:12">
      <c r="A733" t="s">
        <v>752</v>
      </c>
      <c r="B733" t="s">
        <v>13</v>
      </c>
      <c r="C733" t="s">
        <v>18</v>
      </c>
      <c r="D733" t="s">
        <v>18</v>
      </c>
      <c r="E733" s="1">
        <v>44957.458333333336</v>
      </c>
      <c r="F733" s="1">
        <v>44957.541666666664</v>
      </c>
      <c r="G733" s="1">
        <v>44957.463888888888</v>
      </c>
      <c r="H733" s="1">
        <v>44957.543749999997</v>
      </c>
      <c r="I733">
        <v>3</v>
      </c>
      <c r="J733">
        <v>197</v>
      </c>
      <c r="K733">
        <v>82</v>
      </c>
      <c r="L733">
        <v>16154</v>
      </c>
    </row>
    <row r="734" spans="1:12">
      <c r="A734" t="s">
        <v>753</v>
      </c>
      <c r="B734" t="s">
        <v>17</v>
      </c>
      <c r="C734" t="s">
        <v>14</v>
      </c>
      <c r="D734" t="s">
        <v>21</v>
      </c>
      <c r="E734" s="1">
        <v>44957.5</v>
      </c>
      <c r="F734" s="1">
        <v>44957.625</v>
      </c>
      <c r="G734" s="1">
        <v>44957.504166666666</v>
      </c>
      <c r="H734" s="1">
        <v>44957.62777777778</v>
      </c>
      <c r="I734">
        <v>4</v>
      </c>
      <c r="J734">
        <v>378</v>
      </c>
      <c r="K734">
        <v>67</v>
      </c>
      <c r="L734">
        <v>25326</v>
      </c>
    </row>
    <row r="735" spans="1:12">
      <c r="A735" t="s">
        <v>754</v>
      </c>
      <c r="B735" t="s">
        <v>17</v>
      </c>
      <c r="C735" t="s">
        <v>15</v>
      </c>
      <c r="D735" t="s">
        <v>24</v>
      </c>
      <c r="E735" s="1">
        <v>44957.541666666664</v>
      </c>
      <c r="F735" s="1">
        <v>44957.625</v>
      </c>
      <c r="G735" s="1">
        <v>44957.554861111108</v>
      </c>
      <c r="H735" s="1">
        <v>44957.62777777778</v>
      </c>
      <c r="I735">
        <v>4</v>
      </c>
      <c r="J735">
        <v>344</v>
      </c>
      <c r="K735">
        <v>57</v>
      </c>
      <c r="L735">
        <v>19608</v>
      </c>
    </row>
    <row r="736" spans="1:12">
      <c r="A736" t="s">
        <v>755</v>
      </c>
      <c r="B736" t="s">
        <v>13</v>
      </c>
      <c r="C736" t="s">
        <v>20</v>
      </c>
      <c r="D736" t="s">
        <v>21</v>
      </c>
      <c r="E736" s="1">
        <v>44957.583333333336</v>
      </c>
      <c r="F736" s="1">
        <v>44957.75</v>
      </c>
      <c r="G736" s="1">
        <v>44957.593055555553</v>
      </c>
      <c r="H736" s="1">
        <v>44957.770138888889</v>
      </c>
      <c r="I736">
        <v>29</v>
      </c>
      <c r="J736">
        <v>444</v>
      </c>
      <c r="K736">
        <v>168</v>
      </c>
      <c r="L736">
        <v>74592</v>
      </c>
    </row>
    <row r="737" spans="1:12">
      <c r="A737" t="s">
        <v>756</v>
      </c>
      <c r="B737" t="s">
        <v>26</v>
      </c>
      <c r="C737" t="s">
        <v>14</v>
      </c>
      <c r="D737" t="s">
        <v>21</v>
      </c>
      <c r="E737" s="1">
        <v>44957.625</v>
      </c>
      <c r="F737" s="1">
        <v>44957.666666666664</v>
      </c>
      <c r="G737" s="1">
        <v>44957.634722222225</v>
      </c>
      <c r="H737" s="1">
        <v>44957.678472222222</v>
      </c>
      <c r="I737">
        <v>17</v>
      </c>
      <c r="J737">
        <v>494</v>
      </c>
      <c r="K737">
        <v>194</v>
      </c>
      <c r="L737">
        <v>95836</v>
      </c>
    </row>
    <row r="738" spans="1:12">
      <c r="A738" t="s">
        <v>757</v>
      </c>
      <c r="B738" t="s">
        <v>17</v>
      </c>
      <c r="C738" t="s">
        <v>21</v>
      </c>
      <c r="D738" t="s">
        <v>21</v>
      </c>
      <c r="E738" s="1">
        <v>44957.666666666664</v>
      </c>
      <c r="F738" s="1">
        <v>44957.708333333336</v>
      </c>
      <c r="G738" s="1">
        <v>44957.686111111114</v>
      </c>
      <c r="H738" s="1">
        <v>44957.720138888886</v>
      </c>
      <c r="I738">
        <v>17</v>
      </c>
      <c r="J738">
        <v>231</v>
      </c>
      <c r="K738">
        <v>177</v>
      </c>
      <c r="L738">
        <v>40887</v>
      </c>
    </row>
    <row r="739" spans="1:12">
      <c r="A739" t="s">
        <v>758</v>
      </c>
      <c r="B739" t="s">
        <v>26</v>
      </c>
      <c r="C739" t="s">
        <v>24</v>
      </c>
      <c r="D739" t="s">
        <v>18</v>
      </c>
      <c r="E739" s="1">
        <v>44957.708333333336</v>
      </c>
      <c r="F739" s="1">
        <v>44957.791666666664</v>
      </c>
      <c r="G739" s="1">
        <v>44957.728472222225</v>
      </c>
      <c r="H739" s="1">
        <v>44957.806250000001</v>
      </c>
      <c r="I739">
        <v>21</v>
      </c>
      <c r="J739">
        <v>259</v>
      </c>
      <c r="K739">
        <v>156</v>
      </c>
      <c r="L739">
        <v>40404</v>
      </c>
    </row>
    <row r="740" spans="1:12">
      <c r="A740" t="s">
        <v>759</v>
      </c>
      <c r="B740" t="s">
        <v>17</v>
      </c>
      <c r="C740" t="s">
        <v>21</v>
      </c>
      <c r="D740" t="s">
        <v>18</v>
      </c>
      <c r="E740" s="1">
        <v>44957.75</v>
      </c>
      <c r="F740" s="1">
        <v>44957.833333333336</v>
      </c>
      <c r="G740" s="1">
        <v>44957.755555555559</v>
      </c>
      <c r="H740" s="1">
        <v>44957.852083333331</v>
      </c>
      <c r="I740">
        <v>27</v>
      </c>
      <c r="J740">
        <v>132</v>
      </c>
      <c r="K740">
        <v>80</v>
      </c>
      <c r="L740">
        <v>10560</v>
      </c>
    </row>
    <row r="741" spans="1:12">
      <c r="A741" t="s">
        <v>760</v>
      </c>
      <c r="B741" t="s">
        <v>26</v>
      </c>
      <c r="C741" t="s">
        <v>14</v>
      </c>
      <c r="D741" t="s">
        <v>18</v>
      </c>
      <c r="E741" s="1">
        <v>44957.791666666664</v>
      </c>
      <c r="F741" s="1">
        <v>44957.833333333336</v>
      </c>
      <c r="G741" s="1">
        <v>44957.799305555556</v>
      </c>
      <c r="H741" s="1">
        <v>44957.850694444445</v>
      </c>
      <c r="I741">
        <v>25</v>
      </c>
      <c r="J741">
        <v>497</v>
      </c>
      <c r="K741">
        <v>80</v>
      </c>
      <c r="L741">
        <v>39760</v>
      </c>
    </row>
    <row r="742" spans="1:12">
      <c r="A742" t="s">
        <v>761</v>
      </c>
      <c r="B742" t="s">
        <v>13</v>
      </c>
      <c r="C742" t="s">
        <v>18</v>
      </c>
      <c r="D742" t="s">
        <v>18</v>
      </c>
      <c r="E742" s="1">
        <v>44957.833333333336</v>
      </c>
      <c r="F742" s="1">
        <v>44957.916666666664</v>
      </c>
      <c r="G742" s="1">
        <v>44957.834722222222</v>
      </c>
      <c r="H742" s="1">
        <v>44957.927083333336</v>
      </c>
      <c r="I742">
        <v>15</v>
      </c>
      <c r="J742">
        <v>277</v>
      </c>
      <c r="K742">
        <v>132</v>
      </c>
      <c r="L742">
        <v>36564</v>
      </c>
    </row>
    <row r="743" spans="1:12">
      <c r="A743" t="s">
        <v>762</v>
      </c>
      <c r="B743" t="s">
        <v>26</v>
      </c>
      <c r="C743" t="s">
        <v>20</v>
      </c>
      <c r="D743" t="s">
        <v>24</v>
      </c>
      <c r="E743" s="1">
        <v>44957.875</v>
      </c>
      <c r="F743" s="1">
        <v>44957.916666666664</v>
      </c>
      <c r="G743" s="1">
        <v>44957.89166666667</v>
      </c>
      <c r="H743" s="1">
        <v>44957.931944444441</v>
      </c>
      <c r="I743">
        <v>22</v>
      </c>
      <c r="J743">
        <v>139</v>
      </c>
      <c r="K743">
        <v>198</v>
      </c>
      <c r="L743">
        <v>27522</v>
      </c>
    </row>
    <row r="744" spans="1:12">
      <c r="A744" t="s">
        <v>763</v>
      </c>
      <c r="B744" t="s">
        <v>13</v>
      </c>
      <c r="C744" t="s">
        <v>24</v>
      </c>
      <c r="D744" t="s">
        <v>15</v>
      </c>
      <c r="E744" s="1">
        <v>44957.916666666664</v>
      </c>
      <c r="F744" s="1">
        <v>44958.125</v>
      </c>
      <c r="G744" s="1">
        <v>44957.927083333336</v>
      </c>
      <c r="H744" s="1">
        <v>44958.130555555559</v>
      </c>
      <c r="I744">
        <v>8</v>
      </c>
      <c r="J744">
        <v>484</v>
      </c>
      <c r="K744">
        <v>65</v>
      </c>
      <c r="L744">
        <v>31460</v>
      </c>
    </row>
    <row r="745" spans="1:12">
      <c r="A745" t="s">
        <v>764</v>
      </c>
      <c r="B745" t="s">
        <v>26</v>
      </c>
      <c r="C745" t="s">
        <v>24</v>
      </c>
      <c r="D745" t="s">
        <v>15</v>
      </c>
      <c r="E745" s="1">
        <v>44957.958333333336</v>
      </c>
      <c r="F745" s="1">
        <v>44958.125</v>
      </c>
      <c r="G745" s="1">
        <v>44957.974999999999</v>
      </c>
      <c r="H745" s="1">
        <v>44958.125694444447</v>
      </c>
      <c r="I745">
        <v>1</v>
      </c>
      <c r="J745">
        <v>338</v>
      </c>
      <c r="K745">
        <v>199</v>
      </c>
      <c r="L745">
        <v>67262</v>
      </c>
    </row>
    <row r="746" spans="1:12">
      <c r="A746" t="s">
        <v>765</v>
      </c>
      <c r="B746" t="s">
        <v>13</v>
      </c>
      <c r="C746" t="s">
        <v>15</v>
      </c>
      <c r="D746" t="s">
        <v>18</v>
      </c>
      <c r="E746" s="1">
        <v>44958</v>
      </c>
      <c r="F746" s="1">
        <v>44958.041666666664</v>
      </c>
      <c r="G746" s="1">
        <v>44958.01666666667</v>
      </c>
      <c r="H746" s="1">
        <v>44958.05972222222</v>
      </c>
      <c r="I746">
        <v>26</v>
      </c>
      <c r="J746">
        <v>124</v>
      </c>
      <c r="K746">
        <v>189</v>
      </c>
      <c r="L746">
        <v>23436</v>
      </c>
    </row>
    <row r="747" spans="1:12">
      <c r="A747" t="s">
        <v>766</v>
      </c>
      <c r="B747" t="s">
        <v>13</v>
      </c>
      <c r="C747" t="s">
        <v>20</v>
      </c>
      <c r="D747" t="s">
        <v>14</v>
      </c>
      <c r="E747" s="1">
        <v>44958.041666666664</v>
      </c>
      <c r="F747" s="1">
        <v>44958.208333333336</v>
      </c>
      <c r="G747" s="1">
        <v>44958.061111111114</v>
      </c>
      <c r="H747" s="1">
        <v>44958.21875</v>
      </c>
      <c r="I747">
        <v>15</v>
      </c>
      <c r="J747">
        <v>440</v>
      </c>
      <c r="K747">
        <v>119</v>
      </c>
      <c r="L747">
        <v>52360</v>
      </c>
    </row>
    <row r="748" spans="1:12">
      <c r="A748" t="s">
        <v>767</v>
      </c>
      <c r="B748" t="s">
        <v>26</v>
      </c>
      <c r="C748" t="s">
        <v>21</v>
      </c>
      <c r="D748" t="s">
        <v>15</v>
      </c>
      <c r="E748" s="1">
        <v>44958.083333333336</v>
      </c>
      <c r="F748" s="1">
        <v>44958.25</v>
      </c>
      <c r="G748" s="1">
        <v>44958.084722222222</v>
      </c>
      <c r="H748" s="1">
        <v>44958.256249999999</v>
      </c>
      <c r="I748">
        <v>9</v>
      </c>
      <c r="J748">
        <v>143</v>
      </c>
      <c r="K748">
        <v>135</v>
      </c>
      <c r="L748">
        <v>19305</v>
      </c>
    </row>
    <row r="749" spans="1:12">
      <c r="A749" t="s">
        <v>768</v>
      </c>
      <c r="B749" t="s">
        <v>17</v>
      </c>
      <c r="C749" t="s">
        <v>20</v>
      </c>
      <c r="D749" t="s">
        <v>24</v>
      </c>
      <c r="E749" s="1">
        <v>44958.125</v>
      </c>
      <c r="F749" s="1">
        <v>44958.333333333336</v>
      </c>
      <c r="G749" s="1">
        <v>44958.128472222219</v>
      </c>
      <c r="H749" s="1">
        <v>44958.34097222222</v>
      </c>
      <c r="I749">
        <v>11</v>
      </c>
      <c r="J749">
        <v>461</v>
      </c>
      <c r="K749">
        <v>168</v>
      </c>
      <c r="L749">
        <v>77448</v>
      </c>
    </row>
    <row r="750" spans="1:12">
      <c r="A750" t="s">
        <v>769</v>
      </c>
      <c r="B750" t="s">
        <v>13</v>
      </c>
      <c r="C750" t="s">
        <v>14</v>
      </c>
      <c r="D750" t="s">
        <v>24</v>
      </c>
      <c r="E750" s="1">
        <v>44958.166666666664</v>
      </c>
      <c r="F750" s="1">
        <v>44958.208333333336</v>
      </c>
      <c r="G750" s="1">
        <v>44958.173611111109</v>
      </c>
      <c r="H750" s="1">
        <v>44958.219444444447</v>
      </c>
      <c r="I750">
        <v>16</v>
      </c>
      <c r="J750">
        <v>318</v>
      </c>
      <c r="K750">
        <v>157</v>
      </c>
      <c r="L750">
        <v>49926</v>
      </c>
    </row>
    <row r="751" spans="1:12">
      <c r="A751" t="s">
        <v>770</v>
      </c>
      <c r="B751" t="s">
        <v>26</v>
      </c>
      <c r="C751" t="s">
        <v>14</v>
      </c>
      <c r="D751" t="s">
        <v>15</v>
      </c>
      <c r="E751" s="1">
        <v>44958.208333333336</v>
      </c>
      <c r="F751" s="1">
        <v>44958.291666666664</v>
      </c>
      <c r="G751" s="1">
        <v>44958.212500000001</v>
      </c>
      <c r="H751" s="1">
        <v>44958.302083333336</v>
      </c>
      <c r="I751">
        <v>15</v>
      </c>
      <c r="J751">
        <v>319</v>
      </c>
      <c r="K751">
        <v>195</v>
      </c>
      <c r="L751">
        <v>62205</v>
      </c>
    </row>
    <row r="752" spans="1:12">
      <c r="A752" t="s">
        <v>771</v>
      </c>
      <c r="B752" t="s">
        <v>13</v>
      </c>
      <c r="C752" t="s">
        <v>14</v>
      </c>
      <c r="D752" t="s">
        <v>24</v>
      </c>
      <c r="E752" s="1">
        <v>44958.25</v>
      </c>
      <c r="F752" s="1">
        <v>44958.333333333336</v>
      </c>
      <c r="G752" s="1">
        <v>44958.253472222219</v>
      </c>
      <c r="H752" s="1">
        <v>44958.352777777778</v>
      </c>
      <c r="I752">
        <v>28</v>
      </c>
      <c r="J752">
        <v>190</v>
      </c>
      <c r="K752">
        <v>67</v>
      </c>
      <c r="L752">
        <v>12730</v>
      </c>
    </row>
    <row r="753" spans="1:12">
      <c r="A753" t="s">
        <v>772</v>
      </c>
      <c r="B753" t="s">
        <v>13</v>
      </c>
      <c r="C753" t="s">
        <v>14</v>
      </c>
      <c r="D753" t="s">
        <v>24</v>
      </c>
      <c r="E753" s="1">
        <v>44958.291666666664</v>
      </c>
      <c r="F753" s="1">
        <v>44958.333333333336</v>
      </c>
      <c r="G753" s="1">
        <v>44958.308333333334</v>
      </c>
      <c r="H753" s="1">
        <v>44958.344444444447</v>
      </c>
      <c r="I753">
        <v>16</v>
      </c>
      <c r="J753">
        <v>453</v>
      </c>
      <c r="K753">
        <v>199</v>
      </c>
      <c r="L753">
        <v>90147</v>
      </c>
    </row>
    <row r="754" spans="1:12">
      <c r="A754" t="s">
        <v>773</v>
      </c>
      <c r="B754" t="s">
        <v>26</v>
      </c>
      <c r="C754" t="s">
        <v>18</v>
      </c>
      <c r="D754" t="s">
        <v>20</v>
      </c>
      <c r="E754" s="1">
        <v>44958.333333333336</v>
      </c>
      <c r="F754" s="1">
        <v>44958.375</v>
      </c>
      <c r="G754" s="1">
        <v>44958.336805555555</v>
      </c>
      <c r="H754" s="1">
        <v>44958.386111111111</v>
      </c>
      <c r="I754">
        <v>16</v>
      </c>
      <c r="J754">
        <v>446</v>
      </c>
      <c r="K754">
        <v>101</v>
      </c>
      <c r="L754">
        <v>45046</v>
      </c>
    </row>
    <row r="755" spans="1:12">
      <c r="A755" t="s">
        <v>774</v>
      </c>
      <c r="B755" t="s">
        <v>13</v>
      </c>
      <c r="C755" t="s">
        <v>20</v>
      </c>
      <c r="D755" t="s">
        <v>24</v>
      </c>
      <c r="E755" s="1">
        <v>44958.375</v>
      </c>
      <c r="F755" s="1">
        <v>44958.541666666664</v>
      </c>
      <c r="G755" s="1">
        <v>44958.384722222225</v>
      </c>
      <c r="H755" s="1">
        <v>44958.543055555558</v>
      </c>
      <c r="I755">
        <v>2</v>
      </c>
      <c r="J755">
        <v>259</v>
      </c>
      <c r="K755">
        <v>52</v>
      </c>
      <c r="L755">
        <v>13468</v>
      </c>
    </row>
    <row r="756" spans="1:12">
      <c r="A756" t="s">
        <v>775</v>
      </c>
      <c r="B756" t="s">
        <v>17</v>
      </c>
      <c r="C756" t="s">
        <v>14</v>
      </c>
      <c r="D756" t="s">
        <v>15</v>
      </c>
      <c r="E756" s="1">
        <v>44958.416666666664</v>
      </c>
      <c r="F756" s="1">
        <v>44958.583333333336</v>
      </c>
      <c r="G756" s="1">
        <v>44958.433333333334</v>
      </c>
      <c r="H756" s="1">
        <v>44958.588888888888</v>
      </c>
      <c r="I756">
        <v>8</v>
      </c>
      <c r="J756">
        <v>140</v>
      </c>
      <c r="K756">
        <v>108</v>
      </c>
      <c r="L756">
        <v>15120</v>
      </c>
    </row>
    <row r="757" spans="1:12">
      <c r="A757" t="s">
        <v>776</v>
      </c>
      <c r="B757" t="s">
        <v>26</v>
      </c>
      <c r="C757" t="s">
        <v>18</v>
      </c>
      <c r="D757" t="s">
        <v>15</v>
      </c>
      <c r="E757" s="1">
        <v>44958.458333333336</v>
      </c>
      <c r="F757" s="1">
        <v>44958.583333333336</v>
      </c>
      <c r="G757" s="1">
        <v>44958.459722222222</v>
      </c>
      <c r="H757" s="1">
        <v>44958.584027777775</v>
      </c>
      <c r="I757">
        <v>1</v>
      </c>
      <c r="J757">
        <v>323</v>
      </c>
      <c r="K757">
        <v>98</v>
      </c>
      <c r="L757">
        <v>31654</v>
      </c>
    </row>
    <row r="758" spans="1:12">
      <c r="A758" t="s">
        <v>777</v>
      </c>
      <c r="B758" t="s">
        <v>13</v>
      </c>
      <c r="C758" t="s">
        <v>20</v>
      </c>
      <c r="D758" t="s">
        <v>21</v>
      </c>
      <c r="E758" s="1">
        <v>44958.5</v>
      </c>
      <c r="F758" s="1">
        <v>44958.666666666664</v>
      </c>
      <c r="G758" s="1">
        <v>44958.507638888892</v>
      </c>
      <c r="H758" s="1">
        <v>44958.685416666667</v>
      </c>
      <c r="I758">
        <v>27</v>
      </c>
      <c r="J758">
        <v>364</v>
      </c>
      <c r="K758">
        <v>91</v>
      </c>
      <c r="L758">
        <v>33124</v>
      </c>
    </row>
    <row r="759" spans="1:12">
      <c r="A759" t="s">
        <v>778</v>
      </c>
      <c r="B759" t="s">
        <v>26</v>
      </c>
      <c r="C759" t="s">
        <v>18</v>
      </c>
      <c r="D759" t="s">
        <v>21</v>
      </c>
      <c r="E759" s="1">
        <v>44958.541666666664</v>
      </c>
      <c r="F759" s="1">
        <v>44958.583333333336</v>
      </c>
      <c r="G759" s="1">
        <v>44958.552777777775</v>
      </c>
      <c r="H759" s="1">
        <v>44958.594444444447</v>
      </c>
      <c r="I759">
        <v>16</v>
      </c>
      <c r="J759">
        <v>264</v>
      </c>
      <c r="K759">
        <v>79</v>
      </c>
      <c r="L759">
        <v>20856</v>
      </c>
    </row>
    <row r="760" spans="1:12">
      <c r="A760" t="s">
        <v>779</v>
      </c>
      <c r="B760" t="s">
        <v>26</v>
      </c>
      <c r="C760" t="s">
        <v>15</v>
      </c>
      <c r="D760" t="s">
        <v>14</v>
      </c>
      <c r="E760" s="1">
        <v>44958.583333333336</v>
      </c>
      <c r="F760" s="1">
        <v>44958.708333333336</v>
      </c>
      <c r="G760" s="1">
        <v>44958.595833333333</v>
      </c>
      <c r="H760" s="1">
        <v>44958.718055555553</v>
      </c>
      <c r="I760">
        <v>14</v>
      </c>
      <c r="J760">
        <v>437</v>
      </c>
      <c r="K760">
        <v>146</v>
      </c>
      <c r="L760">
        <v>63802</v>
      </c>
    </row>
    <row r="761" spans="1:12">
      <c r="A761" t="s">
        <v>780</v>
      </c>
      <c r="B761" t="s">
        <v>17</v>
      </c>
      <c r="C761" t="s">
        <v>15</v>
      </c>
      <c r="D761" t="s">
        <v>18</v>
      </c>
      <c r="E761" s="1">
        <v>44958.625</v>
      </c>
      <c r="F761" s="1">
        <v>44958.791666666664</v>
      </c>
      <c r="G761" s="1">
        <v>44958.633333333331</v>
      </c>
      <c r="H761" s="1">
        <v>44958.797222222223</v>
      </c>
      <c r="I761">
        <v>8</v>
      </c>
      <c r="J761">
        <v>450</v>
      </c>
      <c r="K761">
        <v>126</v>
      </c>
      <c r="L761">
        <v>56700</v>
      </c>
    </row>
    <row r="762" spans="1:12">
      <c r="A762" t="s">
        <v>781</v>
      </c>
      <c r="B762" t="s">
        <v>26</v>
      </c>
      <c r="C762" t="s">
        <v>21</v>
      </c>
      <c r="D762" t="s">
        <v>15</v>
      </c>
      <c r="E762" s="1">
        <v>44958.666666666664</v>
      </c>
      <c r="F762" s="1">
        <v>44958.75</v>
      </c>
      <c r="G762" s="1">
        <v>44958.68472222222</v>
      </c>
      <c r="H762" s="1">
        <v>44958.750694444447</v>
      </c>
      <c r="I762">
        <v>1</v>
      </c>
      <c r="J762">
        <v>485</v>
      </c>
      <c r="K762">
        <v>99</v>
      </c>
      <c r="L762">
        <v>48015</v>
      </c>
    </row>
    <row r="763" spans="1:12">
      <c r="A763" t="s">
        <v>782</v>
      </c>
      <c r="B763" t="s">
        <v>26</v>
      </c>
      <c r="C763" t="s">
        <v>14</v>
      </c>
      <c r="D763" t="s">
        <v>24</v>
      </c>
      <c r="E763" s="1">
        <v>44958.708333333336</v>
      </c>
      <c r="F763" s="1">
        <v>44958.875</v>
      </c>
      <c r="G763" s="1">
        <v>44958.727083333331</v>
      </c>
      <c r="H763" s="1">
        <v>44958.884722222225</v>
      </c>
      <c r="I763">
        <v>14</v>
      </c>
      <c r="J763">
        <v>286</v>
      </c>
      <c r="K763">
        <v>167</v>
      </c>
      <c r="L763">
        <v>47762</v>
      </c>
    </row>
    <row r="764" spans="1:12">
      <c r="A764" t="s">
        <v>783</v>
      </c>
      <c r="B764" t="s">
        <v>26</v>
      </c>
      <c r="C764" t="s">
        <v>18</v>
      </c>
      <c r="D764" t="s">
        <v>21</v>
      </c>
      <c r="E764" s="1">
        <v>44958.75</v>
      </c>
      <c r="F764" s="1">
        <v>44958.916666666664</v>
      </c>
      <c r="G764" s="1">
        <v>44958.75</v>
      </c>
      <c r="H764" s="1">
        <v>44958.931944444441</v>
      </c>
      <c r="I764">
        <v>22</v>
      </c>
      <c r="J764">
        <v>385</v>
      </c>
      <c r="K764">
        <v>88</v>
      </c>
      <c r="L764">
        <v>33880</v>
      </c>
    </row>
    <row r="765" spans="1:12">
      <c r="A765" t="s">
        <v>784</v>
      </c>
      <c r="B765" t="s">
        <v>26</v>
      </c>
      <c r="C765" t="s">
        <v>15</v>
      </c>
      <c r="D765" t="s">
        <v>21</v>
      </c>
      <c r="E765" s="1">
        <v>44958.791666666664</v>
      </c>
      <c r="F765" s="1">
        <v>44958.958333333336</v>
      </c>
      <c r="G765" s="1">
        <v>44958.811805555553</v>
      </c>
      <c r="H765" s="1">
        <v>44958.967361111114</v>
      </c>
      <c r="I765">
        <v>13</v>
      </c>
      <c r="J765">
        <v>345</v>
      </c>
      <c r="K765">
        <v>94</v>
      </c>
      <c r="L765">
        <v>32430</v>
      </c>
    </row>
    <row r="766" spans="1:12">
      <c r="A766" t="s">
        <v>785</v>
      </c>
      <c r="B766" t="s">
        <v>26</v>
      </c>
      <c r="C766" t="s">
        <v>14</v>
      </c>
      <c r="D766" t="s">
        <v>14</v>
      </c>
      <c r="E766" s="1">
        <v>44958.833333333336</v>
      </c>
      <c r="F766" s="1">
        <v>44959</v>
      </c>
      <c r="G766" s="1">
        <v>44958.834722222222</v>
      </c>
      <c r="H766" s="1">
        <v>44959</v>
      </c>
      <c r="I766">
        <v>0</v>
      </c>
      <c r="J766">
        <v>308</v>
      </c>
      <c r="K766">
        <v>131</v>
      </c>
      <c r="L766">
        <v>40348</v>
      </c>
    </row>
    <row r="767" spans="1:12">
      <c r="A767" t="s">
        <v>786</v>
      </c>
      <c r="B767" t="s">
        <v>13</v>
      </c>
      <c r="C767" t="s">
        <v>15</v>
      </c>
      <c r="D767" t="s">
        <v>20</v>
      </c>
      <c r="E767" s="1">
        <v>44958.875</v>
      </c>
      <c r="F767" s="1">
        <v>44959.083333333336</v>
      </c>
      <c r="G767" s="1">
        <v>44958.892361111109</v>
      </c>
      <c r="H767" s="1">
        <v>44959.091666666667</v>
      </c>
      <c r="I767">
        <v>12</v>
      </c>
      <c r="J767">
        <v>184</v>
      </c>
      <c r="K767">
        <v>177</v>
      </c>
      <c r="L767">
        <v>32568</v>
      </c>
    </row>
    <row r="768" spans="1:12">
      <c r="A768" t="s">
        <v>787</v>
      </c>
      <c r="B768" t="s">
        <v>26</v>
      </c>
      <c r="C768" t="s">
        <v>15</v>
      </c>
      <c r="D768" t="s">
        <v>21</v>
      </c>
      <c r="E768" s="1">
        <v>44958.916666666664</v>
      </c>
      <c r="F768" s="1">
        <v>44958.958333333336</v>
      </c>
      <c r="G768" s="1">
        <v>44958.916666666664</v>
      </c>
      <c r="H768" s="1">
        <v>44958.963888888888</v>
      </c>
      <c r="I768">
        <v>8</v>
      </c>
      <c r="J768">
        <v>236</v>
      </c>
      <c r="K768">
        <v>118</v>
      </c>
      <c r="L768">
        <v>27848</v>
      </c>
    </row>
    <row r="769" spans="1:12">
      <c r="A769" t="s">
        <v>788</v>
      </c>
      <c r="B769" t="s">
        <v>13</v>
      </c>
      <c r="C769" t="s">
        <v>21</v>
      </c>
      <c r="D769" t="s">
        <v>14</v>
      </c>
      <c r="E769" s="1">
        <v>44958.958333333336</v>
      </c>
      <c r="F769" s="1">
        <v>44959.083333333336</v>
      </c>
      <c r="G769" s="1">
        <v>44958.974999999999</v>
      </c>
      <c r="H769" s="1">
        <v>44959.1</v>
      </c>
      <c r="I769">
        <v>24</v>
      </c>
      <c r="J769">
        <v>219</v>
      </c>
      <c r="K769">
        <v>129</v>
      </c>
      <c r="L769">
        <v>28251</v>
      </c>
    </row>
    <row r="770" spans="1:12">
      <c r="A770" t="s">
        <v>789</v>
      </c>
      <c r="B770" t="s">
        <v>13</v>
      </c>
      <c r="C770" t="s">
        <v>18</v>
      </c>
      <c r="D770" t="s">
        <v>24</v>
      </c>
      <c r="E770" s="1">
        <v>44959</v>
      </c>
      <c r="F770" s="1">
        <v>44959.041666666664</v>
      </c>
      <c r="G770" s="1">
        <v>44959.017361111109</v>
      </c>
      <c r="H770" s="1">
        <v>44959.041666666664</v>
      </c>
      <c r="I770">
        <v>0</v>
      </c>
      <c r="J770">
        <v>392</v>
      </c>
      <c r="K770">
        <v>195</v>
      </c>
      <c r="L770">
        <v>76440</v>
      </c>
    </row>
    <row r="771" spans="1:12">
      <c r="A771" t="s">
        <v>790</v>
      </c>
      <c r="B771" t="s">
        <v>17</v>
      </c>
      <c r="C771" t="s">
        <v>18</v>
      </c>
      <c r="D771" t="s">
        <v>15</v>
      </c>
      <c r="E771" s="1">
        <v>44959.041666666664</v>
      </c>
      <c r="F771" s="1">
        <v>44959.208333333336</v>
      </c>
      <c r="G771" s="1">
        <v>44959.052777777775</v>
      </c>
      <c r="H771" s="1">
        <v>44959.227777777778</v>
      </c>
      <c r="I771">
        <v>28</v>
      </c>
      <c r="J771">
        <v>449</v>
      </c>
      <c r="K771">
        <v>114</v>
      </c>
      <c r="L771">
        <v>51186</v>
      </c>
    </row>
    <row r="772" spans="1:12">
      <c r="A772" t="s">
        <v>791</v>
      </c>
      <c r="B772" t="s">
        <v>17</v>
      </c>
      <c r="C772" t="s">
        <v>20</v>
      </c>
      <c r="D772" t="s">
        <v>14</v>
      </c>
      <c r="E772" s="1">
        <v>44959.083333333336</v>
      </c>
      <c r="F772" s="1">
        <v>44959.166666666664</v>
      </c>
      <c r="G772" s="1">
        <v>44959.086111111108</v>
      </c>
      <c r="H772" s="1">
        <v>44959.186111111114</v>
      </c>
      <c r="I772">
        <v>28</v>
      </c>
      <c r="J772">
        <v>287</v>
      </c>
      <c r="K772">
        <v>65</v>
      </c>
      <c r="L772">
        <v>18655</v>
      </c>
    </row>
    <row r="773" spans="1:12">
      <c r="A773" t="s">
        <v>792</v>
      </c>
      <c r="B773" t="s">
        <v>26</v>
      </c>
      <c r="C773" t="s">
        <v>20</v>
      </c>
      <c r="D773" t="s">
        <v>24</v>
      </c>
      <c r="E773" s="1">
        <v>44959.125</v>
      </c>
      <c r="F773" s="1">
        <v>44959.25</v>
      </c>
      <c r="G773" s="1">
        <v>44959.12777777778</v>
      </c>
      <c r="H773" s="1">
        <v>44959.269444444442</v>
      </c>
      <c r="I773">
        <v>28</v>
      </c>
      <c r="J773">
        <v>335</v>
      </c>
      <c r="K773">
        <v>143</v>
      </c>
      <c r="L773">
        <v>47905</v>
      </c>
    </row>
    <row r="774" spans="1:12">
      <c r="A774" t="s">
        <v>793</v>
      </c>
      <c r="B774" t="s">
        <v>17</v>
      </c>
      <c r="C774" t="s">
        <v>15</v>
      </c>
      <c r="D774" t="s">
        <v>20</v>
      </c>
      <c r="E774" s="1">
        <v>44959.166666666664</v>
      </c>
      <c r="F774" s="1">
        <v>44959.208333333336</v>
      </c>
      <c r="G774" s="1">
        <v>44959.168749999997</v>
      </c>
      <c r="H774" s="1">
        <v>44959.227777777778</v>
      </c>
      <c r="I774">
        <v>28</v>
      </c>
      <c r="J774">
        <v>208</v>
      </c>
      <c r="K774">
        <v>153</v>
      </c>
      <c r="L774">
        <v>31824</v>
      </c>
    </row>
    <row r="775" spans="1:12">
      <c r="A775" t="s">
        <v>794</v>
      </c>
      <c r="B775" t="s">
        <v>13</v>
      </c>
      <c r="C775" t="s">
        <v>14</v>
      </c>
      <c r="D775" t="s">
        <v>21</v>
      </c>
      <c r="E775" s="1">
        <v>44959.208333333336</v>
      </c>
      <c r="F775" s="1">
        <v>44959.291666666664</v>
      </c>
      <c r="G775" s="1">
        <v>44959.211805555555</v>
      </c>
      <c r="H775" s="1">
        <v>44959.308333333334</v>
      </c>
      <c r="I775">
        <v>24</v>
      </c>
      <c r="J775">
        <v>371</v>
      </c>
      <c r="K775">
        <v>84</v>
      </c>
      <c r="L775">
        <v>31164</v>
      </c>
    </row>
    <row r="776" spans="1:12">
      <c r="A776" t="s">
        <v>795</v>
      </c>
      <c r="B776" t="s">
        <v>26</v>
      </c>
      <c r="C776" t="s">
        <v>20</v>
      </c>
      <c r="D776" t="s">
        <v>14</v>
      </c>
      <c r="E776" s="1">
        <v>44959.25</v>
      </c>
      <c r="F776" s="1">
        <v>44959.416666666664</v>
      </c>
      <c r="G776" s="1">
        <v>44959.268750000003</v>
      </c>
      <c r="H776" s="1">
        <v>44959.434027777781</v>
      </c>
      <c r="I776">
        <v>25</v>
      </c>
      <c r="J776">
        <v>113</v>
      </c>
      <c r="K776">
        <v>176</v>
      </c>
      <c r="L776">
        <v>19888</v>
      </c>
    </row>
    <row r="777" spans="1:12">
      <c r="A777" t="s">
        <v>796</v>
      </c>
      <c r="B777" t="s">
        <v>17</v>
      </c>
      <c r="C777" t="s">
        <v>18</v>
      </c>
      <c r="D777" t="s">
        <v>24</v>
      </c>
      <c r="E777" s="1">
        <v>44959.291666666664</v>
      </c>
      <c r="F777" s="1">
        <v>44959.375</v>
      </c>
      <c r="G777" s="1">
        <v>44959.304166666669</v>
      </c>
      <c r="H777" s="1">
        <v>44959.388194444444</v>
      </c>
      <c r="I777">
        <v>19</v>
      </c>
      <c r="J777">
        <v>253</v>
      </c>
      <c r="K777">
        <v>127</v>
      </c>
      <c r="L777">
        <v>32131</v>
      </c>
    </row>
    <row r="778" spans="1:12">
      <c r="A778" t="s">
        <v>797</v>
      </c>
      <c r="B778" t="s">
        <v>13</v>
      </c>
      <c r="C778" t="s">
        <v>20</v>
      </c>
      <c r="D778" t="s">
        <v>18</v>
      </c>
      <c r="E778" s="1">
        <v>44959.333333333336</v>
      </c>
      <c r="F778" s="1">
        <v>44959.375</v>
      </c>
      <c r="G778" s="1">
        <v>44959.340277777781</v>
      </c>
      <c r="H778" s="1">
        <v>44959.388194444444</v>
      </c>
      <c r="I778">
        <v>19</v>
      </c>
      <c r="J778">
        <v>354</v>
      </c>
      <c r="K778">
        <v>173</v>
      </c>
      <c r="L778">
        <v>61242</v>
      </c>
    </row>
    <row r="779" spans="1:12">
      <c r="A779" t="s">
        <v>798</v>
      </c>
      <c r="B779" t="s">
        <v>17</v>
      </c>
      <c r="C779" t="s">
        <v>21</v>
      </c>
      <c r="D779" t="s">
        <v>15</v>
      </c>
      <c r="E779" s="1">
        <v>44959.375</v>
      </c>
      <c r="F779" s="1">
        <v>44959.5</v>
      </c>
      <c r="G779" s="1">
        <v>44959.388888888891</v>
      </c>
      <c r="H779" s="1">
        <v>44959.5</v>
      </c>
      <c r="I779">
        <v>0</v>
      </c>
      <c r="J779">
        <v>329</v>
      </c>
      <c r="K779">
        <v>147</v>
      </c>
      <c r="L779">
        <v>48363</v>
      </c>
    </row>
    <row r="780" spans="1:12">
      <c r="A780" t="s">
        <v>799</v>
      </c>
      <c r="B780" t="s">
        <v>26</v>
      </c>
      <c r="C780" t="s">
        <v>18</v>
      </c>
      <c r="D780" t="s">
        <v>24</v>
      </c>
      <c r="E780" s="1">
        <v>44959.416666666664</v>
      </c>
      <c r="F780" s="1">
        <v>44959.458333333336</v>
      </c>
      <c r="G780" s="1">
        <v>44959.427777777775</v>
      </c>
      <c r="H780" s="1">
        <v>44959.465277777781</v>
      </c>
      <c r="I780">
        <v>10</v>
      </c>
      <c r="J780">
        <v>308</v>
      </c>
      <c r="K780">
        <v>104</v>
      </c>
      <c r="L780">
        <v>32032</v>
      </c>
    </row>
    <row r="781" spans="1:12">
      <c r="A781" t="s">
        <v>800</v>
      </c>
      <c r="B781" t="s">
        <v>17</v>
      </c>
      <c r="C781" t="s">
        <v>21</v>
      </c>
      <c r="D781" t="s">
        <v>18</v>
      </c>
      <c r="E781" s="1">
        <v>44959.458333333336</v>
      </c>
      <c r="F781" s="1">
        <v>44959.541666666664</v>
      </c>
      <c r="G781" s="1">
        <v>44959.467361111114</v>
      </c>
      <c r="H781" s="1">
        <v>44959.549305555556</v>
      </c>
      <c r="I781">
        <v>11</v>
      </c>
      <c r="J781">
        <v>406</v>
      </c>
      <c r="K781">
        <v>166</v>
      </c>
      <c r="L781">
        <v>67396</v>
      </c>
    </row>
    <row r="782" spans="1:12">
      <c r="A782" t="s">
        <v>801</v>
      </c>
      <c r="B782" t="s">
        <v>26</v>
      </c>
      <c r="C782" t="s">
        <v>14</v>
      </c>
      <c r="D782" t="s">
        <v>15</v>
      </c>
      <c r="E782" s="1">
        <v>44959.5</v>
      </c>
      <c r="F782" s="1">
        <v>44959.583333333336</v>
      </c>
      <c r="G782" s="1">
        <v>44959.510416666664</v>
      </c>
      <c r="H782" s="1">
        <v>44959.599305555559</v>
      </c>
      <c r="I782">
        <v>23</v>
      </c>
      <c r="J782">
        <v>495</v>
      </c>
      <c r="K782">
        <v>109</v>
      </c>
      <c r="L782">
        <v>53955</v>
      </c>
    </row>
    <row r="783" spans="1:12">
      <c r="A783" t="s">
        <v>802</v>
      </c>
      <c r="B783" t="s">
        <v>26</v>
      </c>
      <c r="C783" t="s">
        <v>20</v>
      </c>
      <c r="D783" t="s">
        <v>21</v>
      </c>
      <c r="E783" s="1">
        <v>44959.541666666664</v>
      </c>
      <c r="F783" s="1">
        <v>44959.583333333336</v>
      </c>
      <c r="G783" s="1">
        <v>44959.545138888891</v>
      </c>
      <c r="H783" s="1">
        <v>44959.586111111108</v>
      </c>
      <c r="I783">
        <v>4</v>
      </c>
      <c r="J783">
        <v>402</v>
      </c>
      <c r="K783">
        <v>174</v>
      </c>
      <c r="L783">
        <v>69948</v>
      </c>
    </row>
    <row r="784" spans="1:12">
      <c r="A784" t="s">
        <v>803</v>
      </c>
      <c r="B784" t="s">
        <v>17</v>
      </c>
      <c r="C784" t="s">
        <v>15</v>
      </c>
      <c r="D784" t="s">
        <v>15</v>
      </c>
      <c r="E784" s="1">
        <v>44959.583333333336</v>
      </c>
      <c r="F784" s="1">
        <v>44959.625</v>
      </c>
      <c r="G784" s="1">
        <v>44959.589583333334</v>
      </c>
      <c r="H784" s="1">
        <v>44959.637499999997</v>
      </c>
      <c r="I784">
        <v>18</v>
      </c>
      <c r="J784">
        <v>230</v>
      </c>
      <c r="K784">
        <v>197</v>
      </c>
      <c r="L784">
        <v>45310</v>
      </c>
    </row>
    <row r="785" spans="1:12">
      <c r="A785" t="s">
        <v>804</v>
      </c>
      <c r="B785" t="s">
        <v>26</v>
      </c>
      <c r="C785" t="s">
        <v>14</v>
      </c>
      <c r="D785" t="s">
        <v>15</v>
      </c>
      <c r="E785" s="1">
        <v>44959.625</v>
      </c>
      <c r="F785" s="1">
        <v>44959.666666666664</v>
      </c>
      <c r="G785" s="1">
        <v>44959.63958333333</v>
      </c>
      <c r="H785" s="1">
        <v>44959.678472222222</v>
      </c>
      <c r="I785">
        <v>17</v>
      </c>
      <c r="J785">
        <v>261</v>
      </c>
      <c r="K785">
        <v>54</v>
      </c>
      <c r="L785">
        <v>14094</v>
      </c>
    </row>
    <row r="786" spans="1:12">
      <c r="A786" t="s">
        <v>805</v>
      </c>
      <c r="B786" t="s">
        <v>26</v>
      </c>
      <c r="C786" t="s">
        <v>20</v>
      </c>
      <c r="D786" t="s">
        <v>18</v>
      </c>
      <c r="E786" s="1">
        <v>44959.666666666664</v>
      </c>
      <c r="F786" s="1">
        <v>44959.75</v>
      </c>
      <c r="G786" s="1">
        <v>44959.686111111114</v>
      </c>
      <c r="H786" s="1">
        <v>44959.770138888889</v>
      </c>
      <c r="I786">
        <v>29</v>
      </c>
      <c r="J786">
        <v>190</v>
      </c>
      <c r="K786">
        <v>128</v>
      </c>
      <c r="L786">
        <v>24320</v>
      </c>
    </row>
    <row r="787" spans="1:12">
      <c r="A787" t="s">
        <v>806</v>
      </c>
      <c r="B787" t="s">
        <v>26</v>
      </c>
      <c r="C787" t="s">
        <v>20</v>
      </c>
      <c r="D787" t="s">
        <v>14</v>
      </c>
      <c r="E787" s="1">
        <v>44959.708333333336</v>
      </c>
      <c r="F787" s="1">
        <v>44959.916666666664</v>
      </c>
      <c r="G787" s="1">
        <v>44959.727083333331</v>
      </c>
      <c r="H787" s="1">
        <v>44959.92083333333</v>
      </c>
      <c r="I787">
        <v>6</v>
      </c>
      <c r="J787">
        <v>269</v>
      </c>
      <c r="K787">
        <v>152</v>
      </c>
      <c r="L787">
        <v>40888</v>
      </c>
    </row>
    <row r="788" spans="1:12">
      <c r="A788" t="s">
        <v>807</v>
      </c>
      <c r="B788" t="s">
        <v>26</v>
      </c>
      <c r="C788" t="s">
        <v>14</v>
      </c>
      <c r="D788" t="s">
        <v>21</v>
      </c>
      <c r="E788" s="1">
        <v>44959.75</v>
      </c>
      <c r="F788" s="1">
        <v>44959.791666666664</v>
      </c>
      <c r="G788" s="1">
        <v>44959.765972222223</v>
      </c>
      <c r="H788" s="1">
        <v>44959.80972222222</v>
      </c>
      <c r="I788">
        <v>26</v>
      </c>
      <c r="J788">
        <v>357</v>
      </c>
      <c r="K788">
        <v>99</v>
      </c>
      <c r="L788">
        <v>35343</v>
      </c>
    </row>
    <row r="789" spans="1:12">
      <c r="A789" t="s">
        <v>808</v>
      </c>
      <c r="B789" t="s">
        <v>17</v>
      </c>
      <c r="C789" t="s">
        <v>21</v>
      </c>
      <c r="D789" t="s">
        <v>18</v>
      </c>
      <c r="E789" s="1">
        <v>44959.791666666664</v>
      </c>
      <c r="F789" s="1">
        <v>44959.958333333336</v>
      </c>
      <c r="G789" s="1">
        <v>44959.810416666667</v>
      </c>
      <c r="H789" s="1">
        <v>44959.975694444445</v>
      </c>
      <c r="I789">
        <v>25</v>
      </c>
      <c r="J789">
        <v>439</v>
      </c>
      <c r="K789">
        <v>78</v>
      </c>
      <c r="L789">
        <v>34242</v>
      </c>
    </row>
    <row r="790" spans="1:12">
      <c r="A790" t="s">
        <v>809</v>
      </c>
      <c r="B790" t="s">
        <v>26</v>
      </c>
      <c r="C790" t="s">
        <v>14</v>
      </c>
      <c r="D790" t="s">
        <v>18</v>
      </c>
      <c r="E790" s="1">
        <v>44959.833333333336</v>
      </c>
      <c r="F790" s="1">
        <v>44959.916666666664</v>
      </c>
      <c r="G790" s="1">
        <v>44959.852083333331</v>
      </c>
      <c r="H790" s="1">
        <v>44959.929166666669</v>
      </c>
      <c r="I790">
        <v>18</v>
      </c>
      <c r="J790">
        <v>349</v>
      </c>
      <c r="K790">
        <v>134</v>
      </c>
      <c r="L790">
        <v>46766</v>
      </c>
    </row>
    <row r="791" spans="1:12">
      <c r="A791" t="s">
        <v>810</v>
      </c>
      <c r="B791" t="s">
        <v>26</v>
      </c>
      <c r="C791" t="s">
        <v>15</v>
      </c>
      <c r="D791" t="s">
        <v>24</v>
      </c>
      <c r="E791" s="1">
        <v>44959.875</v>
      </c>
      <c r="F791" s="1">
        <v>44960.083333333336</v>
      </c>
      <c r="G791" s="1">
        <v>44959.884027777778</v>
      </c>
      <c r="H791" s="1">
        <v>44960.09652777778</v>
      </c>
      <c r="I791">
        <v>19</v>
      </c>
      <c r="J791">
        <v>199</v>
      </c>
      <c r="K791">
        <v>157</v>
      </c>
      <c r="L791">
        <v>31243</v>
      </c>
    </row>
    <row r="792" spans="1:12">
      <c r="A792" t="s">
        <v>811</v>
      </c>
      <c r="B792" t="s">
        <v>26</v>
      </c>
      <c r="C792" t="s">
        <v>18</v>
      </c>
      <c r="D792" t="s">
        <v>24</v>
      </c>
      <c r="E792" s="1">
        <v>44959.916666666664</v>
      </c>
      <c r="F792" s="1">
        <v>44960.041666666664</v>
      </c>
      <c r="G792" s="1">
        <v>44959.932638888888</v>
      </c>
      <c r="H792" s="1">
        <v>44960.055555555555</v>
      </c>
      <c r="I792">
        <v>20</v>
      </c>
      <c r="J792">
        <v>250</v>
      </c>
      <c r="K792">
        <v>184</v>
      </c>
      <c r="L792">
        <v>46000</v>
      </c>
    </row>
    <row r="793" spans="1:12">
      <c r="A793" t="s">
        <v>812</v>
      </c>
      <c r="B793" t="s">
        <v>26</v>
      </c>
      <c r="C793" t="s">
        <v>21</v>
      </c>
      <c r="D793" t="s">
        <v>20</v>
      </c>
      <c r="E793" s="1">
        <v>44959.958333333336</v>
      </c>
      <c r="F793" s="1">
        <v>44960.166666666664</v>
      </c>
      <c r="G793" s="1">
        <v>44959.978472222225</v>
      </c>
      <c r="H793" s="1">
        <v>44960.177083333336</v>
      </c>
      <c r="I793">
        <v>15</v>
      </c>
      <c r="J793">
        <v>317</v>
      </c>
      <c r="K793">
        <v>174</v>
      </c>
      <c r="L793">
        <v>55158</v>
      </c>
    </row>
    <row r="794" spans="1:12">
      <c r="A794" t="s">
        <v>813</v>
      </c>
      <c r="B794" t="s">
        <v>13</v>
      </c>
      <c r="C794" t="s">
        <v>20</v>
      </c>
      <c r="D794" t="s">
        <v>18</v>
      </c>
      <c r="E794" s="1">
        <v>44960</v>
      </c>
      <c r="F794" s="1">
        <v>44960.125</v>
      </c>
      <c r="G794" s="1">
        <v>44960.000694444447</v>
      </c>
      <c r="H794" s="1">
        <v>44960.142361111109</v>
      </c>
      <c r="I794">
        <v>25</v>
      </c>
      <c r="J794">
        <v>316</v>
      </c>
      <c r="K794">
        <v>106</v>
      </c>
      <c r="L794">
        <v>33496</v>
      </c>
    </row>
    <row r="795" spans="1:12">
      <c r="A795" t="s">
        <v>814</v>
      </c>
      <c r="B795" t="s">
        <v>17</v>
      </c>
      <c r="C795" t="s">
        <v>21</v>
      </c>
      <c r="D795" t="s">
        <v>18</v>
      </c>
      <c r="E795" s="1">
        <v>44960.041666666664</v>
      </c>
      <c r="F795" s="1">
        <v>44960.25</v>
      </c>
      <c r="G795" s="1">
        <v>44960.049305555556</v>
      </c>
      <c r="H795" s="1">
        <v>44960.256249999999</v>
      </c>
      <c r="I795">
        <v>9</v>
      </c>
      <c r="J795">
        <v>464</v>
      </c>
      <c r="K795">
        <v>52</v>
      </c>
      <c r="L795">
        <v>24128</v>
      </c>
    </row>
    <row r="796" spans="1:12">
      <c r="A796" t="s">
        <v>815</v>
      </c>
      <c r="B796" t="s">
        <v>17</v>
      </c>
      <c r="C796" t="s">
        <v>14</v>
      </c>
      <c r="D796" t="s">
        <v>20</v>
      </c>
      <c r="E796" s="1">
        <v>44960.083333333336</v>
      </c>
      <c r="F796" s="1">
        <v>44960.166666666664</v>
      </c>
      <c r="G796" s="1">
        <v>44960.102083333331</v>
      </c>
      <c r="H796" s="1">
        <v>44960.171527777777</v>
      </c>
      <c r="I796">
        <v>7</v>
      </c>
      <c r="J796">
        <v>440</v>
      </c>
      <c r="K796">
        <v>123</v>
      </c>
      <c r="L796">
        <v>54120</v>
      </c>
    </row>
    <row r="797" spans="1:12">
      <c r="A797" t="s">
        <v>816</v>
      </c>
      <c r="B797" t="s">
        <v>13</v>
      </c>
      <c r="C797" t="s">
        <v>14</v>
      </c>
      <c r="D797" t="s">
        <v>18</v>
      </c>
      <c r="E797" s="1">
        <v>44960.125</v>
      </c>
      <c r="F797" s="1">
        <v>44960.291666666664</v>
      </c>
      <c r="G797" s="1">
        <v>44960.126388888886</v>
      </c>
      <c r="H797" s="1">
        <v>44960.293055555558</v>
      </c>
      <c r="I797">
        <v>2</v>
      </c>
      <c r="J797">
        <v>345</v>
      </c>
      <c r="K797">
        <v>77</v>
      </c>
      <c r="L797">
        <v>26565</v>
      </c>
    </row>
    <row r="798" spans="1:12">
      <c r="A798" t="s">
        <v>817</v>
      </c>
      <c r="B798" t="s">
        <v>17</v>
      </c>
      <c r="C798" t="s">
        <v>20</v>
      </c>
      <c r="D798" t="s">
        <v>18</v>
      </c>
      <c r="E798" s="1">
        <v>44960.166666666664</v>
      </c>
      <c r="F798" s="1">
        <v>44960.25</v>
      </c>
      <c r="G798" s="1">
        <v>44960.183333333334</v>
      </c>
      <c r="H798" s="1">
        <v>44960.269444444442</v>
      </c>
      <c r="I798">
        <v>28</v>
      </c>
      <c r="J798">
        <v>130</v>
      </c>
      <c r="K798">
        <v>161</v>
      </c>
      <c r="L798">
        <v>20930</v>
      </c>
    </row>
    <row r="799" spans="1:12">
      <c r="A799" t="s">
        <v>818</v>
      </c>
      <c r="B799" t="s">
        <v>13</v>
      </c>
      <c r="C799" t="s">
        <v>14</v>
      </c>
      <c r="D799" t="s">
        <v>20</v>
      </c>
      <c r="E799" s="1">
        <v>44960.208333333336</v>
      </c>
      <c r="F799" s="1">
        <v>44960.416666666664</v>
      </c>
      <c r="G799" s="1">
        <v>44960.217361111114</v>
      </c>
      <c r="H799" s="1">
        <v>44960.416666666664</v>
      </c>
      <c r="I799">
        <v>0</v>
      </c>
      <c r="J799">
        <v>240</v>
      </c>
      <c r="K799">
        <v>143</v>
      </c>
      <c r="L799">
        <v>34320</v>
      </c>
    </row>
    <row r="800" spans="1:12">
      <c r="A800" t="s">
        <v>819</v>
      </c>
      <c r="B800" t="s">
        <v>17</v>
      </c>
      <c r="C800" t="s">
        <v>24</v>
      </c>
      <c r="D800" t="s">
        <v>20</v>
      </c>
      <c r="E800" s="1">
        <v>44960.25</v>
      </c>
      <c r="F800" s="1">
        <v>44960.458333333336</v>
      </c>
      <c r="G800" s="1">
        <v>44960.254861111112</v>
      </c>
      <c r="H800" s="1">
        <v>44960.470138888886</v>
      </c>
      <c r="I800">
        <v>17</v>
      </c>
      <c r="J800">
        <v>408</v>
      </c>
      <c r="K800">
        <v>84</v>
      </c>
      <c r="L800">
        <v>34272</v>
      </c>
    </row>
    <row r="801" spans="1:12">
      <c r="A801" t="s">
        <v>820</v>
      </c>
      <c r="B801" t="s">
        <v>17</v>
      </c>
      <c r="C801" t="s">
        <v>15</v>
      </c>
      <c r="D801" t="s">
        <v>20</v>
      </c>
      <c r="E801" s="1">
        <v>44960.291666666664</v>
      </c>
      <c r="F801" s="1">
        <v>44960.416666666664</v>
      </c>
      <c r="G801" s="1">
        <v>44960.308333333334</v>
      </c>
      <c r="H801" s="1">
        <v>44960.42083333333</v>
      </c>
      <c r="I801">
        <v>6</v>
      </c>
      <c r="J801">
        <v>347</v>
      </c>
      <c r="K801">
        <v>183</v>
      </c>
      <c r="L801">
        <v>63501</v>
      </c>
    </row>
    <row r="802" spans="1:12">
      <c r="A802" t="s">
        <v>821</v>
      </c>
      <c r="B802" t="s">
        <v>26</v>
      </c>
      <c r="C802" t="s">
        <v>14</v>
      </c>
      <c r="D802" t="s">
        <v>15</v>
      </c>
      <c r="E802" s="1">
        <v>44960.333333333336</v>
      </c>
      <c r="F802" s="1">
        <v>44960.375</v>
      </c>
      <c r="G802" s="1">
        <v>44960.334027777775</v>
      </c>
      <c r="H802" s="1">
        <v>44960.383333333331</v>
      </c>
      <c r="I802">
        <v>12</v>
      </c>
      <c r="J802">
        <v>334</v>
      </c>
      <c r="K802">
        <v>106</v>
      </c>
      <c r="L802">
        <v>35404</v>
      </c>
    </row>
    <row r="803" spans="1:12">
      <c r="A803" t="s">
        <v>822</v>
      </c>
      <c r="B803" t="s">
        <v>13</v>
      </c>
      <c r="C803" t="s">
        <v>24</v>
      </c>
      <c r="D803" t="s">
        <v>24</v>
      </c>
      <c r="E803" s="1">
        <v>44960.375</v>
      </c>
      <c r="F803" s="1">
        <v>44960.458333333336</v>
      </c>
      <c r="G803" s="1">
        <v>44960.377083333333</v>
      </c>
      <c r="H803" s="1">
        <v>44960.474999999999</v>
      </c>
      <c r="I803">
        <v>24</v>
      </c>
      <c r="J803">
        <v>156</v>
      </c>
      <c r="K803">
        <v>74</v>
      </c>
      <c r="L803">
        <v>11544</v>
      </c>
    </row>
    <row r="804" spans="1:12">
      <c r="A804" t="s">
        <v>823</v>
      </c>
      <c r="B804" t="s">
        <v>13</v>
      </c>
      <c r="C804" t="s">
        <v>21</v>
      </c>
      <c r="D804" t="s">
        <v>20</v>
      </c>
      <c r="E804" s="1">
        <v>44960.416666666664</v>
      </c>
      <c r="F804" s="1">
        <v>44960.541666666664</v>
      </c>
      <c r="G804" s="1">
        <v>44960.429166666669</v>
      </c>
      <c r="H804" s="1">
        <v>44960.551388888889</v>
      </c>
      <c r="I804">
        <v>14</v>
      </c>
      <c r="J804">
        <v>320</v>
      </c>
      <c r="K804">
        <v>95</v>
      </c>
      <c r="L804">
        <v>30400</v>
      </c>
    </row>
    <row r="805" spans="1:12">
      <c r="A805" t="s">
        <v>824</v>
      </c>
      <c r="B805" t="s">
        <v>17</v>
      </c>
      <c r="C805" t="s">
        <v>15</v>
      </c>
      <c r="D805" t="s">
        <v>15</v>
      </c>
      <c r="E805" s="1">
        <v>44960.458333333336</v>
      </c>
      <c r="F805" s="1">
        <v>44960.666666666664</v>
      </c>
      <c r="G805" s="1">
        <v>44960.468055555553</v>
      </c>
      <c r="H805" s="1">
        <v>44960.676388888889</v>
      </c>
      <c r="I805">
        <v>14</v>
      </c>
      <c r="J805">
        <v>342</v>
      </c>
      <c r="K805">
        <v>62</v>
      </c>
      <c r="L805">
        <v>21204</v>
      </c>
    </row>
    <row r="806" spans="1:12">
      <c r="A806" t="s">
        <v>825</v>
      </c>
      <c r="B806" t="s">
        <v>13</v>
      </c>
      <c r="C806" t="s">
        <v>24</v>
      </c>
      <c r="D806" t="s">
        <v>21</v>
      </c>
      <c r="E806" s="1">
        <v>44960.5</v>
      </c>
      <c r="F806" s="1">
        <v>44960.708333333336</v>
      </c>
      <c r="G806" s="1">
        <v>44960.505555555559</v>
      </c>
      <c r="H806" s="1">
        <v>44960.713194444441</v>
      </c>
      <c r="I806">
        <v>7</v>
      </c>
      <c r="J806">
        <v>168</v>
      </c>
      <c r="K806">
        <v>54</v>
      </c>
      <c r="L806">
        <v>9072</v>
      </c>
    </row>
    <row r="807" spans="1:12">
      <c r="A807" t="s">
        <v>826</v>
      </c>
      <c r="B807" t="s">
        <v>26</v>
      </c>
      <c r="C807" t="s">
        <v>21</v>
      </c>
      <c r="D807" t="s">
        <v>24</v>
      </c>
      <c r="E807" s="1">
        <v>44960.541666666664</v>
      </c>
      <c r="F807" s="1">
        <v>44960.583333333336</v>
      </c>
      <c r="G807" s="1">
        <v>44960.557638888888</v>
      </c>
      <c r="H807" s="1">
        <v>44960.589583333334</v>
      </c>
      <c r="I807">
        <v>9</v>
      </c>
      <c r="J807">
        <v>169</v>
      </c>
      <c r="K807">
        <v>150</v>
      </c>
      <c r="L807">
        <v>25350</v>
      </c>
    </row>
    <row r="808" spans="1:12">
      <c r="A808" t="s">
        <v>827</v>
      </c>
      <c r="B808" t="s">
        <v>17</v>
      </c>
      <c r="C808" t="s">
        <v>18</v>
      </c>
      <c r="D808" t="s">
        <v>20</v>
      </c>
      <c r="E808" s="1">
        <v>44960.583333333336</v>
      </c>
      <c r="F808" s="1">
        <v>44960.666666666664</v>
      </c>
      <c r="G808" s="1">
        <v>44960.584027777775</v>
      </c>
      <c r="H808" s="1">
        <v>44960.686111111114</v>
      </c>
      <c r="I808">
        <v>28</v>
      </c>
      <c r="J808">
        <v>272</v>
      </c>
      <c r="K808">
        <v>143</v>
      </c>
      <c r="L808">
        <v>38896</v>
      </c>
    </row>
    <row r="809" spans="1:12">
      <c r="A809" t="s">
        <v>828</v>
      </c>
      <c r="B809" t="s">
        <v>17</v>
      </c>
      <c r="C809" t="s">
        <v>18</v>
      </c>
      <c r="D809" t="s">
        <v>21</v>
      </c>
      <c r="E809" s="1">
        <v>44960.625</v>
      </c>
      <c r="F809" s="1">
        <v>44960.833333333336</v>
      </c>
      <c r="G809" s="1">
        <v>44960.631944444445</v>
      </c>
      <c r="H809" s="1">
        <v>44960.838194444441</v>
      </c>
      <c r="I809">
        <v>7</v>
      </c>
      <c r="J809">
        <v>441</v>
      </c>
      <c r="K809">
        <v>124</v>
      </c>
      <c r="L809">
        <v>54684</v>
      </c>
    </row>
    <row r="810" spans="1:12">
      <c r="A810" t="s">
        <v>829</v>
      </c>
      <c r="B810" t="s">
        <v>26</v>
      </c>
      <c r="C810" t="s">
        <v>15</v>
      </c>
      <c r="D810" t="s">
        <v>18</v>
      </c>
      <c r="E810" s="1">
        <v>44960.666666666664</v>
      </c>
      <c r="F810" s="1">
        <v>44960.833333333336</v>
      </c>
      <c r="G810" s="1">
        <v>44960.685416666667</v>
      </c>
      <c r="H810" s="1">
        <v>44960.842361111114</v>
      </c>
      <c r="I810">
        <v>13</v>
      </c>
      <c r="J810">
        <v>350</v>
      </c>
      <c r="K810">
        <v>92</v>
      </c>
      <c r="L810">
        <v>32200</v>
      </c>
    </row>
    <row r="811" spans="1:12">
      <c r="A811" t="s">
        <v>830</v>
      </c>
      <c r="B811" t="s">
        <v>13</v>
      </c>
      <c r="C811" t="s">
        <v>24</v>
      </c>
      <c r="D811" t="s">
        <v>18</v>
      </c>
      <c r="E811" s="1">
        <v>44960.708333333336</v>
      </c>
      <c r="F811" s="1">
        <v>44960.75</v>
      </c>
      <c r="G811" s="1">
        <v>44960.71875</v>
      </c>
      <c r="H811" s="1">
        <v>44960.750694444447</v>
      </c>
      <c r="I811">
        <v>1</v>
      </c>
      <c r="J811">
        <v>213</v>
      </c>
      <c r="K811">
        <v>85</v>
      </c>
      <c r="L811">
        <v>18105</v>
      </c>
    </row>
    <row r="812" spans="1:12">
      <c r="A812" t="s">
        <v>831</v>
      </c>
      <c r="B812" t="s">
        <v>13</v>
      </c>
      <c r="C812" t="s">
        <v>24</v>
      </c>
      <c r="D812" t="s">
        <v>24</v>
      </c>
      <c r="E812" s="1">
        <v>44960.75</v>
      </c>
      <c r="F812" s="1">
        <v>44960.791666666664</v>
      </c>
      <c r="G812" s="1">
        <v>44960.760416666664</v>
      </c>
      <c r="H812" s="1">
        <v>44960.793749999997</v>
      </c>
      <c r="I812">
        <v>3</v>
      </c>
      <c r="J812">
        <v>236</v>
      </c>
      <c r="K812">
        <v>148</v>
      </c>
      <c r="L812">
        <v>34928</v>
      </c>
    </row>
    <row r="813" spans="1:12">
      <c r="A813" t="s">
        <v>832</v>
      </c>
      <c r="B813" t="s">
        <v>17</v>
      </c>
      <c r="C813" t="s">
        <v>21</v>
      </c>
      <c r="D813" t="s">
        <v>14</v>
      </c>
      <c r="E813" s="1">
        <v>44960.791666666664</v>
      </c>
      <c r="F813" s="1">
        <v>44960.916666666664</v>
      </c>
      <c r="G813" s="1">
        <v>44960.79791666667</v>
      </c>
      <c r="H813" s="1">
        <v>44960.936111111114</v>
      </c>
      <c r="I813">
        <v>28</v>
      </c>
      <c r="J813">
        <v>348</v>
      </c>
      <c r="K813">
        <v>108</v>
      </c>
      <c r="L813">
        <v>37584</v>
      </c>
    </row>
    <row r="814" spans="1:12">
      <c r="A814" t="s">
        <v>833</v>
      </c>
      <c r="B814" t="s">
        <v>17</v>
      </c>
      <c r="C814" t="s">
        <v>18</v>
      </c>
      <c r="D814" t="s">
        <v>24</v>
      </c>
      <c r="E814" s="1">
        <v>44960.833333333336</v>
      </c>
      <c r="F814" s="1">
        <v>44960.958333333336</v>
      </c>
      <c r="G814" s="1">
        <v>44960.842361111114</v>
      </c>
      <c r="H814" s="1">
        <v>44960.959722222222</v>
      </c>
      <c r="I814">
        <v>2</v>
      </c>
      <c r="J814">
        <v>222</v>
      </c>
      <c r="K814">
        <v>71</v>
      </c>
      <c r="L814">
        <v>15762</v>
      </c>
    </row>
    <row r="815" spans="1:12">
      <c r="A815" t="s">
        <v>834</v>
      </c>
      <c r="B815" t="s">
        <v>26</v>
      </c>
      <c r="C815" t="s">
        <v>18</v>
      </c>
      <c r="D815" t="s">
        <v>15</v>
      </c>
      <c r="E815" s="1">
        <v>44960.875</v>
      </c>
      <c r="F815" s="1">
        <v>44961</v>
      </c>
      <c r="G815" s="1">
        <v>44960.879166666666</v>
      </c>
      <c r="H815" s="1">
        <v>44961.004861111112</v>
      </c>
      <c r="I815">
        <v>7</v>
      </c>
      <c r="J815">
        <v>468</v>
      </c>
      <c r="K815">
        <v>120</v>
      </c>
      <c r="L815">
        <v>56160</v>
      </c>
    </row>
    <row r="816" spans="1:12">
      <c r="A816" t="s">
        <v>835</v>
      </c>
      <c r="B816" t="s">
        <v>13</v>
      </c>
      <c r="C816" t="s">
        <v>14</v>
      </c>
      <c r="D816" t="s">
        <v>18</v>
      </c>
      <c r="E816" s="1">
        <v>44960.916666666664</v>
      </c>
      <c r="F816" s="1">
        <v>44961.125</v>
      </c>
      <c r="G816" s="1">
        <v>44960.93472222222</v>
      </c>
      <c r="H816" s="1">
        <v>44961.126388888886</v>
      </c>
      <c r="I816">
        <v>2</v>
      </c>
      <c r="J816">
        <v>478</v>
      </c>
      <c r="K816">
        <v>190</v>
      </c>
      <c r="L816">
        <v>90820</v>
      </c>
    </row>
    <row r="817" spans="1:12">
      <c r="A817" t="s">
        <v>836</v>
      </c>
      <c r="B817" t="s">
        <v>13</v>
      </c>
      <c r="C817" t="s">
        <v>20</v>
      </c>
      <c r="D817" t="s">
        <v>21</v>
      </c>
      <c r="E817" s="1">
        <v>44960.958333333336</v>
      </c>
      <c r="F817" s="1">
        <v>44961</v>
      </c>
      <c r="G817" s="1">
        <v>44960.958333333336</v>
      </c>
      <c r="H817" s="1">
        <v>44961.020138888889</v>
      </c>
      <c r="I817">
        <v>29</v>
      </c>
      <c r="J817">
        <v>388</v>
      </c>
      <c r="K817">
        <v>92</v>
      </c>
      <c r="L817">
        <v>35696</v>
      </c>
    </row>
    <row r="818" spans="1:12">
      <c r="A818" t="s">
        <v>837</v>
      </c>
      <c r="B818" t="s">
        <v>13</v>
      </c>
      <c r="C818" t="s">
        <v>20</v>
      </c>
      <c r="D818" t="s">
        <v>21</v>
      </c>
      <c r="E818" s="1">
        <v>44961</v>
      </c>
      <c r="F818" s="1">
        <v>44961.083333333336</v>
      </c>
      <c r="G818" s="1">
        <v>44961.019444444442</v>
      </c>
      <c r="H818" s="1">
        <v>44961.1</v>
      </c>
      <c r="I818">
        <v>24</v>
      </c>
      <c r="J818">
        <v>441</v>
      </c>
      <c r="K818">
        <v>177</v>
      </c>
      <c r="L818">
        <v>78057</v>
      </c>
    </row>
    <row r="819" spans="1:12">
      <c r="A819" t="s">
        <v>838</v>
      </c>
      <c r="B819" t="s">
        <v>26</v>
      </c>
      <c r="C819" t="s">
        <v>20</v>
      </c>
      <c r="D819" t="s">
        <v>18</v>
      </c>
      <c r="E819" s="1">
        <v>44961.041666666664</v>
      </c>
      <c r="F819" s="1">
        <v>44961.208333333336</v>
      </c>
      <c r="G819" s="1">
        <v>44961.058333333334</v>
      </c>
      <c r="H819" s="1">
        <v>44961.213194444441</v>
      </c>
      <c r="I819">
        <v>7</v>
      </c>
      <c r="J819">
        <v>285</v>
      </c>
      <c r="K819">
        <v>124</v>
      </c>
      <c r="L819">
        <v>35340</v>
      </c>
    </row>
    <row r="820" spans="1:12">
      <c r="A820" t="s">
        <v>839</v>
      </c>
      <c r="B820" t="s">
        <v>26</v>
      </c>
      <c r="C820" t="s">
        <v>24</v>
      </c>
      <c r="D820" t="s">
        <v>20</v>
      </c>
      <c r="E820" s="1">
        <v>44961.083333333336</v>
      </c>
      <c r="F820" s="1">
        <v>44961.291666666664</v>
      </c>
      <c r="G820" s="1">
        <v>44961.097222222219</v>
      </c>
      <c r="H820" s="1">
        <v>44961.306944444441</v>
      </c>
      <c r="I820">
        <v>22</v>
      </c>
      <c r="J820">
        <v>473</v>
      </c>
      <c r="K820">
        <v>104</v>
      </c>
      <c r="L820">
        <v>49192</v>
      </c>
    </row>
    <row r="821" spans="1:12">
      <c r="A821" t="s">
        <v>840</v>
      </c>
      <c r="B821" t="s">
        <v>17</v>
      </c>
      <c r="C821" t="s">
        <v>20</v>
      </c>
      <c r="D821" t="s">
        <v>15</v>
      </c>
      <c r="E821" s="1">
        <v>44961.125</v>
      </c>
      <c r="F821" s="1">
        <v>44961.333333333336</v>
      </c>
      <c r="G821" s="1">
        <v>44961.129166666666</v>
      </c>
      <c r="H821" s="1">
        <v>44961.335416666669</v>
      </c>
      <c r="I821">
        <v>3</v>
      </c>
      <c r="J821">
        <v>440</v>
      </c>
      <c r="K821">
        <v>154</v>
      </c>
      <c r="L821">
        <v>67760</v>
      </c>
    </row>
    <row r="822" spans="1:12">
      <c r="A822" t="s">
        <v>841</v>
      </c>
      <c r="B822" t="s">
        <v>17</v>
      </c>
      <c r="C822" t="s">
        <v>15</v>
      </c>
      <c r="D822" t="s">
        <v>14</v>
      </c>
      <c r="E822" s="1">
        <v>44961.166666666664</v>
      </c>
      <c r="F822" s="1">
        <v>44961.25</v>
      </c>
      <c r="G822" s="1">
        <v>44961.176388888889</v>
      </c>
      <c r="H822" s="1">
        <v>44961.26458333333</v>
      </c>
      <c r="I822">
        <v>21</v>
      </c>
      <c r="J822">
        <v>437</v>
      </c>
      <c r="K822">
        <v>131</v>
      </c>
      <c r="L822">
        <v>57247</v>
      </c>
    </row>
    <row r="823" spans="1:12">
      <c r="A823" t="s">
        <v>842</v>
      </c>
      <c r="B823" t="s">
        <v>17</v>
      </c>
      <c r="C823" t="s">
        <v>18</v>
      </c>
      <c r="D823" t="s">
        <v>15</v>
      </c>
      <c r="E823" s="1">
        <v>44961.208333333336</v>
      </c>
      <c r="F823" s="1">
        <v>44961.416666666664</v>
      </c>
      <c r="G823" s="1">
        <v>44961.212500000001</v>
      </c>
      <c r="H823" s="1">
        <v>44961.416666666664</v>
      </c>
      <c r="I823">
        <v>0</v>
      </c>
      <c r="J823">
        <v>226</v>
      </c>
      <c r="K823">
        <v>118</v>
      </c>
      <c r="L823">
        <v>26668</v>
      </c>
    </row>
    <row r="824" spans="1:12">
      <c r="A824" t="s">
        <v>843</v>
      </c>
      <c r="B824" t="s">
        <v>17</v>
      </c>
      <c r="C824" t="s">
        <v>15</v>
      </c>
      <c r="D824" t="s">
        <v>15</v>
      </c>
      <c r="E824" s="1">
        <v>44961.25</v>
      </c>
      <c r="F824" s="1">
        <v>44961.333333333336</v>
      </c>
      <c r="G824" s="1">
        <v>44961.250694444447</v>
      </c>
      <c r="H824" s="1">
        <v>44961.351388888892</v>
      </c>
      <c r="I824">
        <v>26</v>
      </c>
      <c r="J824">
        <v>245</v>
      </c>
      <c r="K824">
        <v>90</v>
      </c>
      <c r="L824">
        <v>22050</v>
      </c>
    </row>
    <row r="825" spans="1:12">
      <c r="A825" t="s">
        <v>844</v>
      </c>
      <c r="B825" t="s">
        <v>13</v>
      </c>
      <c r="C825" t="s">
        <v>20</v>
      </c>
      <c r="D825" t="s">
        <v>15</v>
      </c>
      <c r="E825" s="1">
        <v>44961.291666666664</v>
      </c>
      <c r="F825" s="1">
        <v>44961.375</v>
      </c>
      <c r="G825" s="1">
        <v>44961.30972222222</v>
      </c>
      <c r="H825" s="1">
        <v>44961.37777777778</v>
      </c>
      <c r="I825">
        <v>4</v>
      </c>
      <c r="J825">
        <v>431</v>
      </c>
      <c r="K825">
        <v>57</v>
      </c>
      <c r="L825">
        <v>24567</v>
      </c>
    </row>
    <row r="826" spans="1:12">
      <c r="A826" t="s">
        <v>845</v>
      </c>
      <c r="B826" t="s">
        <v>13</v>
      </c>
      <c r="C826" t="s">
        <v>15</v>
      </c>
      <c r="D826" t="s">
        <v>15</v>
      </c>
      <c r="E826" s="1">
        <v>44961.333333333336</v>
      </c>
      <c r="F826" s="1">
        <v>44961.375</v>
      </c>
      <c r="G826" s="1">
        <v>44961.351388888892</v>
      </c>
      <c r="H826" s="1">
        <v>44961.38958333333</v>
      </c>
      <c r="I826">
        <v>21</v>
      </c>
      <c r="J826">
        <v>477</v>
      </c>
      <c r="K826">
        <v>180</v>
      </c>
      <c r="L826">
        <v>85860</v>
      </c>
    </row>
    <row r="827" spans="1:12">
      <c r="A827" t="s">
        <v>846</v>
      </c>
      <c r="B827" t="s">
        <v>13</v>
      </c>
      <c r="C827" t="s">
        <v>14</v>
      </c>
      <c r="D827" t="s">
        <v>14</v>
      </c>
      <c r="E827" s="1">
        <v>44961.375</v>
      </c>
      <c r="F827" s="1">
        <v>44961.583333333336</v>
      </c>
      <c r="G827" s="1">
        <v>44961.384722222225</v>
      </c>
      <c r="H827" s="1">
        <v>44961.59097222222</v>
      </c>
      <c r="I827">
        <v>11</v>
      </c>
      <c r="J827">
        <v>263</v>
      </c>
      <c r="K827">
        <v>148</v>
      </c>
      <c r="L827">
        <v>38924</v>
      </c>
    </row>
    <row r="828" spans="1:12">
      <c r="A828" t="s">
        <v>847</v>
      </c>
      <c r="B828" t="s">
        <v>13</v>
      </c>
      <c r="C828" t="s">
        <v>18</v>
      </c>
      <c r="D828" t="s">
        <v>15</v>
      </c>
      <c r="E828" s="1">
        <v>44961.416666666664</v>
      </c>
      <c r="F828" s="1">
        <v>44961.625</v>
      </c>
      <c r="G828" s="1">
        <v>44961.43472222222</v>
      </c>
      <c r="H828" s="1">
        <v>44961.635416666664</v>
      </c>
      <c r="I828">
        <v>15</v>
      </c>
      <c r="J828">
        <v>414</v>
      </c>
      <c r="K828">
        <v>147</v>
      </c>
      <c r="L828">
        <v>60858</v>
      </c>
    </row>
    <row r="829" spans="1:12">
      <c r="A829" t="s">
        <v>848</v>
      </c>
      <c r="B829" t="s">
        <v>26</v>
      </c>
      <c r="C829" t="s">
        <v>15</v>
      </c>
      <c r="D829" t="s">
        <v>14</v>
      </c>
      <c r="E829" s="1">
        <v>44961.458333333336</v>
      </c>
      <c r="F829" s="1">
        <v>44961.625</v>
      </c>
      <c r="G829" s="1">
        <v>44961.47152777778</v>
      </c>
      <c r="H829" s="1">
        <v>44961.631249999999</v>
      </c>
      <c r="I829">
        <v>9</v>
      </c>
      <c r="J829">
        <v>185</v>
      </c>
      <c r="K829">
        <v>79</v>
      </c>
      <c r="L829">
        <v>14615</v>
      </c>
    </row>
    <row r="830" spans="1:12">
      <c r="A830" t="s">
        <v>849</v>
      </c>
      <c r="B830" t="s">
        <v>26</v>
      </c>
      <c r="C830" t="s">
        <v>18</v>
      </c>
      <c r="D830" t="s">
        <v>24</v>
      </c>
      <c r="E830" s="1">
        <v>44961.5</v>
      </c>
      <c r="F830" s="1">
        <v>44961.583333333336</v>
      </c>
      <c r="G830" s="1">
        <v>44961.5</v>
      </c>
      <c r="H830" s="1">
        <v>44961.587500000001</v>
      </c>
      <c r="I830">
        <v>6</v>
      </c>
      <c r="J830">
        <v>399</v>
      </c>
      <c r="K830">
        <v>116</v>
      </c>
      <c r="L830">
        <v>46284</v>
      </c>
    </row>
    <row r="831" spans="1:12">
      <c r="A831" t="s">
        <v>850</v>
      </c>
      <c r="B831" t="s">
        <v>13</v>
      </c>
      <c r="C831" t="s">
        <v>14</v>
      </c>
      <c r="D831" t="s">
        <v>21</v>
      </c>
      <c r="E831" s="1">
        <v>44961.541666666664</v>
      </c>
      <c r="F831" s="1">
        <v>44961.708333333336</v>
      </c>
      <c r="G831" s="1">
        <v>44961.561111111114</v>
      </c>
      <c r="H831" s="1">
        <v>44961.728472222225</v>
      </c>
      <c r="I831">
        <v>29</v>
      </c>
      <c r="J831">
        <v>454</v>
      </c>
      <c r="K831">
        <v>165</v>
      </c>
      <c r="L831">
        <v>74910</v>
      </c>
    </row>
    <row r="832" spans="1:12">
      <c r="A832" t="s">
        <v>851</v>
      </c>
      <c r="B832" t="s">
        <v>17</v>
      </c>
      <c r="C832" t="s">
        <v>20</v>
      </c>
      <c r="D832" t="s">
        <v>15</v>
      </c>
      <c r="E832" s="1">
        <v>44961.583333333336</v>
      </c>
      <c r="F832" s="1">
        <v>44961.75</v>
      </c>
      <c r="G832" s="1">
        <v>44961.602083333331</v>
      </c>
      <c r="H832" s="1">
        <v>44961.753472222219</v>
      </c>
      <c r="I832">
        <v>5</v>
      </c>
      <c r="J832">
        <v>471</v>
      </c>
      <c r="K832">
        <v>96</v>
      </c>
      <c r="L832">
        <v>45216</v>
      </c>
    </row>
    <row r="833" spans="1:12">
      <c r="A833" t="s">
        <v>852</v>
      </c>
      <c r="B833" t="s">
        <v>13</v>
      </c>
      <c r="C833" t="s">
        <v>21</v>
      </c>
      <c r="D833" t="s">
        <v>20</v>
      </c>
      <c r="E833" s="1">
        <v>44961.625</v>
      </c>
      <c r="F833" s="1">
        <v>44961.791666666664</v>
      </c>
      <c r="G833" s="1">
        <v>44961.634722222225</v>
      </c>
      <c r="H833" s="1">
        <v>44961.792361111111</v>
      </c>
      <c r="I833">
        <v>1</v>
      </c>
      <c r="J833">
        <v>197</v>
      </c>
      <c r="K833">
        <v>162</v>
      </c>
      <c r="L833">
        <v>31914</v>
      </c>
    </row>
    <row r="834" spans="1:12">
      <c r="A834" t="s">
        <v>853</v>
      </c>
      <c r="B834" t="s">
        <v>17</v>
      </c>
      <c r="C834" t="s">
        <v>21</v>
      </c>
      <c r="D834" t="s">
        <v>14</v>
      </c>
      <c r="E834" s="1">
        <v>44961.666666666664</v>
      </c>
      <c r="F834" s="1">
        <v>44961.791666666664</v>
      </c>
      <c r="G834" s="1">
        <v>44961.671527777777</v>
      </c>
      <c r="H834" s="1">
        <v>44961.811111111114</v>
      </c>
      <c r="I834">
        <v>28</v>
      </c>
      <c r="J834">
        <v>255</v>
      </c>
      <c r="K834">
        <v>103</v>
      </c>
      <c r="L834">
        <v>26265</v>
      </c>
    </row>
    <row r="835" spans="1:12">
      <c r="A835" t="s">
        <v>854</v>
      </c>
      <c r="B835" t="s">
        <v>26</v>
      </c>
      <c r="C835" t="s">
        <v>21</v>
      </c>
      <c r="D835" t="s">
        <v>21</v>
      </c>
      <c r="E835" s="1">
        <v>44961.708333333336</v>
      </c>
      <c r="F835" s="1">
        <v>44961.75</v>
      </c>
      <c r="G835" s="1">
        <v>44961.720138888886</v>
      </c>
      <c r="H835" s="1">
        <v>44961.765277777777</v>
      </c>
      <c r="I835">
        <v>22</v>
      </c>
      <c r="J835">
        <v>151</v>
      </c>
      <c r="K835">
        <v>64</v>
      </c>
      <c r="L835">
        <v>9664</v>
      </c>
    </row>
    <row r="836" spans="1:12">
      <c r="A836" t="s">
        <v>855</v>
      </c>
      <c r="B836" t="s">
        <v>26</v>
      </c>
      <c r="C836" t="s">
        <v>15</v>
      </c>
      <c r="D836" t="s">
        <v>21</v>
      </c>
      <c r="E836" s="1">
        <v>44961.75</v>
      </c>
      <c r="F836" s="1">
        <v>44961.833333333336</v>
      </c>
      <c r="G836" s="1">
        <v>44961.754861111112</v>
      </c>
      <c r="H836" s="1">
        <v>44961.851388888892</v>
      </c>
      <c r="I836">
        <v>26</v>
      </c>
      <c r="J836">
        <v>159</v>
      </c>
      <c r="K836">
        <v>199</v>
      </c>
      <c r="L836">
        <v>31641</v>
      </c>
    </row>
    <row r="837" spans="1:12">
      <c r="A837" t="s">
        <v>856</v>
      </c>
      <c r="B837" t="s">
        <v>17</v>
      </c>
      <c r="C837" t="s">
        <v>15</v>
      </c>
      <c r="D837" t="s">
        <v>14</v>
      </c>
      <c r="E837" s="1">
        <v>44961.791666666664</v>
      </c>
      <c r="F837" s="1">
        <v>44962</v>
      </c>
      <c r="G837" s="1">
        <v>44961.792361111111</v>
      </c>
      <c r="H837" s="1">
        <v>44962.020138888889</v>
      </c>
      <c r="I837">
        <v>29</v>
      </c>
      <c r="J837">
        <v>264</v>
      </c>
      <c r="K837">
        <v>119</v>
      </c>
      <c r="L837">
        <v>31416</v>
      </c>
    </row>
    <row r="838" spans="1:12">
      <c r="A838" t="s">
        <v>857</v>
      </c>
      <c r="B838" t="s">
        <v>13</v>
      </c>
      <c r="C838" t="s">
        <v>15</v>
      </c>
      <c r="D838" t="s">
        <v>21</v>
      </c>
      <c r="E838" s="1">
        <v>44961.833333333336</v>
      </c>
      <c r="F838" s="1">
        <v>44961.958333333336</v>
      </c>
      <c r="G838" s="1">
        <v>44961.836805555555</v>
      </c>
      <c r="H838" s="1">
        <v>44961.961805555555</v>
      </c>
      <c r="I838">
        <v>5</v>
      </c>
      <c r="J838">
        <v>276</v>
      </c>
      <c r="K838">
        <v>158</v>
      </c>
      <c r="L838">
        <v>43608</v>
      </c>
    </row>
    <row r="839" spans="1:12">
      <c r="A839" t="s">
        <v>858</v>
      </c>
      <c r="B839" t="s">
        <v>13</v>
      </c>
      <c r="C839" t="s">
        <v>18</v>
      </c>
      <c r="D839" t="s">
        <v>15</v>
      </c>
      <c r="E839" s="1">
        <v>44961.875</v>
      </c>
      <c r="F839" s="1">
        <v>44962</v>
      </c>
      <c r="G839" s="1">
        <v>44961.878472222219</v>
      </c>
      <c r="H839" s="1">
        <v>44962.011111111111</v>
      </c>
      <c r="I839">
        <v>16</v>
      </c>
      <c r="J839">
        <v>325</v>
      </c>
      <c r="K839">
        <v>194</v>
      </c>
      <c r="L839">
        <v>63050</v>
      </c>
    </row>
    <row r="840" spans="1:12">
      <c r="A840" t="s">
        <v>859</v>
      </c>
      <c r="B840" t="s">
        <v>17</v>
      </c>
      <c r="C840" t="s">
        <v>24</v>
      </c>
      <c r="D840" t="s">
        <v>20</v>
      </c>
      <c r="E840" s="1">
        <v>44961.916666666664</v>
      </c>
      <c r="F840" s="1">
        <v>44962.041666666664</v>
      </c>
      <c r="G840" s="1">
        <v>44961.935416666667</v>
      </c>
      <c r="H840" s="1">
        <v>44962.05972222222</v>
      </c>
      <c r="I840">
        <v>26</v>
      </c>
      <c r="J840">
        <v>495</v>
      </c>
      <c r="K840">
        <v>57</v>
      </c>
      <c r="L840">
        <v>28215</v>
      </c>
    </row>
    <row r="841" spans="1:12">
      <c r="A841" t="s">
        <v>860</v>
      </c>
      <c r="B841" t="s">
        <v>13</v>
      </c>
      <c r="C841" t="s">
        <v>18</v>
      </c>
      <c r="D841" t="s">
        <v>21</v>
      </c>
      <c r="E841" s="1">
        <v>44961.958333333336</v>
      </c>
      <c r="F841" s="1">
        <v>44962.166666666664</v>
      </c>
      <c r="G841" s="1">
        <v>44961.962500000001</v>
      </c>
      <c r="H841" s="1">
        <v>44962.175000000003</v>
      </c>
      <c r="I841">
        <v>12</v>
      </c>
      <c r="J841">
        <v>337</v>
      </c>
      <c r="K841">
        <v>197</v>
      </c>
      <c r="L841">
        <v>66389</v>
      </c>
    </row>
    <row r="842" spans="1:12">
      <c r="A842" t="s">
        <v>861</v>
      </c>
      <c r="B842" t="s">
        <v>13</v>
      </c>
      <c r="C842" t="s">
        <v>21</v>
      </c>
      <c r="D842" t="s">
        <v>21</v>
      </c>
      <c r="E842" s="1">
        <v>44962</v>
      </c>
      <c r="F842" s="1">
        <v>44962.125</v>
      </c>
      <c r="G842" s="1">
        <v>44962.009027777778</v>
      </c>
      <c r="H842" s="1">
        <v>44962.143055555556</v>
      </c>
      <c r="I842">
        <v>26</v>
      </c>
      <c r="J842">
        <v>172</v>
      </c>
      <c r="K842">
        <v>52</v>
      </c>
      <c r="L842">
        <v>8944</v>
      </c>
    </row>
    <row r="843" spans="1:12">
      <c r="A843" t="s">
        <v>862</v>
      </c>
      <c r="B843" t="s">
        <v>26</v>
      </c>
      <c r="C843" t="s">
        <v>24</v>
      </c>
      <c r="D843" t="s">
        <v>20</v>
      </c>
      <c r="E843" s="1">
        <v>44962.041666666664</v>
      </c>
      <c r="F843" s="1">
        <v>44962.166666666664</v>
      </c>
      <c r="G843" s="1">
        <v>44962.057638888888</v>
      </c>
      <c r="H843" s="1">
        <v>44962.176388888889</v>
      </c>
      <c r="I843">
        <v>14</v>
      </c>
      <c r="J843">
        <v>335</v>
      </c>
      <c r="K843">
        <v>110</v>
      </c>
      <c r="L843">
        <v>36850</v>
      </c>
    </row>
    <row r="844" spans="1:12">
      <c r="A844" t="s">
        <v>863</v>
      </c>
      <c r="B844" t="s">
        <v>17</v>
      </c>
      <c r="C844" t="s">
        <v>14</v>
      </c>
      <c r="D844" t="s">
        <v>15</v>
      </c>
      <c r="E844" s="1">
        <v>44962.083333333336</v>
      </c>
      <c r="F844" s="1">
        <v>44962.291666666664</v>
      </c>
      <c r="G844" s="1">
        <v>44962.091666666667</v>
      </c>
      <c r="H844" s="1">
        <v>44962.308333333334</v>
      </c>
      <c r="I844">
        <v>24</v>
      </c>
      <c r="J844">
        <v>449</v>
      </c>
      <c r="K844">
        <v>149</v>
      </c>
      <c r="L844">
        <v>66901</v>
      </c>
    </row>
    <row r="845" spans="1:12">
      <c r="A845" t="s">
        <v>864</v>
      </c>
      <c r="B845" t="s">
        <v>13</v>
      </c>
      <c r="C845" t="s">
        <v>24</v>
      </c>
      <c r="D845" t="s">
        <v>20</v>
      </c>
      <c r="E845" s="1">
        <v>44962.125</v>
      </c>
      <c r="F845" s="1">
        <v>44962.166666666664</v>
      </c>
      <c r="G845" s="1">
        <v>44962.131249999999</v>
      </c>
      <c r="H845" s="1">
        <v>44962.172222222223</v>
      </c>
      <c r="I845">
        <v>8</v>
      </c>
      <c r="J845">
        <v>275</v>
      </c>
      <c r="K845">
        <v>196</v>
      </c>
      <c r="L845">
        <v>53900</v>
      </c>
    </row>
    <row r="846" spans="1:12">
      <c r="A846" t="s">
        <v>865</v>
      </c>
      <c r="B846" t="s">
        <v>26</v>
      </c>
      <c r="C846" t="s">
        <v>14</v>
      </c>
      <c r="D846" t="s">
        <v>14</v>
      </c>
      <c r="E846" s="1">
        <v>44962.166666666664</v>
      </c>
      <c r="F846" s="1">
        <v>44962.291666666664</v>
      </c>
      <c r="G846" s="1">
        <v>44962.186805555553</v>
      </c>
      <c r="H846" s="1">
        <v>44962.304861111108</v>
      </c>
      <c r="I846">
        <v>19</v>
      </c>
      <c r="J846">
        <v>242</v>
      </c>
      <c r="K846">
        <v>101</v>
      </c>
      <c r="L846">
        <v>24442</v>
      </c>
    </row>
    <row r="847" spans="1:12">
      <c r="A847" t="s">
        <v>866</v>
      </c>
      <c r="B847" t="s">
        <v>13</v>
      </c>
      <c r="C847" t="s">
        <v>15</v>
      </c>
      <c r="D847" t="s">
        <v>21</v>
      </c>
      <c r="E847" s="1">
        <v>44962.208333333336</v>
      </c>
      <c r="F847" s="1">
        <v>44962.291666666664</v>
      </c>
      <c r="G847" s="1">
        <v>44962.228472222225</v>
      </c>
      <c r="H847" s="1">
        <v>44962.311805555553</v>
      </c>
      <c r="I847">
        <v>29</v>
      </c>
      <c r="J847">
        <v>466</v>
      </c>
      <c r="K847">
        <v>97</v>
      </c>
      <c r="L847">
        <v>45202</v>
      </c>
    </row>
    <row r="848" spans="1:12">
      <c r="A848" t="s">
        <v>867</v>
      </c>
      <c r="B848" t="s">
        <v>13</v>
      </c>
      <c r="C848" t="s">
        <v>21</v>
      </c>
      <c r="D848" t="s">
        <v>15</v>
      </c>
      <c r="E848" s="1">
        <v>44962.25</v>
      </c>
      <c r="F848" s="1">
        <v>44962.291666666664</v>
      </c>
      <c r="G848" s="1">
        <v>44962.259027777778</v>
      </c>
      <c r="H848" s="1">
        <v>44962.307638888888</v>
      </c>
      <c r="I848">
        <v>23</v>
      </c>
      <c r="J848">
        <v>259</v>
      </c>
      <c r="K848">
        <v>171</v>
      </c>
      <c r="L848">
        <v>44289</v>
      </c>
    </row>
    <row r="849" spans="1:12">
      <c r="A849" t="s">
        <v>868</v>
      </c>
      <c r="B849" t="s">
        <v>17</v>
      </c>
      <c r="C849" t="s">
        <v>15</v>
      </c>
      <c r="D849" t="s">
        <v>15</v>
      </c>
      <c r="E849" s="1">
        <v>44962.291666666664</v>
      </c>
      <c r="F849" s="1">
        <v>44962.5</v>
      </c>
      <c r="G849" s="1">
        <v>44962.307638888888</v>
      </c>
      <c r="H849" s="1">
        <v>44962.518750000003</v>
      </c>
      <c r="I849">
        <v>27</v>
      </c>
      <c r="J849">
        <v>315</v>
      </c>
      <c r="K849">
        <v>111</v>
      </c>
      <c r="L849">
        <v>34965</v>
      </c>
    </row>
    <row r="850" spans="1:12">
      <c r="A850" t="s">
        <v>869</v>
      </c>
      <c r="B850" t="s">
        <v>13</v>
      </c>
      <c r="C850" t="s">
        <v>18</v>
      </c>
      <c r="D850" t="s">
        <v>15</v>
      </c>
      <c r="E850" s="1">
        <v>44962.333333333336</v>
      </c>
      <c r="F850" s="1">
        <v>44962.375</v>
      </c>
      <c r="G850" s="1">
        <v>44962.35</v>
      </c>
      <c r="H850" s="1">
        <v>44962.382638888892</v>
      </c>
      <c r="I850">
        <v>11</v>
      </c>
      <c r="J850">
        <v>419</v>
      </c>
      <c r="K850">
        <v>195</v>
      </c>
      <c r="L850">
        <v>81705</v>
      </c>
    </row>
    <row r="851" spans="1:12">
      <c r="A851" t="s">
        <v>870</v>
      </c>
      <c r="B851" t="s">
        <v>26</v>
      </c>
      <c r="C851" t="s">
        <v>20</v>
      </c>
      <c r="D851" t="s">
        <v>24</v>
      </c>
      <c r="E851" s="1">
        <v>44962.375</v>
      </c>
      <c r="F851" s="1">
        <v>44962.416666666664</v>
      </c>
      <c r="G851" s="1">
        <v>44962.381249999999</v>
      </c>
      <c r="H851" s="1">
        <v>44962.426388888889</v>
      </c>
      <c r="I851">
        <v>14</v>
      </c>
      <c r="J851">
        <v>271</v>
      </c>
      <c r="K851">
        <v>116</v>
      </c>
      <c r="L851">
        <v>31436</v>
      </c>
    </row>
    <row r="852" spans="1:12">
      <c r="A852" t="s">
        <v>871</v>
      </c>
      <c r="B852" t="s">
        <v>13</v>
      </c>
      <c r="C852" t="s">
        <v>15</v>
      </c>
      <c r="D852" t="s">
        <v>15</v>
      </c>
      <c r="E852" s="1">
        <v>44962.416666666664</v>
      </c>
      <c r="F852" s="1">
        <v>44962.583333333336</v>
      </c>
      <c r="G852" s="1">
        <v>44962.419444444444</v>
      </c>
      <c r="H852" s="1">
        <v>44962.597916666666</v>
      </c>
      <c r="I852">
        <v>21</v>
      </c>
      <c r="J852">
        <v>121</v>
      </c>
      <c r="K852">
        <v>59</v>
      </c>
      <c r="L852">
        <v>7139</v>
      </c>
    </row>
    <row r="853" spans="1:12">
      <c r="A853" t="s">
        <v>872</v>
      </c>
      <c r="B853" t="s">
        <v>17</v>
      </c>
      <c r="C853" t="s">
        <v>15</v>
      </c>
      <c r="D853" t="s">
        <v>18</v>
      </c>
      <c r="E853" s="1">
        <v>44962.458333333336</v>
      </c>
      <c r="F853" s="1">
        <v>44962.666666666664</v>
      </c>
      <c r="G853" s="1">
        <v>44962.461805555555</v>
      </c>
      <c r="H853" s="1">
        <v>44962.668055555558</v>
      </c>
      <c r="I853">
        <v>2</v>
      </c>
      <c r="J853">
        <v>486</v>
      </c>
      <c r="K853">
        <v>120</v>
      </c>
      <c r="L853">
        <v>58320</v>
      </c>
    </row>
    <row r="854" spans="1:12">
      <c r="A854" t="s">
        <v>873</v>
      </c>
      <c r="B854" t="s">
        <v>13</v>
      </c>
      <c r="C854" t="s">
        <v>24</v>
      </c>
      <c r="D854" t="s">
        <v>18</v>
      </c>
      <c r="E854" s="1">
        <v>44962.5</v>
      </c>
      <c r="F854" s="1">
        <v>44962.541666666664</v>
      </c>
      <c r="G854" s="1">
        <v>44962.51666666667</v>
      </c>
      <c r="H854" s="1">
        <v>44962.561805555553</v>
      </c>
      <c r="I854">
        <v>29</v>
      </c>
      <c r="J854">
        <v>254</v>
      </c>
      <c r="K854">
        <v>71</v>
      </c>
      <c r="L854">
        <v>18034</v>
      </c>
    </row>
    <row r="855" spans="1:12">
      <c r="A855" t="s">
        <v>874</v>
      </c>
      <c r="B855" t="s">
        <v>13</v>
      </c>
      <c r="C855" t="s">
        <v>14</v>
      </c>
      <c r="D855" t="s">
        <v>14</v>
      </c>
      <c r="E855" s="1">
        <v>44962.541666666664</v>
      </c>
      <c r="F855" s="1">
        <v>44962.75</v>
      </c>
      <c r="G855" s="1">
        <v>44962.549305555556</v>
      </c>
      <c r="H855" s="1">
        <v>44962.767361111109</v>
      </c>
      <c r="I855">
        <v>25</v>
      </c>
      <c r="J855">
        <v>328</v>
      </c>
      <c r="K855">
        <v>95</v>
      </c>
      <c r="L855">
        <v>31160</v>
      </c>
    </row>
    <row r="856" spans="1:12">
      <c r="A856" t="s">
        <v>875</v>
      </c>
      <c r="B856" t="s">
        <v>17</v>
      </c>
      <c r="C856" t="s">
        <v>21</v>
      </c>
      <c r="D856" t="s">
        <v>24</v>
      </c>
      <c r="E856" s="1">
        <v>44962.583333333336</v>
      </c>
      <c r="F856" s="1">
        <v>44962.708333333336</v>
      </c>
      <c r="G856" s="1">
        <v>44962.598611111112</v>
      </c>
      <c r="H856" s="1">
        <v>44962.726388888892</v>
      </c>
      <c r="I856">
        <v>26</v>
      </c>
      <c r="J856">
        <v>109</v>
      </c>
      <c r="K856">
        <v>57</v>
      </c>
      <c r="L856">
        <v>6213</v>
      </c>
    </row>
    <row r="857" spans="1:12">
      <c r="A857" t="s">
        <v>876</v>
      </c>
      <c r="B857" t="s">
        <v>13</v>
      </c>
      <c r="C857" t="s">
        <v>15</v>
      </c>
      <c r="D857" t="s">
        <v>24</v>
      </c>
      <c r="E857" s="1">
        <v>44962.625</v>
      </c>
      <c r="F857" s="1">
        <v>44962.833333333336</v>
      </c>
      <c r="G857" s="1">
        <v>44962.644444444442</v>
      </c>
      <c r="H857" s="1">
        <v>44962.847916666666</v>
      </c>
      <c r="I857">
        <v>21</v>
      </c>
      <c r="J857">
        <v>485</v>
      </c>
      <c r="K857">
        <v>123</v>
      </c>
      <c r="L857">
        <v>59655</v>
      </c>
    </row>
    <row r="858" spans="1:12">
      <c r="A858" t="s">
        <v>877</v>
      </c>
      <c r="B858" t="s">
        <v>13</v>
      </c>
      <c r="C858" t="s">
        <v>15</v>
      </c>
      <c r="D858" t="s">
        <v>20</v>
      </c>
      <c r="E858" s="1">
        <v>44962.666666666664</v>
      </c>
      <c r="F858" s="1">
        <v>44962.708333333336</v>
      </c>
      <c r="G858" s="1">
        <v>44962.683333333334</v>
      </c>
      <c r="H858" s="1">
        <v>44962.719444444447</v>
      </c>
      <c r="I858">
        <v>16</v>
      </c>
      <c r="J858">
        <v>423</v>
      </c>
      <c r="K858">
        <v>161</v>
      </c>
      <c r="L858">
        <v>68103</v>
      </c>
    </row>
    <row r="859" spans="1:12">
      <c r="A859" t="s">
        <v>878</v>
      </c>
      <c r="B859" t="s">
        <v>17</v>
      </c>
      <c r="C859" t="s">
        <v>14</v>
      </c>
      <c r="D859" t="s">
        <v>15</v>
      </c>
      <c r="E859" s="1">
        <v>44962.708333333336</v>
      </c>
      <c r="F859" s="1">
        <v>44962.916666666664</v>
      </c>
      <c r="G859" s="1">
        <v>44962.711805555555</v>
      </c>
      <c r="H859" s="1">
        <v>44962.924305555556</v>
      </c>
      <c r="I859">
        <v>11</v>
      </c>
      <c r="J859">
        <v>437</v>
      </c>
      <c r="K859">
        <v>196</v>
      </c>
      <c r="L859">
        <v>85652</v>
      </c>
    </row>
    <row r="860" spans="1:12">
      <c r="A860" t="s">
        <v>879</v>
      </c>
      <c r="B860" t="s">
        <v>13</v>
      </c>
      <c r="C860" t="s">
        <v>18</v>
      </c>
      <c r="D860" t="s">
        <v>18</v>
      </c>
      <c r="E860" s="1">
        <v>44962.75</v>
      </c>
      <c r="F860" s="1">
        <v>44962.916666666664</v>
      </c>
      <c r="G860" s="1">
        <v>44962.755555555559</v>
      </c>
      <c r="H860" s="1">
        <v>44962.919444444444</v>
      </c>
      <c r="I860">
        <v>4</v>
      </c>
      <c r="J860">
        <v>357</v>
      </c>
      <c r="K860">
        <v>54</v>
      </c>
      <c r="L860">
        <v>19278</v>
      </c>
    </row>
    <row r="861" spans="1:12">
      <c r="A861" t="s">
        <v>880</v>
      </c>
      <c r="B861" t="s">
        <v>26</v>
      </c>
      <c r="C861" t="s">
        <v>18</v>
      </c>
      <c r="D861" t="s">
        <v>24</v>
      </c>
      <c r="E861" s="1">
        <v>44962.791666666664</v>
      </c>
      <c r="F861" s="1">
        <v>44962.958333333336</v>
      </c>
      <c r="G861" s="1">
        <v>44962.797222222223</v>
      </c>
      <c r="H861" s="1">
        <v>44962.975694444445</v>
      </c>
      <c r="I861">
        <v>25</v>
      </c>
      <c r="J861">
        <v>212</v>
      </c>
      <c r="K861">
        <v>163</v>
      </c>
      <c r="L861">
        <v>34556</v>
      </c>
    </row>
    <row r="862" spans="1:12">
      <c r="A862" t="s">
        <v>881</v>
      </c>
      <c r="B862" t="s">
        <v>13</v>
      </c>
      <c r="C862" t="s">
        <v>24</v>
      </c>
      <c r="D862" t="s">
        <v>18</v>
      </c>
      <c r="E862" s="1">
        <v>44962.833333333336</v>
      </c>
      <c r="F862" s="1">
        <v>44963</v>
      </c>
      <c r="G862" s="1">
        <v>44962.847222222219</v>
      </c>
      <c r="H862" s="1">
        <v>44963.015277777777</v>
      </c>
      <c r="I862">
        <v>22</v>
      </c>
      <c r="J862">
        <v>386</v>
      </c>
      <c r="K862">
        <v>198</v>
      </c>
      <c r="L862">
        <v>76428</v>
      </c>
    </row>
    <row r="863" spans="1:12">
      <c r="A863" t="s">
        <v>882</v>
      </c>
      <c r="B863" t="s">
        <v>13</v>
      </c>
      <c r="C863" t="s">
        <v>14</v>
      </c>
      <c r="D863" t="s">
        <v>18</v>
      </c>
      <c r="E863" s="1">
        <v>44962.875</v>
      </c>
      <c r="F863" s="1">
        <v>44963.083333333336</v>
      </c>
      <c r="G863" s="1">
        <v>44962.88958333333</v>
      </c>
      <c r="H863" s="1">
        <v>44963.095833333333</v>
      </c>
      <c r="I863">
        <v>18</v>
      </c>
      <c r="J863">
        <v>134</v>
      </c>
      <c r="K863">
        <v>63</v>
      </c>
      <c r="L863">
        <v>8442</v>
      </c>
    </row>
    <row r="864" spans="1:12">
      <c r="A864" t="s">
        <v>883</v>
      </c>
      <c r="B864" t="s">
        <v>17</v>
      </c>
      <c r="C864" t="s">
        <v>15</v>
      </c>
      <c r="D864" t="s">
        <v>15</v>
      </c>
      <c r="E864" s="1">
        <v>44962.916666666664</v>
      </c>
      <c r="F864" s="1">
        <v>44962.958333333336</v>
      </c>
      <c r="G864" s="1">
        <v>44962.918055555558</v>
      </c>
      <c r="H864" s="1">
        <v>44962.962500000001</v>
      </c>
      <c r="I864">
        <v>6</v>
      </c>
      <c r="J864">
        <v>110</v>
      </c>
      <c r="K864">
        <v>168</v>
      </c>
      <c r="L864">
        <v>18480</v>
      </c>
    </row>
    <row r="865" spans="1:12">
      <c r="A865" t="s">
        <v>884</v>
      </c>
      <c r="B865" t="s">
        <v>17</v>
      </c>
      <c r="C865" t="s">
        <v>18</v>
      </c>
      <c r="D865" t="s">
        <v>18</v>
      </c>
      <c r="E865" s="1">
        <v>44962.958333333336</v>
      </c>
      <c r="F865" s="1">
        <v>44963.083333333336</v>
      </c>
      <c r="G865" s="1">
        <v>44962.968055555553</v>
      </c>
      <c r="H865" s="1">
        <v>44963.084027777775</v>
      </c>
      <c r="I865">
        <v>1</v>
      </c>
      <c r="J865">
        <v>349</v>
      </c>
      <c r="K865">
        <v>193</v>
      </c>
      <c r="L865">
        <v>67357</v>
      </c>
    </row>
    <row r="866" spans="1:12">
      <c r="A866" t="s">
        <v>885</v>
      </c>
      <c r="B866" t="s">
        <v>17</v>
      </c>
      <c r="C866" t="s">
        <v>18</v>
      </c>
      <c r="D866" t="s">
        <v>14</v>
      </c>
      <c r="E866" s="1">
        <v>44963</v>
      </c>
      <c r="F866" s="1">
        <v>44963.083333333336</v>
      </c>
      <c r="G866" s="1">
        <v>44963.000694444447</v>
      </c>
      <c r="H866" s="1">
        <v>44963.086111111108</v>
      </c>
      <c r="I866">
        <v>4</v>
      </c>
      <c r="J866">
        <v>234</v>
      </c>
      <c r="K866">
        <v>172</v>
      </c>
      <c r="L866">
        <v>40248</v>
      </c>
    </row>
    <row r="867" spans="1:12">
      <c r="A867" t="s">
        <v>886</v>
      </c>
      <c r="B867" t="s">
        <v>17</v>
      </c>
      <c r="C867" t="s">
        <v>21</v>
      </c>
      <c r="D867" t="s">
        <v>14</v>
      </c>
      <c r="E867" s="1">
        <v>44963.041666666664</v>
      </c>
      <c r="F867" s="1">
        <v>44963.166666666664</v>
      </c>
      <c r="G867" s="1">
        <v>44963.05972222222</v>
      </c>
      <c r="H867" s="1">
        <v>44963.186805555553</v>
      </c>
      <c r="I867">
        <v>29</v>
      </c>
      <c r="J867">
        <v>105</v>
      </c>
      <c r="K867">
        <v>103</v>
      </c>
      <c r="L867">
        <v>10815</v>
      </c>
    </row>
    <row r="868" spans="1:12">
      <c r="A868" t="s">
        <v>887</v>
      </c>
      <c r="B868" t="s">
        <v>13</v>
      </c>
      <c r="C868" t="s">
        <v>21</v>
      </c>
      <c r="D868" t="s">
        <v>24</v>
      </c>
      <c r="E868" s="1">
        <v>44963.083333333336</v>
      </c>
      <c r="F868" s="1">
        <v>44963.25</v>
      </c>
      <c r="G868" s="1">
        <v>44963.092361111114</v>
      </c>
      <c r="H868" s="1">
        <v>44963.254861111112</v>
      </c>
      <c r="I868">
        <v>7</v>
      </c>
      <c r="J868">
        <v>398</v>
      </c>
      <c r="K868">
        <v>119</v>
      </c>
      <c r="L868">
        <v>47362</v>
      </c>
    </row>
    <row r="869" spans="1:12">
      <c r="A869" t="s">
        <v>888</v>
      </c>
      <c r="B869" t="s">
        <v>26</v>
      </c>
      <c r="C869" t="s">
        <v>20</v>
      </c>
      <c r="D869" t="s">
        <v>24</v>
      </c>
      <c r="E869" s="1">
        <v>44963.125</v>
      </c>
      <c r="F869" s="1">
        <v>44963.166666666664</v>
      </c>
      <c r="G869" s="1">
        <v>44963.125694444447</v>
      </c>
      <c r="H869" s="1">
        <v>44963.179861111108</v>
      </c>
      <c r="I869">
        <v>19</v>
      </c>
      <c r="J869">
        <v>298</v>
      </c>
      <c r="K869">
        <v>183</v>
      </c>
      <c r="L869">
        <v>54534</v>
      </c>
    </row>
    <row r="870" spans="1:12">
      <c r="A870" t="s">
        <v>889</v>
      </c>
      <c r="B870" t="s">
        <v>26</v>
      </c>
      <c r="C870" t="s">
        <v>24</v>
      </c>
      <c r="D870" t="s">
        <v>20</v>
      </c>
      <c r="E870" s="1">
        <v>44963.166666666664</v>
      </c>
      <c r="F870" s="1">
        <v>44963.375</v>
      </c>
      <c r="G870" s="1">
        <v>44963.171527777777</v>
      </c>
      <c r="H870" s="1">
        <v>44963.393750000003</v>
      </c>
      <c r="I870">
        <v>27</v>
      </c>
      <c r="J870">
        <v>205</v>
      </c>
      <c r="K870">
        <v>102</v>
      </c>
      <c r="L870">
        <v>20910</v>
      </c>
    </row>
    <row r="871" spans="1:12">
      <c r="A871" t="s">
        <v>890</v>
      </c>
      <c r="B871" t="s">
        <v>26</v>
      </c>
      <c r="C871" t="s">
        <v>18</v>
      </c>
      <c r="D871" t="s">
        <v>18</v>
      </c>
      <c r="E871" s="1">
        <v>44963.208333333336</v>
      </c>
      <c r="F871" s="1">
        <v>44963.416666666664</v>
      </c>
      <c r="G871" s="1">
        <v>44963.216666666667</v>
      </c>
      <c r="H871" s="1">
        <v>44963.421527777777</v>
      </c>
      <c r="I871">
        <v>7</v>
      </c>
      <c r="J871">
        <v>266</v>
      </c>
      <c r="K871">
        <v>162</v>
      </c>
      <c r="L871">
        <v>43092</v>
      </c>
    </row>
    <row r="872" spans="1:12">
      <c r="A872" t="s">
        <v>891</v>
      </c>
      <c r="B872" t="s">
        <v>17</v>
      </c>
      <c r="C872" t="s">
        <v>18</v>
      </c>
      <c r="D872" t="s">
        <v>24</v>
      </c>
      <c r="E872" s="1">
        <v>44963.25</v>
      </c>
      <c r="F872" s="1">
        <v>44963.291666666664</v>
      </c>
      <c r="G872" s="1">
        <v>44963.256249999999</v>
      </c>
      <c r="H872" s="1">
        <v>44963.302777777775</v>
      </c>
      <c r="I872">
        <v>16</v>
      </c>
      <c r="J872">
        <v>105</v>
      </c>
      <c r="K872">
        <v>110</v>
      </c>
      <c r="L872">
        <v>11550</v>
      </c>
    </row>
    <row r="873" spans="1:12">
      <c r="A873" t="s">
        <v>892</v>
      </c>
      <c r="B873" t="s">
        <v>13</v>
      </c>
      <c r="C873" t="s">
        <v>14</v>
      </c>
      <c r="D873" t="s">
        <v>15</v>
      </c>
      <c r="E873" s="1">
        <v>44963.291666666664</v>
      </c>
      <c r="F873" s="1">
        <v>44963.333333333336</v>
      </c>
      <c r="G873" s="1">
        <v>44963.301388888889</v>
      </c>
      <c r="H873" s="1">
        <v>44963.347916666666</v>
      </c>
      <c r="I873">
        <v>21</v>
      </c>
      <c r="J873">
        <v>416</v>
      </c>
      <c r="K873">
        <v>109</v>
      </c>
      <c r="L873">
        <v>45344</v>
      </c>
    </row>
    <row r="874" spans="1:12">
      <c r="A874" t="s">
        <v>893</v>
      </c>
      <c r="B874" t="s">
        <v>13</v>
      </c>
      <c r="C874" t="s">
        <v>21</v>
      </c>
      <c r="D874" t="s">
        <v>24</v>
      </c>
      <c r="E874" s="1">
        <v>44963.333333333336</v>
      </c>
      <c r="F874" s="1">
        <v>44963.5</v>
      </c>
      <c r="G874" s="1">
        <v>44963.353472222225</v>
      </c>
      <c r="H874" s="1">
        <v>44963.520138888889</v>
      </c>
      <c r="I874">
        <v>29</v>
      </c>
      <c r="J874">
        <v>258</v>
      </c>
      <c r="K874">
        <v>80</v>
      </c>
      <c r="L874">
        <v>20640</v>
      </c>
    </row>
    <row r="875" spans="1:12">
      <c r="A875" t="s">
        <v>894</v>
      </c>
      <c r="B875" t="s">
        <v>13</v>
      </c>
      <c r="C875" t="s">
        <v>21</v>
      </c>
      <c r="D875" t="s">
        <v>14</v>
      </c>
      <c r="E875" s="1">
        <v>44963.375</v>
      </c>
      <c r="F875" s="1">
        <v>44963.541666666664</v>
      </c>
      <c r="G875" s="1">
        <v>44963.383333333331</v>
      </c>
      <c r="H875" s="1">
        <v>44963.543055555558</v>
      </c>
      <c r="I875">
        <v>2</v>
      </c>
      <c r="J875">
        <v>159</v>
      </c>
      <c r="K875">
        <v>185</v>
      </c>
      <c r="L875">
        <v>29415</v>
      </c>
    </row>
    <row r="876" spans="1:12">
      <c r="A876" t="s">
        <v>895</v>
      </c>
      <c r="B876" t="s">
        <v>26</v>
      </c>
      <c r="C876" t="s">
        <v>18</v>
      </c>
      <c r="D876" t="s">
        <v>18</v>
      </c>
      <c r="E876" s="1">
        <v>44963.416666666664</v>
      </c>
      <c r="F876" s="1">
        <v>44963.458333333336</v>
      </c>
      <c r="G876" s="1">
        <v>44963.432638888888</v>
      </c>
      <c r="H876" s="1">
        <v>44963.474999999999</v>
      </c>
      <c r="I876">
        <v>24</v>
      </c>
      <c r="J876">
        <v>108</v>
      </c>
      <c r="K876">
        <v>133</v>
      </c>
      <c r="L876">
        <v>14364</v>
      </c>
    </row>
    <row r="877" spans="1:12">
      <c r="A877" t="s">
        <v>896</v>
      </c>
      <c r="B877" t="s">
        <v>26</v>
      </c>
      <c r="C877" t="s">
        <v>24</v>
      </c>
      <c r="D877" t="s">
        <v>14</v>
      </c>
      <c r="E877" s="1">
        <v>44963.458333333336</v>
      </c>
      <c r="F877" s="1">
        <v>44963.625</v>
      </c>
      <c r="G877" s="1">
        <v>44963.469444444447</v>
      </c>
      <c r="H877" s="1">
        <v>44963.642361111109</v>
      </c>
      <c r="I877">
        <v>25</v>
      </c>
      <c r="J877">
        <v>291</v>
      </c>
      <c r="K877">
        <v>84</v>
      </c>
      <c r="L877">
        <v>24444</v>
      </c>
    </row>
    <row r="878" spans="1:12">
      <c r="A878" t="s">
        <v>897</v>
      </c>
      <c r="B878" t="s">
        <v>17</v>
      </c>
      <c r="C878" t="s">
        <v>18</v>
      </c>
      <c r="D878" t="s">
        <v>24</v>
      </c>
      <c r="E878" s="1">
        <v>44963.5</v>
      </c>
      <c r="F878" s="1">
        <v>44963.583333333336</v>
      </c>
      <c r="G878" s="1">
        <v>44963.515277777777</v>
      </c>
      <c r="H878" s="1">
        <v>44963.591666666667</v>
      </c>
      <c r="I878">
        <v>12</v>
      </c>
      <c r="J878">
        <v>309</v>
      </c>
      <c r="K878">
        <v>76</v>
      </c>
      <c r="L878">
        <v>23484</v>
      </c>
    </row>
    <row r="879" spans="1:12">
      <c r="A879" t="s">
        <v>898</v>
      </c>
      <c r="B879" t="s">
        <v>26</v>
      </c>
      <c r="C879" t="s">
        <v>15</v>
      </c>
      <c r="D879" t="s">
        <v>24</v>
      </c>
      <c r="E879" s="1">
        <v>44963.541666666664</v>
      </c>
      <c r="F879" s="1">
        <v>44963.75</v>
      </c>
      <c r="G879" s="1">
        <v>44963.543749999997</v>
      </c>
      <c r="H879" s="1">
        <v>44963.753472222219</v>
      </c>
      <c r="I879">
        <v>5</v>
      </c>
      <c r="J879">
        <v>475</v>
      </c>
      <c r="K879">
        <v>89</v>
      </c>
      <c r="L879">
        <v>42275</v>
      </c>
    </row>
    <row r="880" spans="1:12">
      <c r="A880" t="s">
        <v>899</v>
      </c>
      <c r="B880" t="s">
        <v>26</v>
      </c>
      <c r="C880" t="s">
        <v>21</v>
      </c>
      <c r="D880" t="s">
        <v>14</v>
      </c>
      <c r="E880" s="1">
        <v>44963.583333333336</v>
      </c>
      <c r="F880" s="1">
        <v>44963.75</v>
      </c>
      <c r="G880" s="1">
        <v>44963.584722222222</v>
      </c>
      <c r="H880" s="1">
        <v>44963.758333333331</v>
      </c>
      <c r="I880">
        <v>12</v>
      </c>
      <c r="J880">
        <v>186</v>
      </c>
      <c r="K880">
        <v>132</v>
      </c>
      <c r="L880">
        <v>24552</v>
      </c>
    </row>
    <row r="881" spans="1:12">
      <c r="A881" t="s">
        <v>900</v>
      </c>
      <c r="B881" t="s">
        <v>26</v>
      </c>
      <c r="C881" t="s">
        <v>21</v>
      </c>
      <c r="D881" t="s">
        <v>21</v>
      </c>
      <c r="E881" s="1">
        <v>44963.625</v>
      </c>
      <c r="F881" s="1">
        <v>44963.791666666664</v>
      </c>
      <c r="G881" s="1">
        <v>44963.643055555556</v>
      </c>
      <c r="H881" s="1">
        <v>44963.800694444442</v>
      </c>
      <c r="I881">
        <v>13</v>
      </c>
      <c r="J881">
        <v>231</v>
      </c>
      <c r="K881">
        <v>195</v>
      </c>
      <c r="L881">
        <v>45045</v>
      </c>
    </row>
    <row r="882" spans="1:12">
      <c r="A882" t="s">
        <v>901</v>
      </c>
      <c r="B882" t="s">
        <v>26</v>
      </c>
      <c r="C882" t="s">
        <v>14</v>
      </c>
      <c r="D882" t="s">
        <v>20</v>
      </c>
      <c r="E882" s="1">
        <v>44963.666666666664</v>
      </c>
      <c r="F882" s="1">
        <v>44963.833333333336</v>
      </c>
      <c r="G882" s="1">
        <v>44963.686111111114</v>
      </c>
      <c r="H882" s="1">
        <v>44963.844444444447</v>
      </c>
      <c r="I882">
        <v>16</v>
      </c>
      <c r="J882">
        <v>371</v>
      </c>
      <c r="K882">
        <v>177</v>
      </c>
      <c r="L882">
        <v>65667</v>
      </c>
    </row>
    <row r="883" spans="1:12">
      <c r="A883" t="s">
        <v>902</v>
      </c>
      <c r="B883" t="s">
        <v>13</v>
      </c>
      <c r="C883" t="s">
        <v>24</v>
      </c>
      <c r="D883" t="s">
        <v>20</v>
      </c>
      <c r="E883" s="1">
        <v>44963.708333333336</v>
      </c>
      <c r="F883" s="1">
        <v>44963.75</v>
      </c>
      <c r="G883" s="1">
        <v>44963.709027777775</v>
      </c>
      <c r="H883" s="1">
        <v>44963.754166666666</v>
      </c>
      <c r="I883">
        <v>6</v>
      </c>
      <c r="J883">
        <v>202</v>
      </c>
      <c r="K883">
        <v>160</v>
      </c>
      <c r="L883">
        <v>32320</v>
      </c>
    </row>
    <row r="884" spans="1:12">
      <c r="A884" t="s">
        <v>903</v>
      </c>
      <c r="B884" t="s">
        <v>26</v>
      </c>
      <c r="C884" t="s">
        <v>14</v>
      </c>
      <c r="D884" t="s">
        <v>24</v>
      </c>
      <c r="E884" s="1">
        <v>44963.75</v>
      </c>
      <c r="F884" s="1">
        <v>44963.833333333336</v>
      </c>
      <c r="G884" s="1">
        <v>44963.761805555558</v>
      </c>
      <c r="H884" s="1">
        <v>44963.84375</v>
      </c>
      <c r="I884">
        <v>15</v>
      </c>
      <c r="J884">
        <v>466</v>
      </c>
      <c r="K884">
        <v>104</v>
      </c>
      <c r="L884">
        <v>48464</v>
      </c>
    </row>
    <row r="885" spans="1:12">
      <c r="A885" t="s">
        <v>904</v>
      </c>
      <c r="B885" t="s">
        <v>26</v>
      </c>
      <c r="C885" t="s">
        <v>21</v>
      </c>
      <c r="D885" t="s">
        <v>20</v>
      </c>
      <c r="E885" s="1">
        <v>44963.791666666664</v>
      </c>
      <c r="F885" s="1">
        <v>44963.958333333336</v>
      </c>
      <c r="G885" s="1">
        <v>44963.799305555556</v>
      </c>
      <c r="H885" s="1">
        <v>44963.958333333336</v>
      </c>
      <c r="I885">
        <v>0</v>
      </c>
      <c r="J885">
        <v>450</v>
      </c>
      <c r="K885">
        <v>182</v>
      </c>
      <c r="L885">
        <v>81900</v>
      </c>
    </row>
    <row r="886" spans="1:12">
      <c r="A886" t="s">
        <v>905</v>
      </c>
      <c r="B886" t="s">
        <v>26</v>
      </c>
      <c r="C886" t="s">
        <v>20</v>
      </c>
      <c r="D886" t="s">
        <v>14</v>
      </c>
      <c r="E886" s="1">
        <v>44963.833333333336</v>
      </c>
      <c r="F886" s="1">
        <v>44963.916666666664</v>
      </c>
      <c r="G886" s="1">
        <v>44963.844444444447</v>
      </c>
      <c r="H886" s="1">
        <v>44963.928472222222</v>
      </c>
      <c r="I886">
        <v>17</v>
      </c>
      <c r="J886">
        <v>106</v>
      </c>
      <c r="K886">
        <v>106</v>
      </c>
      <c r="L886">
        <v>11236</v>
      </c>
    </row>
    <row r="887" spans="1:12">
      <c r="A887" t="s">
        <v>906</v>
      </c>
      <c r="B887" t="s">
        <v>26</v>
      </c>
      <c r="C887" t="s">
        <v>24</v>
      </c>
      <c r="D887" t="s">
        <v>18</v>
      </c>
      <c r="E887" s="1">
        <v>44963.875</v>
      </c>
      <c r="F887" s="1">
        <v>44963.958333333336</v>
      </c>
      <c r="G887" s="1">
        <v>44963.890972222223</v>
      </c>
      <c r="H887" s="1">
        <v>44963.97152777778</v>
      </c>
      <c r="I887">
        <v>19</v>
      </c>
      <c r="J887">
        <v>193</v>
      </c>
      <c r="K887">
        <v>172</v>
      </c>
      <c r="L887">
        <v>33196</v>
      </c>
    </row>
    <row r="888" spans="1:12">
      <c r="A888" t="s">
        <v>907</v>
      </c>
      <c r="B888" t="s">
        <v>26</v>
      </c>
      <c r="C888" t="s">
        <v>18</v>
      </c>
      <c r="D888" t="s">
        <v>24</v>
      </c>
      <c r="E888" s="1">
        <v>44963.916666666664</v>
      </c>
      <c r="F888" s="1">
        <v>44963.958333333336</v>
      </c>
      <c r="G888" s="1">
        <v>44963.92291666667</v>
      </c>
      <c r="H888" s="1">
        <v>44963.961111111108</v>
      </c>
      <c r="I888">
        <v>4</v>
      </c>
      <c r="J888">
        <v>122</v>
      </c>
      <c r="K888">
        <v>160</v>
      </c>
      <c r="L888">
        <v>19520</v>
      </c>
    </row>
    <row r="889" spans="1:12">
      <c r="A889" t="s">
        <v>908</v>
      </c>
      <c r="B889" t="s">
        <v>26</v>
      </c>
      <c r="C889" t="s">
        <v>18</v>
      </c>
      <c r="D889" t="s">
        <v>15</v>
      </c>
      <c r="E889" s="1">
        <v>44963.958333333336</v>
      </c>
      <c r="F889" s="1">
        <v>44964.125</v>
      </c>
      <c r="G889" s="1">
        <v>44963.974305555559</v>
      </c>
      <c r="H889" s="1">
        <v>44964.134027777778</v>
      </c>
      <c r="I889">
        <v>13</v>
      </c>
      <c r="J889">
        <v>110</v>
      </c>
      <c r="K889">
        <v>195</v>
      </c>
      <c r="L889">
        <v>21450</v>
      </c>
    </row>
    <row r="890" spans="1:12">
      <c r="A890" t="s">
        <v>909</v>
      </c>
      <c r="B890" t="s">
        <v>17</v>
      </c>
      <c r="C890" t="s">
        <v>20</v>
      </c>
      <c r="D890" t="s">
        <v>21</v>
      </c>
      <c r="E890" s="1">
        <v>44964</v>
      </c>
      <c r="F890" s="1">
        <v>44964.083333333336</v>
      </c>
      <c r="G890" s="1">
        <v>44964.017361111109</v>
      </c>
      <c r="H890" s="1">
        <v>44964.098611111112</v>
      </c>
      <c r="I890">
        <v>22</v>
      </c>
      <c r="J890">
        <v>256</v>
      </c>
      <c r="K890">
        <v>185</v>
      </c>
      <c r="L890">
        <v>47360</v>
      </c>
    </row>
    <row r="891" spans="1:12">
      <c r="A891" t="s">
        <v>910</v>
      </c>
      <c r="B891" t="s">
        <v>17</v>
      </c>
      <c r="C891" t="s">
        <v>24</v>
      </c>
      <c r="D891" t="s">
        <v>20</v>
      </c>
      <c r="E891" s="1">
        <v>44964.041666666664</v>
      </c>
      <c r="F891" s="1">
        <v>44964.208333333336</v>
      </c>
      <c r="G891" s="1">
        <v>44964.061805555553</v>
      </c>
      <c r="H891" s="1">
        <v>44964.228472222225</v>
      </c>
      <c r="I891">
        <v>29</v>
      </c>
      <c r="J891">
        <v>491</v>
      </c>
      <c r="K891">
        <v>99</v>
      </c>
      <c r="L891">
        <v>48609</v>
      </c>
    </row>
    <row r="892" spans="1:12">
      <c r="A892" t="s">
        <v>911</v>
      </c>
      <c r="B892" t="s">
        <v>13</v>
      </c>
      <c r="C892" t="s">
        <v>15</v>
      </c>
      <c r="D892" t="s">
        <v>20</v>
      </c>
      <c r="E892" s="1">
        <v>44964.083333333336</v>
      </c>
      <c r="F892" s="1">
        <v>44964.25</v>
      </c>
      <c r="G892" s="1">
        <v>44964.094444444447</v>
      </c>
      <c r="H892" s="1">
        <v>44964.25</v>
      </c>
      <c r="I892">
        <v>0</v>
      </c>
      <c r="J892">
        <v>447</v>
      </c>
      <c r="K892">
        <v>51</v>
      </c>
      <c r="L892">
        <v>22797</v>
      </c>
    </row>
    <row r="893" spans="1:12">
      <c r="A893" t="s">
        <v>912</v>
      </c>
      <c r="B893" t="s">
        <v>17</v>
      </c>
      <c r="C893" t="s">
        <v>18</v>
      </c>
      <c r="D893" t="s">
        <v>15</v>
      </c>
      <c r="E893" s="1">
        <v>44964.125</v>
      </c>
      <c r="F893" s="1">
        <v>44964.25</v>
      </c>
      <c r="G893" s="1">
        <v>44964.127083333333</v>
      </c>
      <c r="H893" s="1">
        <v>44964.265972222223</v>
      </c>
      <c r="I893">
        <v>23</v>
      </c>
      <c r="J893">
        <v>183</v>
      </c>
      <c r="K893">
        <v>108</v>
      </c>
      <c r="L893">
        <v>19764</v>
      </c>
    </row>
    <row r="894" spans="1:12">
      <c r="A894" t="s">
        <v>913</v>
      </c>
      <c r="B894" t="s">
        <v>13</v>
      </c>
      <c r="C894" t="s">
        <v>14</v>
      </c>
      <c r="D894" t="s">
        <v>21</v>
      </c>
      <c r="E894" s="1">
        <v>44964.166666666664</v>
      </c>
      <c r="F894" s="1">
        <v>44964.375</v>
      </c>
      <c r="G894" s="1">
        <v>44964.17291666667</v>
      </c>
      <c r="H894" s="1">
        <v>44964.384027777778</v>
      </c>
      <c r="I894">
        <v>13</v>
      </c>
      <c r="J894">
        <v>102</v>
      </c>
      <c r="K894">
        <v>65</v>
      </c>
      <c r="L894">
        <v>6630</v>
      </c>
    </row>
    <row r="895" spans="1:12">
      <c r="A895" t="s">
        <v>914</v>
      </c>
      <c r="B895" t="s">
        <v>17</v>
      </c>
      <c r="C895" t="s">
        <v>18</v>
      </c>
      <c r="D895" t="s">
        <v>15</v>
      </c>
      <c r="E895" s="1">
        <v>44964.208333333336</v>
      </c>
      <c r="F895" s="1">
        <v>44964.375</v>
      </c>
      <c r="G895" s="1">
        <v>44964.223611111112</v>
      </c>
      <c r="H895" s="1">
        <v>44964.37777777778</v>
      </c>
      <c r="I895">
        <v>4</v>
      </c>
      <c r="J895">
        <v>471</v>
      </c>
      <c r="K895">
        <v>59</v>
      </c>
      <c r="L895">
        <v>27789</v>
      </c>
    </row>
    <row r="896" spans="1:12">
      <c r="A896" t="s">
        <v>915</v>
      </c>
      <c r="B896" t="s">
        <v>17</v>
      </c>
      <c r="C896" t="s">
        <v>18</v>
      </c>
      <c r="D896" t="s">
        <v>21</v>
      </c>
      <c r="E896" s="1">
        <v>44964.25</v>
      </c>
      <c r="F896" s="1">
        <v>44964.291666666664</v>
      </c>
      <c r="G896" s="1">
        <v>44964.260416666664</v>
      </c>
      <c r="H896" s="1">
        <v>44964.293749999997</v>
      </c>
      <c r="I896">
        <v>3</v>
      </c>
      <c r="J896">
        <v>427</v>
      </c>
      <c r="K896">
        <v>74</v>
      </c>
      <c r="L896">
        <v>31598</v>
      </c>
    </row>
    <row r="897" spans="1:12">
      <c r="A897" t="s">
        <v>916</v>
      </c>
      <c r="B897" t="s">
        <v>17</v>
      </c>
      <c r="C897" t="s">
        <v>15</v>
      </c>
      <c r="D897" t="s">
        <v>14</v>
      </c>
      <c r="E897" s="1">
        <v>44964.291666666664</v>
      </c>
      <c r="F897" s="1">
        <v>44964.5</v>
      </c>
      <c r="G897" s="1">
        <v>44964.305555555555</v>
      </c>
      <c r="H897" s="1">
        <v>44964.519444444442</v>
      </c>
      <c r="I897">
        <v>28</v>
      </c>
      <c r="J897">
        <v>279</v>
      </c>
      <c r="K897">
        <v>158</v>
      </c>
      <c r="L897">
        <v>44082</v>
      </c>
    </row>
    <row r="898" spans="1:12">
      <c r="A898" t="s">
        <v>917</v>
      </c>
      <c r="B898" t="s">
        <v>13</v>
      </c>
      <c r="C898" t="s">
        <v>18</v>
      </c>
      <c r="D898" t="s">
        <v>21</v>
      </c>
      <c r="E898" s="1">
        <v>44964.333333333336</v>
      </c>
      <c r="F898" s="1">
        <v>44964.375</v>
      </c>
      <c r="G898" s="1">
        <v>44964.35</v>
      </c>
      <c r="H898" s="1">
        <v>44964.377083333333</v>
      </c>
      <c r="I898">
        <v>3</v>
      </c>
      <c r="J898">
        <v>375</v>
      </c>
      <c r="K898">
        <v>139</v>
      </c>
      <c r="L898">
        <v>52125</v>
      </c>
    </row>
    <row r="899" spans="1:12">
      <c r="A899" t="s">
        <v>918</v>
      </c>
      <c r="B899" t="s">
        <v>13</v>
      </c>
      <c r="C899" t="s">
        <v>14</v>
      </c>
      <c r="D899" t="s">
        <v>14</v>
      </c>
      <c r="E899" s="1">
        <v>44964.375</v>
      </c>
      <c r="F899" s="1">
        <v>44964.416666666664</v>
      </c>
      <c r="G899" s="1">
        <v>44964.375694444447</v>
      </c>
      <c r="H899" s="1">
        <v>44964.429861111108</v>
      </c>
      <c r="I899">
        <v>19</v>
      </c>
      <c r="J899">
        <v>343</v>
      </c>
      <c r="K899">
        <v>148</v>
      </c>
      <c r="L899">
        <v>50764</v>
      </c>
    </row>
    <row r="900" spans="1:12">
      <c r="A900" t="s">
        <v>919</v>
      </c>
      <c r="B900" t="s">
        <v>17</v>
      </c>
      <c r="C900" t="s">
        <v>14</v>
      </c>
      <c r="D900" t="s">
        <v>20</v>
      </c>
      <c r="E900" s="1">
        <v>44964.416666666664</v>
      </c>
      <c r="F900" s="1">
        <v>44964.458333333336</v>
      </c>
      <c r="G900" s="1">
        <v>44964.435416666667</v>
      </c>
      <c r="H900" s="1">
        <v>44964.459722222222</v>
      </c>
      <c r="I900">
        <v>2</v>
      </c>
      <c r="J900">
        <v>194</v>
      </c>
      <c r="K900">
        <v>95</v>
      </c>
      <c r="L900">
        <v>18430</v>
      </c>
    </row>
    <row r="901" spans="1:12">
      <c r="A901" t="s">
        <v>920</v>
      </c>
      <c r="B901" t="s">
        <v>17</v>
      </c>
      <c r="C901" t="s">
        <v>20</v>
      </c>
      <c r="D901" t="s">
        <v>21</v>
      </c>
      <c r="E901" s="1">
        <v>44964.458333333336</v>
      </c>
      <c r="F901" s="1">
        <v>44964.583333333336</v>
      </c>
      <c r="G901" s="1">
        <v>44964.476388888892</v>
      </c>
      <c r="H901" s="1">
        <v>44964.595138888886</v>
      </c>
      <c r="I901">
        <v>17</v>
      </c>
      <c r="J901">
        <v>386</v>
      </c>
      <c r="K901">
        <v>115</v>
      </c>
      <c r="L901">
        <v>44390</v>
      </c>
    </row>
    <row r="902" spans="1:12">
      <c r="A902" t="s">
        <v>921</v>
      </c>
      <c r="B902" t="s">
        <v>13</v>
      </c>
      <c r="C902" t="s">
        <v>14</v>
      </c>
      <c r="D902" t="s">
        <v>18</v>
      </c>
      <c r="E902" s="1">
        <v>44964.5</v>
      </c>
      <c r="F902" s="1">
        <v>44964.708333333336</v>
      </c>
      <c r="G902" s="1">
        <v>44964.513888888891</v>
      </c>
      <c r="H902" s="1">
        <v>44964.716666666667</v>
      </c>
      <c r="I902">
        <v>12</v>
      </c>
      <c r="J902">
        <v>226</v>
      </c>
      <c r="K902">
        <v>175</v>
      </c>
      <c r="L902">
        <v>39550</v>
      </c>
    </row>
    <row r="903" spans="1:12">
      <c r="A903" t="s">
        <v>922</v>
      </c>
      <c r="B903" t="s">
        <v>13</v>
      </c>
      <c r="C903" t="s">
        <v>20</v>
      </c>
      <c r="D903" t="s">
        <v>14</v>
      </c>
      <c r="E903" s="1">
        <v>44964.541666666664</v>
      </c>
      <c r="F903" s="1">
        <v>44964.583333333336</v>
      </c>
      <c r="G903" s="1">
        <v>44964.556250000001</v>
      </c>
      <c r="H903" s="1">
        <v>44964.585416666669</v>
      </c>
      <c r="I903">
        <v>3</v>
      </c>
      <c r="J903">
        <v>383</v>
      </c>
      <c r="K903">
        <v>167</v>
      </c>
      <c r="L903">
        <v>63961</v>
      </c>
    </row>
    <row r="904" spans="1:12">
      <c r="A904" t="s">
        <v>923</v>
      </c>
      <c r="B904" t="s">
        <v>17</v>
      </c>
      <c r="C904" t="s">
        <v>21</v>
      </c>
      <c r="D904" t="s">
        <v>21</v>
      </c>
      <c r="E904" s="1">
        <v>44964.583333333336</v>
      </c>
      <c r="F904" s="1">
        <v>44964.708333333336</v>
      </c>
      <c r="G904" s="1">
        <v>44964.586111111108</v>
      </c>
      <c r="H904" s="1">
        <v>44964.727777777778</v>
      </c>
      <c r="I904">
        <v>28</v>
      </c>
      <c r="J904">
        <v>371</v>
      </c>
      <c r="K904">
        <v>58</v>
      </c>
      <c r="L904">
        <v>21518</v>
      </c>
    </row>
    <row r="905" spans="1:12">
      <c r="A905" t="s">
        <v>924</v>
      </c>
      <c r="B905" t="s">
        <v>17</v>
      </c>
      <c r="C905" t="s">
        <v>18</v>
      </c>
      <c r="D905" t="s">
        <v>14</v>
      </c>
      <c r="E905" s="1">
        <v>44964.625</v>
      </c>
      <c r="F905" s="1">
        <v>44964.833333333336</v>
      </c>
      <c r="G905" s="1">
        <v>44964.633333333331</v>
      </c>
      <c r="H905" s="1">
        <v>44964.838888888888</v>
      </c>
      <c r="I905">
        <v>8</v>
      </c>
      <c r="J905">
        <v>147</v>
      </c>
      <c r="K905">
        <v>195</v>
      </c>
      <c r="L905">
        <v>28665</v>
      </c>
    </row>
    <row r="906" spans="1:12">
      <c r="A906" t="s">
        <v>925</v>
      </c>
      <c r="B906" t="s">
        <v>17</v>
      </c>
      <c r="C906" t="s">
        <v>18</v>
      </c>
      <c r="D906" t="s">
        <v>24</v>
      </c>
      <c r="E906" s="1">
        <v>44964.666666666664</v>
      </c>
      <c r="F906" s="1">
        <v>44964.708333333336</v>
      </c>
      <c r="G906" s="1">
        <v>44964.675000000003</v>
      </c>
      <c r="H906" s="1">
        <v>44964.709027777775</v>
      </c>
      <c r="I906">
        <v>1</v>
      </c>
      <c r="J906">
        <v>123</v>
      </c>
      <c r="K906">
        <v>171</v>
      </c>
      <c r="L906">
        <v>21033</v>
      </c>
    </row>
    <row r="907" spans="1:12">
      <c r="A907" t="s">
        <v>926</v>
      </c>
      <c r="B907" t="s">
        <v>17</v>
      </c>
      <c r="C907" t="s">
        <v>24</v>
      </c>
      <c r="D907" t="s">
        <v>21</v>
      </c>
      <c r="E907" s="1">
        <v>44964.708333333336</v>
      </c>
      <c r="F907" s="1">
        <v>44964.75</v>
      </c>
      <c r="G907" s="1">
        <v>44964.726388888892</v>
      </c>
      <c r="H907" s="1">
        <v>44964.760416666664</v>
      </c>
      <c r="I907">
        <v>15</v>
      </c>
      <c r="J907">
        <v>450</v>
      </c>
      <c r="K907">
        <v>89</v>
      </c>
      <c r="L907">
        <v>40050</v>
      </c>
    </row>
    <row r="908" spans="1:12">
      <c r="A908" t="s">
        <v>927</v>
      </c>
      <c r="B908" t="s">
        <v>13</v>
      </c>
      <c r="C908" t="s">
        <v>15</v>
      </c>
      <c r="D908" t="s">
        <v>24</v>
      </c>
      <c r="E908" s="1">
        <v>44964.75</v>
      </c>
      <c r="F908" s="1">
        <v>44964.916666666664</v>
      </c>
      <c r="G908" s="1">
        <v>44964.751388888886</v>
      </c>
      <c r="H908" s="1">
        <v>44964.92291666667</v>
      </c>
      <c r="I908">
        <v>9</v>
      </c>
      <c r="J908">
        <v>236</v>
      </c>
      <c r="K908">
        <v>134</v>
      </c>
      <c r="L908">
        <v>31624</v>
      </c>
    </row>
    <row r="909" spans="1:12">
      <c r="A909" t="s">
        <v>928</v>
      </c>
      <c r="B909" t="s">
        <v>26</v>
      </c>
      <c r="C909" t="s">
        <v>21</v>
      </c>
      <c r="D909" t="s">
        <v>14</v>
      </c>
      <c r="E909" s="1">
        <v>44964.791666666664</v>
      </c>
      <c r="F909" s="1">
        <v>44965</v>
      </c>
      <c r="G909" s="1">
        <v>44964.80972222222</v>
      </c>
      <c r="H909" s="1">
        <v>44965.005555555559</v>
      </c>
      <c r="I909">
        <v>8</v>
      </c>
      <c r="J909">
        <v>241</v>
      </c>
      <c r="K909">
        <v>56</v>
      </c>
      <c r="L909">
        <v>13496</v>
      </c>
    </row>
    <row r="910" spans="1:12">
      <c r="A910" t="s">
        <v>929</v>
      </c>
      <c r="B910" t="s">
        <v>13</v>
      </c>
      <c r="C910" t="s">
        <v>20</v>
      </c>
      <c r="D910" t="s">
        <v>18</v>
      </c>
      <c r="E910" s="1">
        <v>44964.833333333336</v>
      </c>
      <c r="F910" s="1">
        <v>44964.916666666664</v>
      </c>
      <c r="G910" s="1">
        <v>44964.851388888892</v>
      </c>
      <c r="H910" s="1">
        <v>44964.933333333334</v>
      </c>
      <c r="I910">
        <v>24</v>
      </c>
      <c r="J910">
        <v>394</v>
      </c>
      <c r="K910">
        <v>96</v>
      </c>
      <c r="L910">
        <v>37824</v>
      </c>
    </row>
    <row r="911" spans="1:12">
      <c r="A911" t="s">
        <v>930</v>
      </c>
      <c r="B911" t="s">
        <v>13</v>
      </c>
      <c r="C911" t="s">
        <v>18</v>
      </c>
      <c r="D911" t="s">
        <v>20</v>
      </c>
      <c r="E911" s="1">
        <v>44964.875</v>
      </c>
      <c r="F911" s="1">
        <v>44964.916666666664</v>
      </c>
      <c r="G911" s="1">
        <v>44964.890277777777</v>
      </c>
      <c r="H911" s="1">
        <v>44964.930555555555</v>
      </c>
      <c r="I911">
        <v>20</v>
      </c>
      <c r="J911">
        <v>266</v>
      </c>
      <c r="K911">
        <v>129</v>
      </c>
      <c r="L911">
        <v>34314</v>
      </c>
    </row>
    <row r="912" spans="1:12">
      <c r="A912" t="s">
        <v>931</v>
      </c>
      <c r="B912" t="s">
        <v>26</v>
      </c>
      <c r="C912" t="s">
        <v>14</v>
      </c>
      <c r="D912" t="s">
        <v>15</v>
      </c>
      <c r="E912" s="1">
        <v>44964.916666666664</v>
      </c>
      <c r="F912" s="1">
        <v>44964.958333333336</v>
      </c>
      <c r="G912" s="1">
        <v>44964.926388888889</v>
      </c>
      <c r="H912" s="1">
        <v>44964.973611111112</v>
      </c>
      <c r="I912">
        <v>22</v>
      </c>
      <c r="J912">
        <v>358</v>
      </c>
      <c r="K912">
        <v>57</v>
      </c>
      <c r="L912">
        <v>20406</v>
      </c>
    </row>
    <row r="913" spans="1:12">
      <c r="A913" t="s">
        <v>932</v>
      </c>
      <c r="B913" t="s">
        <v>26</v>
      </c>
      <c r="C913" t="s">
        <v>21</v>
      </c>
      <c r="D913" t="s">
        <v>21</v>
      </c>
      <c r="E913" s="1">
        <v>44964.958333333336</v>
      </c>
      <c r="F913" s="1">
        <v>44965</v>
      </c>
      <c r="G913" s="1">
        <v>44964.97152777778</v>
      </c>
      <c r="H913" s="1">
        <v>44965.006944444445</v>
      </c>
      <c r="I913">
        <v>10</v>
      </c>
      <c r="J913">
        <v>398</v>
      </c>
      <c r="K913">
        <v>179</v>
      </c>
      <c r="L913">
        <v>71242</v>
      </c>
    </row>
    <row r="914" spans="1:12">
      <c r="A914" t="s">
        <v>933</v>
      </c>
      <c r="B914" t="s">
        <v>13</v>
      </c>
      <c r="C914" t="s">
        <v>21</v>
      </c>
      <c r="D914" t="s">
        <v>14</v>
      </c>
      <c r="E914" s="1">
        <v>44965</v>
      </c>
      <c r="F914" s="1">
        <v>44965.166666666664</v>
      </c>
      <c r="G914" s="1">
        <v>44965.017361111109</v>
      </c>
      <c r="H914" s="1">
        <v>44965.175000000003</v>
      </c>
      <c r="I914">
        <v>12</v>
      </c>
      <c r="J914">
        <v>151</v>
      </c>
      <c r="K914">
        <v>78</v>
      </c>
      <c r="L914">
        <v>11778</v>
      </c>
    </row>
    <row r="915" spans="1:12">
      <c r="A915" t="s">
        <v>934</v>
      </c>
      <c r="B915" t="s">
        <v>13</v>
      </c>
      <c r="C915" t="s">
        <v>20</v>
      </c>
      <c r="D915" t="s">
        <v>18</v>
      </c>
      <c r="E915" s="1">
        <v>44965.041666666664</v>
      </c>
      <c r="F915" s="1">
        <v>44965.208333333336</v>
      </c>
      <c r="G915" s="1">
        <v>44965.054166666669</v>
      </c>
      <c r="H915" s="1">
        <v>44965.216666666667</v>
      </c>
      <c r="I915">
        <v>12</v>
      </c>
      <c r="J915">
        <v>168</v>
      </c>
      <c r="K915">
        <v>66</v>
      </c>
      <c r="L915">
        <v>11088</v>
      </c>
    </row>
    <row r="916" spans="1:12">
      <c r="A916" t="s">
        <v>935</v>
      </c>
      <c r="B916" t="s">
        <v>26</v>
      </c>
      <c r="C916" t="s">
        <v>14</v>
      </c>
      <c r="D916" t="s">
        <v>18</v>
      </c>
      <c r="E916" s="1">
        <v>44965.083333333336</v>
      </c>
      <c r="F916" s="1">
        <v>44965.25</v>
      </c>
      <c r="G916" s="1">
        <v>44965.084722222222</v>
      </c>
      <c r="H916" s="1">
        <v>44965.252083333333</v>
      </c>
      <c r="I916">
        <v>3</v>
      </c>
      <c r="J916">
        <v>394</v>
      </c>
      <c r="K916">
        <v>126</v>
      </c>
      <c r="L916">
        <v>49644</v>
      </c>
    </row>
    <row r="917" spans="1:12">
      <c r="A917" t="s">
        <v>936</v>
      </c>
      <c r="B917" t="s">
        <v>26</v>
      </c>
      <c r="C917" t="s">
        <v>24</v>
      </c>
      <c r="D917" t="s">
        <v>18</v>
      </c>
      <c r="E917" s="1">
        <v>44965.125</v>
      </c>
      <c r="F917" s="1">
        <v>44965.333333333336</v>
      </c>
      <c r="G917" s="1">
        <v>44965.127083333333</v>
      </c>
      <c r="H917" s="1">
        <v>44965.348611111112</v>
      </c>
      <c r="I917">
        <v>22</v>
      </c>
      <c r="J917">
        <v>297</v>
      </c>
      <c r="K917">
        <v>147</v>
      </c>
      <c r="L917">
        <v>43659</v>
      </c>
    </row>
    <row r="918" spans="1:12">
      <c r="A918" t="s">
        <v>937</v>
      </c>
      <c r="B918" t="s">
        <v>26</v>
      </c>
      <c r="C918" t="s">
        <v>20</v>
      </c>
      <c r="D918" t="s">
        <v>14</v>
      </c>
      <c r="E918" s="1">
        <v>44965.166666666664</v>
      </c>
      <c r="F918" s="1">
        <v>44965.291666666664</v>
      </c>
      <c r="G918" s="1">
        <v>44965.166666666664</v>
      </c>
      <c r="H918" s="1">
        <v>44965.3</v>
      </c>
      <c r="I918">
        <v>12</v>
      </c>
      <c r="J918">
        <v>159</v>
      </c>
      <c r="K918">
        <v>179</v>
      </c>
      <c r="L918">
        <v>28461</v>
      </c>
    </row>
    <row r="919" spans="1:12">
      <c r="A919" t="s">
        <v>938</v>
      </c>
      <c r="B919" t="s">
        <v>13</v>
      </c>
      <c r="C919" t="s">
        <v>18</v>
      </c>
      <c r="D919" t="s">
        <v>14</v>
      </c>
      <c r="E919" s="1">
        <v>44965.208333333336</v>
      </c>
      <c r="F919" s="1">
        <v>44965.416666666664</v>
      </c>
      <c r="G919" s="1">
        <v>44965.227083333331</v>
      </c>
      <c r="H919" s="1">
        <v>44965.434027777781</v>
      </c>
      <c r="I919">
        <v>25</v>
      </c>
      <c r="J919">
        <v>162</v>
      </c>
      <c r="K919">
        <v>144</v>
      </c>
      <c r="L919">
        <v>23328</v>
      </c>
    </row>
    <row r="920" spans="1:12">
      <c r="A920" t="s">
        <v>939</v>
      </c>
      <c r="B920" t="s">
        <v>17</v>
      </c>
      <c r="C920" t="s">
        <v>15</v>
      </c>
      <c r="D920" t="s">
        <v>21</v>
      </c>
      <c r="E920" s="1">
        <v>44965.25</v>
      </c>
      <c r="F920" s="1">
        <v>44965.375</v>
      </c>
      <c r="G920" s="1">
        <v>44965.261111111111</v>
      </c>
      <c r="H920" s="1">
        <v>44965.38958333333</v>
      </c>
      <c r="I920">
        <v>21</v>
      </c>
      <c r="J920">
        <v>466</v>
      </c>
      <c r="K920">
        <v>163</v>
      </c>
      <c r="L920">
        <v>75958</v>
      </c>
    </row>
    <row r="921" spans="1:12">
      <c r="A921" t="s">
        <v>940</v>
      </c>
      <c r="B921" t="s">
        <v>26</v>
      </c>
      <c r="C921" t="s">
        <v>24</v>
      </c>
      <c r="D921" t="s">
        <v>21</v>
      </c>
      <c r="E921" s="1">
        <v>44965.291666666664</v>
      </c>
      <c r="F921" s="1">
        <v>44965.375</v>
      </c>
      <c r="G921" s="1">
        <v>44965.301388888889</v>
      </c>
      <c r="H921" s="1">
        <v>44965.393055555556</v>
      </c>
      <c r="I921">
        <v>26</v>
      </c>
      <c r="J921">
        <v>214</v>
      </c>
      <c r="K921">
        <v>183</v>
      </c>
      <c r="L921">
        <v>39162</v>
      </c>
    </row>
    <row r="922" spans="1:12">
      <c r="A922" t="s">
        <v>941</v>
      </c>
      <c r="B922" t="s">
        <v>17</v>
      </c>
      <c r="C922" t="s">
        <v>15</v>
      </c>
      <c r="D922" t="s">
        <v>18</v>
      </c>
      <c r="E922" s="1">
        <v>44965.333333333336</v>
      </c>
      <c r="F922" s="1">
        <v>44965.541666666664</v>
      </c>
      <c r="G922" s="1">
        <v>44965.348611111112</v>
      </c>
      <c r="H922" s="1">
        <v>44965.547222222223</v>
      </c>
      <c r="I922">
        <v>8</v>
      </c>
      <c r="J922">
        <v>188</v>
      </c>
      <c r="K922">
        <v>199</v>
      </c>
      <c r="L922">
        <v>37412</v>
      </c>
    </row>
    <row r="923" spans="1:12">
      <c r="A923" t="s">
        <v>942</v>
      </c>
      <c r="B923" t="s">
        <v>17</v>
      </c>
      <c r="C923" t="s">
        <v>20</v>
      </c>
      <c r="D923" t="s">
        <v>18</v>
      </c>
      <c r="E923" s="1">
        <v>44965.375</v>
      </c>
      <c r="F923" s="1">
        <v>44965.416666666664</v>
      </c>
      <c r="G923" s="1">
        <v>44965.388888888891</v>
      </c>
      <c r="H923" s="1">
        <v>44965.42291666667</v>
      </c>
      <c r="I923">
        <v>9</v>
      </c>
      <c r="J923">
        <v>208</v>
      </c>
      <c r="K923">
        <v>183</v>
      </c>
      <c r="L923">
        <v>38064</v>
      </c>
    </row>
    <row r="924" spans="1:12">
      <c r="A924" t="s">
        <v>943</v>
      </c>
      <c r="B924" t="s">
        <v>13</v>
      </c>
      <c r="C924" t="s">
        <v>15</v>
      </c>
      <c r="D924" t="s">
        <v>21</v>
      </c>
      <c r="E924" s="1">
        <v>44965.416666666664</v>
      </c>
      <c r="F924" s="1">
        <v>44965.5</v>
      </c>
      <c r="G924" s="1">
        <v>44965.418749999997</v>
      </c>
      <c r="H924" s="1">
        <v>44965.5</v>
      </c>
      <c r="I924">
        <v>0</v>
      </c>
      <c r="J924">
        <v>320</v>
      </c>
      <c r="K924">
        <v>138</v>
      </c>
      <c r="L924">
        <v>44160</v>
      </c>
    </row>
    <row r="925" spans="1:12">
      <c r="A925" t="s">
        <v>944</v>
      </c>
      <c r="B925" t="s">
        <v>13</v>
      </c>
      <c r="C925" t="s">
        <v>18</v>
      </c>
      <c r="D925" t="s">
        <v>14</v>
      </c>
      <c r="E925" s="1">
        <v>44965.458333333336</v>
      </c>
      <c r="F925" s="1">
        <v>44965.5</v>
      </c>
      <c r="G925" s="1">
        <v>44965.477777777778</v>
      </c>
      <c r="H925" s="1">
        <v>44965.515972222223</v>
      </c>
      <c r="I925">
        <v>23</v>
      </c>
      <c r="J925">
        <v>313</v>
      </c>
      <c r="K925">
        <v>193</v>
      </c>
      <c r="L925">
        <v>60409</v>
      </c>
    </row>
    <row r="926" spans="1:12">
      <c r="A926" t="s">
        <v>945</v>
      </c>
      <c r="B926" t="s">
        <v>17</v>
      </c>
      <c r="C926" t="s">
        <v>21</v>
      </c>
      <c r="D926" t="s">
        <v>20</v>
      </c>
      <c r="E926" s="1">
        <v>44965.5</v>
      </c>
      <c r="F926" s="1">
        <v>44965.625</v>
      </c>
      <c r="G926" s="1">
        <v>44965.5</v>
      </c>
      <c r="H926" s="1">
        <v>44965.643750000003</v>
      </c>
      <c r="I926">
        <v>27</v>
      </c>
      <c r="J926">
        <v>353</v>
      </c>
      <c r="K926">
        <v>104</v>
      </c>
      <c r="L926">
        <v>36712</v>
      </c>
    </row>
    <row r="927" spans="1:12">
      <c r="A927" t="s">
        <v>946</v>
      </c>
      <c r="B927" t="s">
        <v>13</v>
      </c>
      <c r="C927" t="s">
        <v>14</v>
      </c>
      <c r="D927" t="s">
        <v>14</v>
      </c>
      <c r="E927" s="1">
        <v>44965.541666666664</v>
      </c>
      <c r="F927" s="1">
        <v>44965.708333333336</v>
      </c>
      <c r="G927" s="1">
        <v>44965.549305555556</v>
      </c>
      <c r="H927" s="1">
        <v>44965.712500000001</v>
      </c>
      <c r="I927">
        <v>6</v>
      </c>
      <c r="J927">
        <v>272</v>
      </c>
      <c r="K927">
        <v>154</v>
      </c>
      <c r="L927">
        <v>41888</v>
      </c>
    </row>
    <row r="928" spans="1:12">
      <c r="A928" t="s">
        <v>947</v>
      </c>
      <c r="B928" t="s">
        <v>26</v>
      </c>
      <c r="C928" t="s">
        <v>15</v>
      </c>
      <c r="D928" t="s">
        <v>24</v>
      </c>
      <c r="E928" s="1">
        <v>44965.583333333336</v>
      </c>
      <c r="F928" s="1">
        <v>44965.708333333336</v>
      </c>
      <c r="G928" s="1">
        <v>44965.594444444447</v>
      </c>
      <c r="H928" s="1">
        <v>44965.722222222219</v>
      </c>
      <c r="I928">
        <v>20</v>
      </c>
      <c r="J928">
        <v>242</v>
      </c>
      <c r="K928">
        <v>95</v>
      </c>
      <c r="L928">
        <v>22990</v>
      </c>
    </row>
    <row r="929" spans="1:12">
      <c r="A929" t="s">
        <v>948</v>
      </c>
      <c r="B929" t="s">
        <v>26</v>
      </c>
      <c r="C929" t="s">
        <v>24</v>
      </c>
      <c r="D929" t="s">
        <v>18</v>
      </c>
      <c r="E929" s="1">
        <v>44965.625</v>
      </c>
      <c r="F929" s="1">
        <v>44965.833333333336</v>
      </c>
      <c r="G929" s="1">
        <v>44965.64166666667</v>
      </c>
      <c r="H929" s="1">
        <v>44965.852083333331</v>
      </c>
      <c r="I929">
        <v>27</v>
      </c>
      <c r="J929">
        <v>342</v>
      </c>
      <c r="K929">
        <v>137</v>
      </c>
      <c r="L929">
        <v>46854</v>
      </c>
    </row>
    <row r="930" spans="1:12">
      <c r="A930" t="s">
        <v>949</v>
      </c>
      <c r="B930" t="s">
        <v>17</v>
      </c>
      <c r="C930" t="s">
        <v>18</v>
      </c>
      <c r="D930" t="s">
        <v>20</v>
      </c>
      <c r="E930" s="1">
        <v>44965.666666666664</v>
      </c>
      <c r="F930" s="1">
        <v>44965.75</v>
      </c>
      <c r="G930" s="1">
        <v>44965.686111111114</v>
      </c>
      <c r="H930" s="1">
        <v>44965.755555555559</v>
      </c>
      <c r="I930">
        <v>8</v>
      </c>
      <c r="J930">
        <v>472</v>
      </c>
      <c r="K930">
        <v>97</v>
      </c>
      <c r="L930">
        <v>45784</v>
      </c>
    </row>
    <row r="931" spans="1:12">
      <c r="A931" t="s">
        <v>950</v>
      </c>
      <c r="B931" t="s">
        <v>17</v>
      </c>
      <c r="C931" t="s">
        <v>18</v>
      </c>
      <c r="D931" t="s">
        <v>15</v>
      </c>
      <c r="E931" s="1">
        <v>44965.708333333336</v>
      </c>
      <c r="F931" s="1">
        <v>44965.791666666664</v>
      </c>
      <c r="G931" s="1">
        <v>44965.713888888888</v>
      </c>
      <c r="H931" s="1">
        <v>44965.794444444444</v>
      </c>
      <c r="I931">
        <v>4</v>
      </c>
      <c r="J931">
        <v>296</v>
      </c>
      <c r="K931">
        <v>92</v>
      </c>
      <c r="L931">
        <v>27232</v>
      </c>
    </row>
    <row r="932" spans="1:12">
      <c r="A932" t="s">
        <v>951</v>
      </c>
      <c r="B932" t="s">
        <v>26</v>
      </c>
      <c r="C932" t="s">
        <v>20</v>
      </c>
      <c r="D932" t="s">
        <v>14</v>
      </c>
      <c r="E932" s="1">
        <v>44965.75</v>
      </c>
      <c r="F932" s="1">
        <v>44965.833333333336</v>
      </c>
      <c r="G932" s="1">
        <v>44965.756249999999</v>
      </c>
      <c r="H932" s="1">
        <v>44965.847916666666</v>
      </c>
      <c r="I932">
        <v>21</v>
      </c>
      <c r="J932">
        <v>461</v>
      </c>
      <c r="K932">
        <v>82</v>
      </c>
      <c r="L932">
        <v>37802</v>
      </c>
    </row>
    <row r="933" spans="1:12">
      <c r="A933" t="s">
        <v>952</v>
      </c>
      <c r="B933" t="s">
        <v>26</v>
      </c>
      <c r="C933" t="s">
        <v>24</v>
      </c>
      <c r="D933" t="s">
        <v>18</v>
      </c>
      <c r="E933" s="1">
        <v>44965.791666666664</v>
      </c>
      <c r="F933" s="1">
        <v>44965.916666666664</v>
      </c>
      <c r="G933" s="1">
        <v>44965.793055555558</v>
      </c>
      <c r="H933" s="1">
        <v>44965.931250000001</v>
      </c>
      <c r="I933">
        <v>21</v>
      </c>
      <c r="J933">
        <v>181</v>
      </c>
      <c r="K933">
        <v>154</v>
      </c>
      <c r="L933">
        <v>27874</v>
      </c>
    </row>
    <row r="934" spans="1:12">
      <c r="A934" t="s">
        <v>953</v>
      </c>
      <c r="B934" t="s">
        <v>17</v>
      </c>
      <c r="C934" t="s">
        <v>15</v>
      </c>
      <c r="D934" t="s">
        <v>14</v>
      </c>
      <c r="E934" s="1">
        <v>44965.833333333336</v>
      </c>
      <c r="F934" s="1">
        <v>44966.041666666664</v>
      </c>
      <c r="G934" s="1">
        <v>44965.843055555553</v>
      </c>
      <c r="H934" s="1">
        <v>44966.04583333333</v>
      </c>
      <c r="I934">
        <v>6</v>
      </c>
      <c r="J934">
        <v>307</v>
      </c>
      <c r="K934">
        <v>109</v>
      </c>
      <c r="L934">
        <v>33463</v>
      </c>
    </row>
    <row r="935" spans="1:12">
      <c r="A935" t="s">
        <v>954</v>
      </c>
      <c r="B935" t="s">
        <v>26</v>
      </c>
      <c r="C935" t="s">
        <v>15</v>
      </c>
      <c r="D935" t="s">
        <v>15</v>
      </c>
      <c r="E935" s="1">
        <v>44965.875</v>
      </c>
      <c r="F935" s="1">
        <v>44966.041666666664</v>
      </c>
      <c r="G935" s="1">
        <v>44965.893750000003</v>
      </c>
      <c r="H935" s="1">
        <v>44966.05</v>
      </c>
      <c r="I935">
        <v>12</v>
      </c>
      <c r="J935">
        <v>253</v>
      </c>
      <c r="K935">
        <v>97</v>
      </c>
      <c r="L935">
        <v>24541</v>
      </c>
    </row>
    <row r="936" spans="1:12">
      <c r="A936" t="s">
        <v>955</v>
      </c>
      <c r="B936" t="s">
        <v>13</v>
      </c>
      <c r="C936" t="s">
        <v>15</v>
      </c>
      <c r="D936" t="s">
        <v>14</v>
      </c>
      <c r="E936" s="1">
        <v>44965.916666666664</v>
      </c>
      <c r="F936" s="1">
        <v>44966</v>
      </c>
      <c r="G936" s="1">
        <v>44965.930555555555</v>
      </c>
      <c r="H936" s="1">
        <v>44966.004861111112</v>
      </c>
      <c r="I936">
        <v>7</v>
      </c>
      <c r="J936">
        <v>264</v>
      </c>
      <c r="K936">
        <v>159</v>
      </c>
      <c r="L936">
        <v>41976</v>
      </c>
    </row>
    <row r="937" spans="1:12">
      <c r="A937" t="s">
        <v>956</v>
      </c>
      <c r="B937" t="s">
        <v>13</v>
      </c>
      <c r="C937" t="s">
        <v>24</v>
      </c>
      <c r="D937" t="s">
        <v>20</v>
      </c>
      <c r="E937" s="1">
        <v>44965.958333333336</v>
      </c>
      <c r="F937" s="1">
        <v>44966.125</v>
      </c>
      <c r="G937" s="1">
        <v>44965.965277777781</v>
      </c>
      <c r="H937" s="1">
        <v>44966.127083333333</v>
      </c>
      <c r="I937">
        <v>3</v>
      </c>
      <c r="J937">
        <v>496</v>
      </c>
      <c r="K937">
        <v>188</v>
      </c>
      <c r="L937">
        <v>93248</v>
      </c>
    </row>
    <row r="938" spans="1:12">
      <c r="A938" t="s">
        <v>957</v>
      </c>
      <c r="B938" t="s">
        <v>17</v>
      </c>
      <c r="C938" t="s">
        <v>15</v>
      </c>
      <c r="D938" t="s">
        <v>15</v>
      </c>
      <c r="E938" s="1">
        <v>44966</v>
      </c>
      <c r="F938" s="1">
        <v>44966.083333333336</v>
      </c>
      <c r="G938" s="1">
        <v>44966.00277777778</v>
      </c>
      <c r="H938" s="1">
        <v>44966.1</v>
      </c>
      <c r="I938">
        <v>24</v>
      </c>
      <c r="J938">
        <v>138</v>
      </c>
      <c r="K938">
        <v>71</v>
      </c>
      <c r="L938">
        <v>9798</v>
      </c>
    </row>
    <row r="939" spans="1:12">
      <c r="A939" t="s">
        <v>958</v>
      </c>
      <c r="B939" t="s">
        <v>13</v>
      </c>
      <c r="C939" t="s">
        <v>24</v>
      </c>
      <c r="D939" t="s">
        <v>24</v>
      </c>
      <c r="E939" s="1">
        <v>44966.041666666664</v>
      </c>
      <c r="F939" s="1">
        <v>44966.125</v>
      </c>
      <c r="G939" s="1">
        <v>44966.04791666667</v>
      </c>
      <c r="H939" s="1">
        <v>44966.131944444445</v>
      </c>
      <c r="I939">
        <v>10</v>
      </c>
      <c r="J939">
        <v>287</v>
      </c>
      <c r="K939">
        <v>171</v>
      </c>
      <c r="L939">
        <v>49077</v>
      </c>
    </row>
    <row r="940" spans="1:12">
      <c r="A940" t="s">
        <v>959</v>
      </c>
      <c r="B940" t="s">
        <v>17</v>
      </c>
      <c r="C940" t="s">
        <v>18</v>
      </c>
      <c r="D940" t="s">
        <v>24</v>
      </c>
      <c r="E940" s="1">
        <v>44966.083333333336</v>
      </c>
      <c r="F940" s="1">
        <v>44966.208333333336</v>
      </c>
      <c r="G940" s="1">
        <v>44966.092361111114</v>
      </c>
      <c r="H940" s="1">
        <v>44966.227083333331</v>
      </c>
      <c r="I940">
        <v>27</v>
      </c>
      <c r="J940">
        <v>130</v>
      </c>
      <c r="K940">
        <v>197</v>
      </c>
      <c r="L940">
        <v>25610</v>
      </c>
    </row>
    <row r="941" spans="1:12">
      <c r="A941" t="s">
        <v>960</v>
      </c>
      <c r="B941" t="s">
        <v>13</v>
      </c>
      <c r="C941" t="s">
        <v>24</v>
      </c>
      <c r="D941" t="s">
        <v>18</v>
      </c>
      <c r="E941" s="1">
        <v>44966.125</v>
      </c>
      <c r="F941" s="1">
        <v>44966.166666666664</v>
      </c>
      <c r="G941" s="1">
        <v>44966.143055555556</v>
      </c>
      <c r="H941" s="1">
        <v>44966.184027777781</v>
      </c>
      <c r="I941">
        <v>25</v>
      </c>
      <c r="J941">
        <v>454</v>
      </c>
      <c r="K941">
        <v>129</v>
      </c>
      <c r="L941">
        <v>58566</v>
      </c>
    </row>
    <row r="942" spans="1:12">
      <c r="A942" t="s">
        <v>961</v>
      </c>
      <c r="B942" t="s">
        <v>13</v>
      </c>
      <c r="C942" t="s">
        <v>14</v>
      </c>
      <c r="D942" t="s">
        <v>24</v>
      </c>
      <c r="E942" s="1">
        <v>44966.166666666664</v>
      </c>
      <c r="F942" s="1">
        <v>44966.25</v>
      </c>
      <c r="G942" s="1">
        <v>44966.174305555556</v>
      </c>
      <c r="H942" s="1">
        <v>44966.261805555558</v>
      </c>
      <c r="I942">
        <v>17</v>
      </c>
      <c r="J942">
        <v>439</v>
      </c>
      <c r="K942">
        <v>187</v>
      </c>
      <c r="L942">
        <v>82093</v>
      </c>
    </row>
    <row r="943" spans="1:12">
      <c r="A943" t="s">
        <v>962</v>
      </c>
      <c r="B943" t="s">
        <v>17</v>
      </c>
      <c r="C943" t="s">
        <v>21</v>
      </c>
      <c r="D943" t="s">
        <v>14</v>
      </c>
      <c r="E943" s="1">
        <v>44966.208333333336</v>
      </c>
      <c r="F943" s="1">
        <v>44966.25</v>
      </c>
      <c r="G943" s="1">
        <v>44966.228472222225</v>
      </c>
      <c r="H943" s="1">
        <v>44966.261805555558</v>
      </c>
      <c r="I943">
        <v>17</v>
      </c>
      <c r="J943">
        <v>131</v>
      </c>
      <c r="K943">
        <v>74</v>
      </c>
      <c r="L943">
        <v>9694</v>
      </c>
    </row>
    <row r="944" spans="1:12">
      <c r="A944" t="s">
        <v>963</v>
      </c>
      <c r="B944" t="s">
        <v>26</v>
      </c>
      <c r="C944" t="s">
        <v>21</v>
      </c>
      <c r="D944" t="s">
        <v>20</v>
      </c>
      <c r="E944" s="1">
        <v>44966.25</v>
      </c>
      <c r="F944" s="1">
        <v>44966.375</v>
      </c>
      <c r="G944" s="1">
        <v>44966.255555555559</v>
      </c>
      <c r="H944" s="1">
        <v>44966.39166666667</v>
      </c>
      <c r="I944">
        <v>24</v>
      </c>
      <c r="J944">
        <v>456</v>
      </c>
      <c r="K944">
        <v>99</v>
      </c>
      <c r="L944">
        <v>45144</v>
      </c>
    </row>
    <row r="945" spans="1:12">
      <c r="A945" t="s">
        <v>964</v>
      </c>
      <c r="B945" t="s">
        <v>17</v>
      </c>
      <c r="C945" t="s">
        <v>14</v>
      </c>
      <c r="D945" t="s">
        <v>24</v>
      </c>
      <c r="E945" s="1">
        <v>44966.291666666664</v>
      </c>
      <c r="F945" s="1">
        <v>44966.375</v>
      </c>
      <c r="G945" s="1">
        <v>44966.295138888891</v>
      </c>
      <c r="H945" s="1">
        <v>44966.386805555558</v>
      </c>
      <c r="I945">
        <v>17</v>
      </c>
      <c r="J945">
        <v>333</v>
      </c>
      <c r="K945">
        <v>100</v>
      </c>
      <c r="L945">
        <v>33300</v>
      </c>
    </row>
    <row r="946" spans="1:12">
      <c r="A946" t="s">
        <v>965</v>
      </c>
      <c r="B946" t="s">
        <v>17</v>
      </c>
      <c r="C946" t="s">
        <v>24</v>
      </c>
      <c r="D946" t="s">
        <v>18</v>
      </c>
      <c r="E946" s="1">
        <v>44966.333333333336</v>
      </c>
      <c r="F946" s="1">
        <v>44966.541666666664</v>
      </c>
      <c r="G946" s="1">
        <v>44966.338888888888</v>
      </c>
      <c r="H946" s="1">
        <v>44966.551388888889</v>
      </c>
      <c r="I946">
        <v>14</v>
      </c>
      <c r="J946">
        <v>431</v>
      </c>
      <c r="K946">
        <v>64</v>
      </c>
      <c r="L946">
        <v>27584</v>
      </c>
    </row>
    <row r="947" spans="1:12">
      <c r="A947" t="s">
        <v>966</v>
      </c>
      <c r="B947" t="s">
        <v>26</v>
      </c>
      <c r="C947" t="s">
        <v>20</v>
      </c>
      <c r="D947" t="s">
        <v>14</v>
      </c>
      <c r="E947" s="1">
        <v>44966.375</v>
      </c>
      <c r="F947" s="1">
        <v>44966.458333333336</v>
      </c>
      <c r="G947" s="1">
        <v>44966.376388888886</v>
      </c>
      <c r="H947" s="1">
        <v>44966.464583333334</v>
      </c>
      <c r="I947">
        <v>9</v>
      </c>
      <c r="J947">
        <v>107</v>
      </c>
      <c r="K947">
        <v>150</v>
      </c>
      <c r="L947">
        <v>16050</v>
      </c>
    </row>
    <row r="948" spans="1:12">
      <c r="A948" t="s">
        <v>967</v>
      </c>
      <c r="B948" t="s">
        <v>13</v>
      </c>
      <c r="C948" t="s">
        <v>21</v>
      </c>
      <c r="D948" t="s">
        <v>18</v>
      </c>
      <c r="E948" s="1">
        <v>44966.416666666664</v>
      </c>
      <c r="F948" s="1">
        <v>44966.5</v>
      </c>
      <c r="G948" s="1">
        <v>44966.425000000003</v>
      </c>
      <c r="H948" s="1">
        <v>44966.508333333331</v>
      </c>
      <c r="I948">
        <v>12</v>
      </c>
      <c r="J948">
        <v>169</v>
      </c>
      <c r="K948">
        <v>81</v>
      </c>
      <c r="L948">
        <v>13689</v>
      </c>
    </row>
    <row r="949" spans="1:12">
      <c r="A949" t="s">
        <v>968</v>
      </c>
      <c r="B949" t="s">
        <v>17</v>
      </c>
      <c r="C949" t="s">
        <v>14</v>
      </c>
      <c r="D949" t="s">
        <v>18</v>
      </c>
      <c r="E949" s="1">
        <v>44966.458333333336</v>
      </c>
      <c r="F949" s="1">
        <v>44966.666666666664</v>
      </c>
      <c r="G949" s="1">
        <v>44966.473611111112</v>
      </c>
      <c r="H949" s="1">
        <v>44966.675000000003</v>
      </c>
      <c r="I949">
        <v>12</v>
      </c>
      <c r="J949">
        <v>433</v>
      </c>
      <c r="K949">
        <v>151</v>
      </c>
      <c r="L949">
        <v>65383</v>
      </c>
    </row>
    <row r="950" spans="1:12">
      <c r="A950" t="s">
        <v>969</v>
      </c>
      <c r="B950" t="s">
        <v>17</v>
      </c>
      <c r="C950" t="s">
        <v>20</v>
      </c>
      <c r="D950" t="s">
        <v>20</v>
      </c>
      <c r="E950" s="1">
        <v>44966.5</v>
      </c>
      <c r="F950" s="1">
        <v>44966.708333333336</v>
      </c>
      <c r="G950" s="1">
        <v>44966.504166666666</v>
      </c>
      <c r="H950" s="1">
        <v>44966.711111111108</v>
      </c>
      <c r="I950">
        <v>4</v>
      </c>
      <c r="J950">
        <v>132</v>
      </c>
      <c r="K950">
        <v>79</v>
      </c>
      <c r="L950">
        <v>10428</v>
      </c>
    </row>
    <row r="951" spans="1:12">
      <c r="A951" t="s">
        <v>970</v>
      </c>
      <c r="B951" t="s">
        <v>17</v>
      </c>
      <c r="C951" t="s">
        <v>15</v>
      </c>
      <c r="D951" t="s">
        <v>21</v>
      </c>
      <c r="E951" s="1">
        <v>44966.541666666664</v>
      </c>
      <c r="F951" s="1">
        <v>44966.625</v>
      </c>
      <c r="G951" s="1">
        <v>44966.560416666667</v>
      </c>
      <c r="H951" s="1">
        <v>44966.630555555559</v>
      </c>
      <c r="I951">
        <v>8</v>
      </c>
      <c r="J951">
        <v>132</v>
      </c>
      <c r="K951">
        <v>174</v>
      </c>
      <c r="L951">
        <v>22968</v>
      </c>
    </row>
    <row r="952" spans="1:12">
      <c r="A952" t="s">
        <v>971</v>
      </c>
      <c r="B952" t="s">
        <v>13</v>
      </c>
      <c r="C952" t="s">
        <v>14</v>
      </c>
      <c r="D952" t="s">
        <v>20</v>
      </c>
      <c r="E952" s="1">
        <v>44966.583333333336</v>
      </c>
      <c r="F952" s="1">
        <v>44966.75</v>
      </c>
      <c r="G952" s="1">
        <v>44966.594444444447</v>
      </c>
      <c r="H952" s="1">
        <v>44966.756249999999</v>
      </c>
      <c r="I952">
        <v>9</v>
      </c>
      <c r="J952">
        <v>128</v>
      </c>
      <c r="K952">
        <v>130</v>
      </c>
      <c r="L952">
        <v>16640</v>
      </c>
    </row>
    <row r="953" spans="1:12">
      <c r="A953" t="s">
        <v>972</v>
      </c>
      <c r="B953" t="s">
        <v>13</v>
      </c>
      <c r="C953" t="s">
        <v>21</v>
      </c>
      <c r="D953" t="s">
        <v>18</v>
      </c>
      <c r="E953" s="1">
        <v>44966.625</v>
      </c>
      <c r="F953" s="1">
        <v>44966.75</v>
      </c>
      <c r="G953" s="1">
        <v>44966.643055555556</v>
      </c>
      <c r="H953" s="1">
        <v>44966.752083333333</v>
      </c>
      <c r="I953">
        <v>3</v>
      </c>
      <c r="J953">
        <v>112</v>
      </c>
      <c r="K953">
        <v>108</v>
      </c>
      <c r="L953">
        <v>12096</v>
      </c>
    </row>
    <row r="954" spans="1:12">
      <c r="A954" t="s">
        <v>973</v>
      </c>
      <c r="B954" t="s">
        <v>26</v>
      </c>
      <c r="C954" t="s">
        <v>24</v>
      </c>
      <c r="D954" t="s">
        <v>18</v>
      </c>
      <c r="E954" s="1">
        <v>44966.666666666664</v>
      </c>
      <c r="F954" s="1">
        <v>44966.833333333336</v>
      </c>
      <c r="G954" s="1">
        <v>44966.68472222222</v>
      </c>
      <c r="H954" s="1">
        <v>44966.834027777775</v>
      </c>
      <c r="I954">
        <v>1</v>
      </c>
      <c r="J954">
        <v>193</v>
      </c>
      <c r="K954">
        <v>55</v>
      </c>
      <c r="L954">
        <v>10615</v>
      </c>
    </row>
    <row r="955" spans="1:12">
      <c r="A955" t="s">
        <v>974</v>
      </c>
      <c r="B955" t="s">
        <v>17</v>
      </c>
      <c r="C955" t="s">
        <v>24</v>
      </c>
      <c r="D955" t="s">
        <v>24</v>
      </c>
      <c r="E955" s="1">
        <v>44966.708333333336</v>
      </c>
      <c r="F955" s="1">
        <v>44966.791666666664</v>
      </c>
      <c r="G955" s="1">
        <v>44966.720138888886</v>
      </c>
      <c r="H955" s="1">
        <v>44966.79583333333</v>
      </c>
      <c r="I955">
        <v>6</v>
      </c>
      <c r="J955">
        <v>174</v>
      </c>
      <c r="K955">
        <v>132</v>
      </c>
      <c r="L955">
        <v>22968</v>
      </c>
    </row>
    <row r="956" spans="1:12">
      <c r="A956" t="s">
        <v>975</v>
      </c>
      <c r="B956" t="s">
        <v>26</v>
      </c>
      <c r="C956" t="s">
        <v>24</v>
      </c>
      <c r="D956" t="s">
        <v>24</v>
      </c>
      <c r="E956" s="1">
        <v>44966.75</v>
      </c>
      <c r="F956" s="1">
        <v>44966.791666666664</v>
      </c>
      <c r="G956" s="1">
        <v>44966.76458333333</v>
      </c>
      <c r="H956" s="1">
        <v>44966.805555555555</v>
      </c>
      <c r="I956">
        <v>20</v>
      </c>
      <c r="J956">
        <v>155</v>
      </c>
      <c r="K956">
        <v>156</v>
      </c>
      <c r="L956">
        <v>24180</v>
      </c>
    </row>
    <row r="957" spans="1:12">
      <c r="A957" t="s">
        <v>976</v>
      </c>
      <c r="B957" t="s">
        <v>26</v>
      </c>
      <c r="C957" t="s">
        <v>21</v>
      </c>
      <c r="D957" t="s">
        <v>15</v>
      </c>
      <c r="E957" s="1">
        <v>44966.791666666664</v>
      </c>
      <c r="F957" s="1">
        <v>44967</v>
      </c>
      <c r="G957" s="1">
        <v>44966.804861111108</v>
      </c>
      <c r="H957" s="1">
        <v>44967.009027777778</v>
      </c>
      <c r="I957">
        <v>13</v>
      </c>
      <c r="J957">
        <v>429</v>
      </c>
      <c r="K957">
        <v>100</v>
      </c>
      <c r="L957">
        <v>42900</v>
      </c>
    </row>
    <row r="958" spans="1:12">
      <c r="A958" t="s">
        <v>977</v>
      </c>
      <c r="B958" t="s">
        <v>17</v>
      </c>
      <c r="C958" t="s">
        <v>15</v>
      </c>
      <c r="D958" t="s">
        <v>21</v>
      </c>
      <c r="E958" s="1">
        <v>44966.833333333336</v>
      </c>
      <c r="F958" s="1">
        <v>44967.041666666664</v>
      </c>
      <c r="G958" s="1">
        <v>44966.835416666669</v>
      </c>
      <c r="H958" s="1">
        <v>44967.059027777781</v>
      </c>
      <c r="I958">
        <v>25</v>
      </c>
      <c r="J958">
        <v>405</v>
      </c>
      <c r="K958">
        <v>66</v>
      </c>
      <c r="L958">
        <v>26730</v>
      </c>
    </row>
    <row r="959" spans="1:12">
      <c r="A959" t="s">
        <v>978</v>
      </c>
      <c r="B959" t="s">
        <v>17</v>
      </c>
      <c r="C959" t="s">
        <v>24</v>
      </c>
      <c r="D959" t="s">
        <v>20</v>
      </c>
      <c r="E959" s="1">
        <v>44966.875</v>
      </c>
      <c r="F959" s="1">
        <v>44966.916666666664</v>
      </c>
      <c r="G959" s="1">
        <v>44966.87777777778</v>
      </c>
      <c r="H959" s="1">
        <v>44966.925000000003</v>
      </c>
      <c r="I959">
        <v>12</v>
      </c>
      <c r="J959">
        <v>119</v>
      </c>
      <c r="K959">
        <v>135</v>
      </c>
      <c r="L959">
        <v>16065</v>
      </c>
    </row>
    <row r="960" spans="1:12">
      <c r="A960" t="s">
        <v>979</v>
      </c>
      <c r="B960" t="s">
        <v>26</v>
      </c>
      <c r="C960" t="s">
        <v>20</v>
      </c>
      <c r="D960" t="s">
        <v>21</v>
      </c>
      <c r="E960" s="1">
        <v>44966.916666666664</v>
      </c>
      <c r="F960" s="1">
        <v>44967.041666666664</v>
      </c>
      <c r="G960" s="1">
        <v>44966.936111111114</v>
      </c>
      <c r="H960" s="1">
        <v>44967.059027777781</v>
      </c>
      <c r="I960">
        <v>25</v>
      </c>
      <c r="J960">
        <v>314</v>
      </c>
      <c r="K960">
        <v>95</v>
      </c>
      <c r="L960">
        <v>29830</v>
      </c>
    </row>
    <row r="961" spans="1:12">
      <c r="A961" t="s">
        <v>980</v>
      </c>
      <c r="B961" t="s">
        <v>13</v>
      </c>
      <c r="C961" t="s">
        <v>18</v>
      </c>
      <c r="D961" t="s">
        <v>24</v>
      </c>
      <c r="E961" s="1">
        <v>44966.958333333336</v>
      </c>
      <c r="F961" s="1">
        <v>44967.083333333336</v>
      </c>
      <c r="G961" s="1">
        <v>44966.965277777781</v>
      </c>
      <c r="H961" s="1">
        <v>44967.086805555555</v>
      </c>
      <c r="I961">
        <v>5</v>
      </c>
      <c r="J961">
        <v>130</v>
      </c>
      <c r="K961">
        <v>199</v>
      </c>
      <c r="L961">
        <v>25870</v>
      </c>
    </row>
    <row r="962" spans="1:12">
      <c r="A962" t="s">
        <v>981</v>
      </c>
      <c r="B962" t="s">
        <v>26</v>
      </c>
      <c r="C962" t="s">
        <v>15</v>
      </c>
      <c r="D962" t="s">
        <v>18</v>
      </c>
      <c r="E962" s="1">
        <v>44967</v>
      </c>
      <c r="F962" s="1">
        <v>44967.083333333336</v>
      </c>
      <c r="G962" s="1">
        <v>44967.011805555558</v>
      </c>
      <c r="H962" s="1">
        <v>44967.083333333336</v>
      </c>
      <c r="I962">
        <v>0</v>
      </c>
      <c r="J962">
        <v>369</v>
      </c>
      <c r="K962">
        <v>76</v>
      </c>
      <c r="L962">
        <v>28044</v>
      </c>
    </row>
    <row r="963" spans="1:12">
      <c r="A963" t="s">
        <v>982</v>
      </c>
      <c r="B963" t="s">
        <v>13</v>
      </c>
      <c r="C963" t="s">
        <v>20</v>
      </c>
      <c r="D963" t="s">
        <v>24</v>
      </c>
      <c r="E963" s="1">
        <v>44967.041666666664</v>
      </c>
      <c r="F963" s="1">
        <v>44967.125</v>
      </c>
      <c r="G963" s="1">
        <v>44967.054166666669</v>
      </c>
      <c r="H963" s="1">
        <v>44967.129861111112</v>
      </c>
      <c r="I963">
        <v>7</v>
      </c>
      <c r="J963">
        <v>387</v>
      </c>
      <c r="K963">
        <v>96</v>
      </c>
      <c r="L963">
        <v>37152</v>
      </c>
    </row>
    <row r="964" spans="1:12">
      <c r="A964" t="s">
        <v>983</v>
      </c>
      <c r="B964" t="s">
        <v>13</v>
      </c>
      <c r="C964" t="s">
        <v>14</v>
      </c>
      <c r="D964" t="s">
        <v>15</v>
      </c>
      <c r="E964" s="1">
        <v>44967.083333333336</v>
      </c>
      <c r="F964" s="1">
        <v>44967.291666666664</v>
      </c>
      <c r="G964" s="1">
        <v>44967.086111111108</v>
      </c>
      <c r="H964" s="1">
        <v>44967.30972222222</v>
      </c>
      <c r="I964">
        <v>26</v>
      </c>
      <c r="J964">
        <v>286</v>
      </c>
      <c r="K964">
        <v>164</v>
      </c>
      <c r="L964">
        <v>46904</v>
      </c>
    </row>
    <row r="965" spans="1:12">
      <c r="A965" t="s">
        <v>984</v>
      </c>
      <c r="B965" t="s">
        <v>26</v>
      </c>
      <c r="C965" t="s">
        <v>18</v>
      </c>
      <c r="D965" t="s">
        <v>24</v>
      </c>
      <c r="E965" s="1">
        <v>44967.125</v>
      </c>
      <c r="F965" s="1">
        <v>44967.166666666664</v>
      </c>
      <c r="G965" s="1">
        <v>44967.14166666667</v>
      </c>
      <c r="H965" s="1">
        <v>44967.17083333333</v>
      </c>
      <c r="I965">
        <v>6</v>
      </c>
      <c r="J965">
        <v>352</v>
      </c>
      <c r="K965">
        <v>54</v>
      </c>
      <c r="L965">
        <v>19008</v>
      </c>
    </row>
    <row r="966" spans="1:12">
      <c r="A966" t="s">
        <v>985</v>
      </c>
      <c r="B966" t="s">
        <v>17</v>
      </c>
      <c r="C966" t="s">
        <v>15</v>
      </c>
      <c r="D966" t="s">
        <v>18</v>
      </c>
      <c r="E966" s="1">
        <v>44967.166666666664</v>
      </c>
      <c r="F966" s="1">
        <v>44967.208333333336</v>
      </c>
      <c r="G966" s="1">
        <v>44967.177083333336</v>
      </c>
      <c r="H966" s="1">
        <v>44967.212500000001</v>
      </c>
      <c r="I966">
        <v>6</v>
      </c>
      <c r="J966">
        <v>244</v>
      </c>
      <c r="K966">
        <v>88</v>
      </c>
      <c r="L966">
        <v>21472</v>
      </c>
    </row>
    <row r="967" spans="1:12">
      <c r="A967" t="s">
        <v>986</v>
      </c>
      <c r="B967" t="s">
        <v>26</v>
      </c>
      <c r="C967" t="s">
        <v>21</v>
      </c>
      <c r="D967" t="s">
        <v>24</v>
      </c>
      <c r="E967" s="1">
        <v>44967.208333333336</v>
      </c>
      <c r="F967" s="1">
        <v>44967.375</v>
      </c>
      <c r="G967" s="1">
        <v>44967.220138888886</v>
      </c>
      <c r="H967" s="1">
        <v>44967.379861111112</v>
      </c>
      <c r="I967">
        <v>7</v>
      </c>
      <c r="J967">
        <v>374</v>
      </c>
      <c r="K967">
        <v>127</v>
      </c>
      <c r="L967">
        <v>47498</v>
      </c>
    </row>
    <row r="968" spans="1:12">
      <c r="A968" t="s">
        <v>987</v>
      </c>
      <c r="B968" t="s">
        <v>26</v>
      </c>
      <c r="C968" t="s">
        <v>18</v>
      </c>
      <c r="D968" t="s">
        <v>24</v>
      </c>
      <c r="E968" s="1">
        <v>44967.25</v>
      </c>
      <c r="F968" s="1">
        <v>44967.375</v>
      </c>
      <c r="G968" s="1">
        <v>44967.259027777778</v>
      </c>
      <c r="H968" s="1">
        <v>44967.387499999997</v>
      </c>
      <c r="I968">
        <v>18</v>
      </c>
      <c r="J968">
        <v>485</v>
      </c>
      <c r="K968">
        <v>123</v>
      </c>
      <c r="L968">
        <v>59655</v>
      </c>
    </row>
    <row r="969" spans="1:12">
      <c r="A969" t="s">
        <v>988</v>
      </c>
      <c r="B969" t="s">
        <v>13</v>
      </c>
      <c r="C969" t="s">
        <v>15</v>
      </c>
      <c r="D969" t="s">
        <v>20</v>
      </c>
      <c r="E969" s="1">
        <v>44967.291666666664</v>
      </c>
      <c r="F969" s="1">
        <v>44967.416666666664</v>
      </c>
      <c r="G969" s="1">
        <v>44967.304861111108</v>
      </c>
      <c r="H969" s="1">
        <v>44967.428472222222</v>
      </c>
      <c r="I969">
        <v>17</v>
      </c>
      <c r="J969">
        <v>115</v>
      </c>
      <c r="K969">
        <v>120</v>
      </c>
      <c r="L969">
        <v>13800</v>
      </c>
    </row>
    <row r="970" spans="1:12">
      <c r="A970" t="s">
        <v>989</v>
      </c>
      <c r="B970" t="s">
        <v>26</v>
      </c>
      <c r="C970" t="s">
        <v>15</v>
      </c>
      <c r="D970" t="s">
        <v>20</v>
      </c>
      <c r="E970" s="1">
        <v>44967.333333333336</v>
      </c>
      <c r="F970" s="1">
        <v>44967.416666666664</v>
      </c>
      <c r="G970" s="1">
        <v>44967.344444444447</v>
      </c>
      <c r="H970" s="1">
        <v>44967.424305555556</v>
      </c>
      <c r="I970">
        <v>11</v>
      </c>
      <c r="J970">
        <v>260</v>
      </c>
      <c r="K970">
        <v>85</v>
      </c>
      <c r="L970">
        <v>22100</v>
      </c>
    </row>
    <row r="971" spans="1:12">
      <c r="A971" t="s">
        <v>990</v>
      </c>
      <c r="B971" t="s">
        <v>17</v>
      </c>
      <c r="C971" t="s">
        <v>20</v>
      </c>
      <c r="D971" t="s">
        <v>15</v>
      </c>
      <c r="E971" s="1">
        <v>44967.375</v>
      </c>
      <c r="F971" s="1">
        <v>44967.458333333336</v>
      </c>
      <c r="G971" s="1">
        <v>44967.390972222223</v>
      </c>
      <c r="H971" s="1">
        <v>44967.470138888886</v>
      </c>
      <c r="I971">
        <v>17</v>
      </c>
      <c r="J971">
        <v>178</v>
      </c>
      <c r="K971">
        <v>62</v>
      </c>
      <c r="L971">
        <v>11036</v>
      </c>
    </row>
    <row r="972" spans="1:12">
      <c r="A972" t="s">
        <v>991</v>
      </c>
      <c r="B972" t="s">
        <v>26</v>
      </c>
      <c r="C972" t="s">
        <v>15</v>
      </c>
      <c r="D972" t="s">
        <v>15</v>
      </c>
      <c r="E972" s="1">
        <v>44967.416666666664</v>
      </c>
      <c r="F972" s="1">
        <v>44967.541666666664</v>
      </c>
      <c r="G972" s="1">
        <v>44967.422222222223</v>
      </c>
      <c r="H972" s="1">
        <v>44967.545138888891</v>
      </c>
      <c r="I972">
        <v>5</v>
      </c>
      <c r="J972">
        <v>429</v>
      </c>
      <c r="K972">
        <v>183</v>
      </c>
      <c r="L972">
        <v>78507</v>
      </c>
    </row>
    <row r="973" spans="1:12">
      <c r="A973" t="s">
        <v>992</v>
      </c>
      <c r="B973" t="s">
        <v>26</v>
      </c>
      <c r="C973" t="s">
        <v>15</v>
      </c>
      <c r="D973" t="s">
        <v>24</v>
      </c>
      <c r="E973" s="1">
        <v>44967.458333333336</v>
      </c>
      <c r="F973" s="1">
        <v>44967.625</v>
      </c>
      <c r="G973" s="1">
        <v>44967.467361111114</v>
      </c>
      <c r="H973" s="1">
        <v>44967.642361111109</v>
      </c>
      <c r="I973">
        <v>25</v>
      </c>
      <c r="J973">
        <v>362</v>
      </c>
      <c r="K973">
        <v>106</v>
      </c>
      <c r="L973">
        <v>38372</v>
      </c>
    </row>
    <row r="974" spans="1:12">
      <c r="A974" t="s">
        <v>993</v>
      </c>
      <c r="B974" t="s">
        <v>13</v>
      </c>
      <c r="C974" t="s">
        <v>24</v>
      </c>
      <c r="D974" t="s">
        <v>20</v>
      </c>
      <c r="E974" s="1">
        <v>44967.5</v>
      </c>
      <c r="F974" s="1">
        <v>44967.583333333336</v>
      </c>
      <c r="G974" s="1">
        <v>44967.507638888892</v>
      </c>
      <c r="H974" s="1">
        <v>44967.595833333333</v>
      </c>
      <c r="I974">
        <v>18</v>
      </c>
      <c r="J974">
        <v>343</v>
      </c>
      <c r="K974">
        <v>78</v>
      </c>
      <c r="L974">
        <v>26754</v>
      </c>
    </row>
    <row r="975" spans="1:12">
      <c r="A975" t="s">
        <v>994</v>
      </c>
      <c r="B975" t="s">
        <v>17</v>
      </c>
      <c r="C975" t="s">
        <v>18</v>
      </c>
      <c r="D975" t="s">
        <v>20</v>
      </c>
      <c r="E975" s="1">
        <v>44967.541666666664</v>
      </c>
      <c r="F975" s="1">
        <v>44967.625</v>
      </c>
      <c r="G975" s="1">
        <v>44967.561805555553</v>
      </c>
      <c r="H975" s="1">
        <v>44967.636805555558</v>
      </c>
      <c r="I975">
        <v>17</v>
      </c>
      <c r="J975">
        <v>467</v>
      </c>
      <c r="K975">
        <v>158</v>
      </c>
      <c r="L975">
        <v>73786</v>
      </c>
    </row>
    <row r="976" spans="1:12">
      <c r="A976" t="s">
        <v>995</v>
      </c>
      <c r="B976" t="s">
        <v>17</v>
      </c>
      <c r="C976" t="s">
        <v>20</v>
      </c>
      <c r="D976" t="s">
        <v>24</v>
      </c>
      <c r="E976" s="1">
        <v>44967.583333333336</v>
      </c>
      <c r="F976" s="1">
        <v>44967.75</v>
      </c>
      <c r="G976" s="1">
        <v>44967.584722222222</v>
      </c>
      <c r="H976" s="1">
        <v>44967.756249999999</v>
      </c>
      <c r="I976">
        <v>9</v>
      </c>
      <c r="J976">
        <v>295</v>
      </c>
      <c r="K976">
        <v>65</v>
      </c>
      <c r="L976">
        <v>19175</v>
      </c>
    </row>
    <row r="977" spans="1:12">
      <c r="A977" t="s">
        <v>996</v>
      </c>
      <c r="B977" t="s">
        <v>13</v>
      </c>
      <c r="C977" t="s">
        <v>15</v>
      </c>
      <c r="D977" t="s">
        <v>21</v>
      </c>
      <c r="E977" s="1">
        <v>44967.625</v>
      </c>
      <c r="F977" s="1">
        <v>44967.833333333336</v>
      </c>
      <c r="G977" s="1">
        <v>44967.636805555558</v>
      </c>
      <c r="H977" s="1">
        <v>44967.841666666667</v>
      </c>
      <c r="I977">
        <v>12</v>
      </c>
      <c r="J977">
        <v>170</v>
      </c>
      <c r="K977">
        <v>145</v>
      </c>
      <c r="L977">
        <v>24650</v>
      </c>
    </row>
    <row r="978" spans="1:12">
      <c r="A978" t="s">
        <v>997</v>
      </c>
      <c r="B978" t="s">
        <v>17</v>
      </c>
      <c r="C978" t="s">
        <v>14</v>
      </c>
      <c r="D978" t="s">
        <v>20</v>
      </c>
      <c r="E978" s="1">
        <v>44967.666666666664</v>
      </c>
      <c r="F978" s="1">
        <v>44967.791666666664</v>
      </c>
      <c r="G978" s="1">
        <v>44967.67083333333</v>
      </c>
      <c r="H978" s="1">
        <v>44967.803472222222</v>
      </c>
      <c r="I978">
        <v>17</v>
      </c>
      <c r="J978">
        <v>474</v>
      </c>
      <c r="K978">
        <v>85</v>
      </c>
      <c r="L978">
        <v>40290</v>
      </c>
    </row>
    <row r="979" spans="1:12">
      <c r="A979" t="s">
        <v>998</v>
      </c>
      <c r="B979" t="s">
        <v>17</v>
      </c>
      <c r="C979" t="s">
        <v>15</v>
      </c>
      <c r="D979" t="s">
        <v>14</v>
      </c>
      <c r="E979" s="1">
        <v>44967.708333333336</v>
      </c>
      <c r="F979" s="1">
        <v>44967.75</v>
      </c>
      <c r="G979" s="1">
        <v>44967.724999999999</v>
      </c>
      <c r="H979" s="1">
        <v>44967.75277777778</v>
      </c>
      <c r="I979">
        <v>4</v>
      </c>
      <c r="J979">
        <v>307</v>
      </c>
      <c r="K979">
        <v>145</v>
      </c>
      <c r="L979">
        <v>44515</v>
      </c>
    </row>
    <row r="980" spans="1:12">
      <c r="A980" t="s">
        <v>999</v>
      </c>
      <c r="B980" t="s">
        <v>26</v>
      </c>
      <c r="C980" t="s">
        <v>20</v>
      </c>
      <c r="D980" t="s">
        <v>18</v>
      </c>
      <c r="E980" s="1">
        <v>44967.75</v>
      </c>
      <c r="F980" s="1">
        <v>44967.791666666664</v>
      </c>
      <c r="G980" s="1">
        <v>44967.770138888889</v>
      </c>
      <c r="H980" s="1">
        <v>44967.791666666664</v>
      </c>
      <c r="I980">
        <v>0</v>
      </c>
      <c r="J980">
        <v>321</v>
      </c>
      <c r="K980">
        <v>189</v>
      </c>
      <c r="L980">
        <v>60669</v>
      </c>
    </row>
    <row r="981" spans="1:12">
      <c r="A981" t="s">
        <v>1000</v>
      </c>
      <c r="B981" t="s">
        <v>13</v>
      </c>
      <c r="C981" t="s">
        <v>24</v>
      </c>
      <c r="D981" t="s">
        <v>21</v>
      </c>
      <c r="E981" s="1">
        <v>44967.791666666664</v>
      </c>
      <c r="F981" s="1">
        <v>44967.833333333336</v>
      </c>
      <c r="G981" s="1">
        <v>44967.811805555553</v>
      </c>
      <c r="H981" s="1">
        <v>44967.835416666669</v>
      </c>
      <c r="I981">
        <v>3</v>
      </c>
      <c r="J981">
        <v>441</v>
      </c>
      <c r="K981">
        <v>68</v>
      </c>
      <c r="L981">
        <v>29988</v>
      </c>
    </row>
    <row r="982" spans="1:12">
      <c r="A982" t="s">
        <v>1001</v>
      </c>
      <c r="B982" t="s">
        <v>17</v>
      </c>
      <c r="C982" t="s">
        <v>18</v>
      </c>
      <c r="D982" t="s">
        <v>14</v>
      </c>
      <c r="E982" s="1">
        <v>44967.833333333336</v>
      </c>
      <c r="F982" s="1">
        <v>44967.875</v>
      </c>
      <c r="G982" s="1">
        <v>44967.834722222222</v>
      </c>
      <c r="H982" s="1">
        <v>44967.892361111109</v>
      </c>
      <c r="I982">
        <v>25</v>
      </c>
      <c r="J982">
        <v>279</v>
      </c>
      <c r="K982">
        <v>146</v>
      </c>
      <c r="L982">
        <v>40734</v>
      </c>
    </row>
    <row r="983" spans="1:12">
      <c r="A983" t="s">
        <v>1002</v>
      </c>
      <c r="B983" t="s">
        <v>13</v>
      </c>
      <c r="C983" t="s">
        <v>18</v>
      </c>
      <c r="D983" t="s">
        <v>14</v>
      </c>
      <c r="E983" s="1">
        <v>44967.875</v>
      </c>
      <c r="F983" s="1">
        <v>44967.916666666664</v>
      </c>
      <c r="G983" s="1">
        <v>44967.882638888892</v>
      </c>
      <c r="H983" s="1">
        <v>44967.931944444441</v>
      </c>
      <c r="I983">
        <v>22</v>
      </c>
      <c r="J983">
        <v>430</v>
      </c>
      <c r="K983">
        <v>110</v>
      </c>
      <c r="L983">
        <v>47300</v>
      </c>
    </row>
    <row r="984" spans="1:12">
      <c r="A984" t="s">
        <v>1003</v>
      </c>
      <c r="B984" t="s">
        <v>26</v>
      </c>
      <c r="C984" t="s">
        <v>15</v>
      </c>
      <c r="D984" t="s">
        <v>14</v>
      </c>
      <c r="E984" s="1">
        <v>44967.916666666664</v>
      </c>
      <c r="F984" s="1">
        <v>44968.125</v>
      </c>
      <c r="G984" s="1">
        <v>44967.93472222222</v>
      </c>
      <c r="H984" s="1">
        <v>44968.133333333331</v>
      </c>
      <c r="I984">
        <v>12</v>
      </c>
      <c r="J984">
        <v>286</v>
      </c>
      <c r="K984">
        <v>140</v>
      </c>
      <c r="L984">
        <v>40040</v>
      </c>
    </row>
    <row r="985" spans="1:12">
      <c r="A985" t="s">
        <v>1004</v>
      </c>
      <c r="B985" t="s">
        <v>17</v>
      </c>
      <c r="C985" t="s">
        <v>15</v>
      </c>
      <c r="D985" t="s">
        <v>20</v>
      </c>
      <c r="E985" s="1">
        <v>44967.958333333336</v>
      </c>
      <c r="F985" s="1">
        <v>44968.083333333336</v>
      </c>
      <c r="G985" s="1">
        <v>44967.968055555553</v>
      </c>
      <c r="H985" s="1">
        <v>44968.097916666666</v>
      </c>
      <c r="I985">
        <v>21</v>
      </c>
      <c r="J985">
        <v>447</v>
      </c>
      <c r="K985">
        <v>101</v>
      </c>
      <c r="L985">
        <v>45147</v>
      </c>
    </row>
    <row r="986" spans="1:12">
      <c r="A986" t="s">
        <v>1005</v>
      </c>
      <c r="B986" t="s">
        <v>13</v>
      </c>
      <c r="C986" t="s">
        <v>14</v>
      </c>
      <c r="D986" t="s">
        <v>24</v>
      </c>
      <c r="E986" s="1">
        <v>44968</v>
      </c>
      <c r="F986" s="1">
        <v>44968.083333333336</v>
      </c>
      <c r="G986" s="1">
        <v>44968.005555555559</v>
      </c>
      <c r="H986" s="1">
        <v>44968.09375</v>
      </c>
      <c r="I986">
        <v>15</v>
      </c>
      <c r="J986">
        <v>126</v>
      </c>
      <c r="K986">
        <v>172</v>
      </c>
      <c r="L986">
        <v>21672</v>
      </c>
    </row>
    <row r="987" spans="1:12">
      <c r="A987" t="s">
        <v>1006</v>
      </c>
      <c r="B987" t="s">
        <v>17</v>
      </c>
      <c r="C987" t="s">
        <v>18</v>
      </c>
      <c r="D987" t="s">
        <v>21</v>
      </c>
      <c r="E987" s="1">
        <v>44968.041666666664</v>
      </c>
      <c r="F987" s="1">
        <v>44968.083333333336</v>
      </c>
      <c r="G987" s="1">
        <v>44968.053472222222</v>
      </c>
      <c r="H987" s="1">
        <v>44968.086805555555</v>
      </c>
      <c r="I987">
        <v>5</v>
      </c>
      <c r="J987">
        <v>333</v>
      </c>
      <c r="K987">
        <v>118</v>
      </c>
      <c r="L987">
        <v>39294</v>
      </c>
    </row>
    <row r="988" spans="1:12">
      <c r="A988" t="s">
        <v>1007</v>
      </c>
      <c r="B988" t="s">
        <v>13</v>
      </c>
      <c r="C988" t="s">
        <v>18</v>
      </c>
      <c r="D988" t="s">
        <v>21</v>
      </c>
      <c r="E988" s="1">
        <v>44968.083333333336</v>
      </c>
      <c r="F988" s="1">
        <v>44968.25</v>
      </c>
      <c r="G988" s="1">
        <v>44968.088194444441</v>
      </c>
      <c r="H988" s="1">
        <v>44968.263888888891</v>
      </c>
      <c r="I988">
        <v>20</v>
      </c>
      <c r="J988">
        <v>168</v>
      </c>
      <c r="K988">
        <v>64</v>
      </c>
      <c r="L988">
        <v>10752</v>
      </c>
    </row>
    <row r="989" spans="1:12">
      <c r="A989" t="s">
        <v>1008</v>
      </c>
      <c r="B989" t="s">
        <v>26</v>
      </c>
      <c r="C989" t="s">
        <v>18</v>
      </c>
      <c r="D989" t="s">
        <v>21</v>
      </c>
      <c r="E989" s="1">
        <v>44968.125</v>
      </c>
      <c r="F989" s="1">
        <v>44968.166666666664</v>
      </c>
      <c r="G989" s="1">
        <v>44968.131249999999</v>
      </c>
      <c r="H989" s="1">
        <v>44968.171527777777</v>
      </c>
      <c r="I989">
        <v>7</v>
      </c>
      <c r="J989">
        <v>415</v>
      </c>
      <c r="K989">
        <v>55</v>
      </c>
      <c r="L989">
        <v>22825</v>
      </c>
    </row>
    <row r="990" spans="1:12">
      <c r="A990" t="s">
        <v>1009</v>
      </c>
      <c r="B990" t="s">
        <v>26</v>
      </c>
      <c r="C990" t="s">
        <v>21</v>
      </c>
      <c r="D990" t="s">
        <v>15</v>
      </c>
      <c r="E990" s="1">
        <v>44968.166666666664</v>
      </c>
      <c r="F990" s="1">
        <v>44968.375</v>
      </c>
      <c r="G990" s="1">
        <v>44968.174305555556</v>
      </c>
      <c r="H990" s="1">
        <v>44968.384722222225</v>
      </c>
      <c r="I990">
        <v>14</v>
      </c>
      <c r="J990">
        <v>276</v>
      </c>
      <c r="K990">
        <v>178</v>
      </c>
      <c r="L990">
        <v>49128</v>
      </c>
    </row>
    <row r="991" spans="1:12">
      <c r="A991" t="s">
        <v>1010</v>
      </c>
      <c r="B991" t="s">
        <v>17</v>
      </c>
      <c r="C991" t="s">
        <v>18</v>
      </c>
      <c r="D991" t="s">
        <v>18</v>
      </c>
      <c r="E991" s="1">
        <v>44968.208333333336</v>
      </c>
      <c r="F991" s="1">
        <v>44968.333333333336</v>
      </c>
      <c r="G991" s="1">
        <v>44968.226388888892</v>
      </c>
      <c r="H991" s="1">
        <v>44968.353472222225</v>
      </c>
      <c r="I991">
        <v>29</v>
      </c>
      <c r="J991">
        <v>448</v>
      </c>
      <c r="K991">
        <v>54</v>
      </c>
      <c r="L991">
        <v>24192</v>
      </c>
    </row>
    <row r="992" spans="1:12">
      <c r="A992" t="s">
        <v>1011</v>
      </c>
      <c r="B992" t="s">
        <v>17</v>
      </c>
      <c r="C992" t="s">
        <v>18</v>
      </c>
      <c r="D992" t="s">
        <v>18</v>
      </c>
      <c r="E992" s="1">
        <v>44968.25</v>
      </c>
      <c r="F992" s="1">
        <v>44968.416666666664</v>
      </c>
      <c r="G992" s="1">
        <v>44968.263888888891</v>
      </c>
      <c r="H992" s="1">
        <v>44968.420138888891</v>
      </c>
      <c r="I992">
        <v>5</v>
      </c>
      <c r="J992">
        <v>417</v>
      </c>
      <c r="K992">
        <v>111</v>
      </c>
      <c r="L992">
        <v>46287</v>
      </c>
    </row>
    <row r="993" spans="1:12">
      <c r="A993" t="s">
        <v>1012</v>
      </c>
      <c r="B993" t="s">
        <v>13</v>
      </c>
      <c r="C993" t="s">
        <v>14</v>
      </c>
      <c r="D993" t="s">
        <v>14</v>
      </c>
      <c r="E993" s="1">
        <v>44968.291666666664</v>
      </c>
      <c r="F993" s="1">
        <v>44968.333333333336</v>
      </c>
      <c r="G993" s="1">
        <v>44968.309027777781</v>
      </c>
      <c r="H993" s="1">
        <v>44968.345138888886</v>
      </c>
      <c r="I993">
        <v>17</v>
      </c>
      <c r="J993">
        <v>288</v>
      </c>
      <c r="K993">
        <v>71</v>
      </c>
      <c r="L993">
        <v>20448</v>
      </c>
    </row>
    <row r="994" spans="1:12">
      <c r="A994" t="s">
        <v>1013</v>
      </c>
      <c r="B994" t="s">
        <v>17</v>
      </c>
      <c r="C994" t="s">
        <v>20</v>
      </c>
      <c r="D994" t="s">
        <v>15</v>
      </c>
      <c r="E994" s="1">
        <v>44968.333333333336</v>
      </c>
      <c r="F994" s="1">
        <v>44968.541666666664</v>
      </c>
      <c r="G994" s="1">
        <v>44968.336111111108</v>
      </c>
      <c r="H994" s="1">
        <v>44968.554166666669</v>
      </c>
      <c r="I994">
        <v>18</v>
      </c>
      <c r="J994">
        <v>499</v>
      </c>
      <c r="K994">
        <v>100</v>
      </c>
      <c r="L994">
        <v>49900</v>
      </c>
    </row>
    <row r="995" spans="1:12">
      <c r="A995" t="s">
        <v>1014</v>
      </c>
      <c r="B995" t="s">
        <v>26</v>
      </c>
      <c r="C995" t="s">
        <v>14</v>
      </c>
      <c r="D995" t="s">
        <v>24</v>
      </c>
      <c r="E995" s="1">
        <v>44968.375</v>
      </c>
      <c r="F995" s="1">
        <v>44968.416666666664</v>
      </c>
      <c r="G995" s="1">
        <v>44968.381944444445</v>
      </c>
      <c r="H995" s="1">
        <v>44968.429166666669</v>
      </c>
      <c r="I995">
        <v>18</v>
      </c>
      <c r="J995">
        <v>466</v>
      </c>
      <c r="K995">
        <v>177</v>
      </c>
      <c r="L995">
        <v>82482</v>
      </c>
    </row>
    <row r="996" spans="1:12">
      <c r="A996" t="s">
        <v>1015</v>
      </c>
      <c r="B996" t="s">
        <v>26</v>
      </c>
      <c r="C996" t="s">
        <v>20</v>
      </c>
      <c r="D996" t="s">
        <v>15</v>
      </c>
      <c r="E996" s="1">
        <v>44968.416666666664</v>
      </c>
      <c r="F996" s="1">
        <v>44968.458333333336</v>
      </c>
      <c r="G996" s="1">
        <v>44968.418055555558</v>
      </c>
      <c r="H996" s="1">
        <v>44968.470138888886</v>
      </c>
      <c r="I996">
        <v>17</v>
      </c>
      <c r="J996">
        <v>191</v>
      </c>
      <c r="K996">
        <v>161</v>
      </c>
      <c r="L996">
        <v>30751</v>
      </c>
    </row>
    <row r="997" spans="1:12">
      <c r="A997" t="s">
        <v>1016</v>
      </c>
      <c r="B997" t="s">
        <v>26</v>
      </c>
      <c r="C997" t="s">
        <v>24</v>
      </c>
      <c r="D997" t="s">
        <v>15</v>
      </c>
      <c r="E997" s="1">
        <v>44968.458333333336</v>
      </c>
      <c r="F997" s="1">
        <v>44968.625</v>
      </c>
      <c r="G997" s="1">
        <v>44968.472222222219</v>
      </c>
      <c r="H997" s="1">
        <v>44968.625694444447</v>
      </c>
      <c r="I997">
        <v>1</v>
      </c>
      <c r="J997">
        <v>260</v>
      </c>
      <c r="K997">
        <v>153</v>
      </c>
      <c r="L997">
        <v>39780</v>
      </c>
    </row>
    <row r="998" spans="1:12">
      <c r="A998" t="s">
        <v>1017</v>
      </c>
      <c r="B998" t="s">
        <v>17</v>
      </c>
      <c r="C998" t="s">
        <v>14</v>
      </c>
      <c r="D998" t="s">
        <v>18</v>
      </c>
      <c r="E998" s="1">
        <v>44968.5</v>
      </c>
      <c r="F998" s="1">
        <v>44968.708333333336</v>
      </c>
      <c r="G998" s="1">
        <v>44968.504861111112</v>
      </c>
      <c r="H998" s="1">
        <v>44968.715277777781</v>
      </c>
      <c r="I998">
        <v>10</v>
      </c>
      <c r="J998">
        <v>273</v>
      </c>
      <c r="K998">
        <v>64</v>
      </c>
      <c r="L998">
        <v>17472</v>
      </c>
    </row>
    <row r="999" spans="1:12">
      <c r="A999" t="s">
        <v>1018</v>
      </c>
      <c r="B999" t="s">
        <v>13</v>
      </c>
      <c r="C999" t="s">
        <v>18</v>
      </c>
      <c r="D999" t="s">
        <v>20</v>
      </c>
      <c r="E999" s="1">
        <v>44968.541666666664</v>
      </c>
      <c r="F999" s="1">
        <v>44968.666666666664</v>
      </c>
      <c r="G999" s="1">
        <v>44968.554861111108</v>
      </c>
      <c r="H999" s="1">
        <v>44968.678472222222</v>
      </c>
      <c r="I999">
        <v>17</v>
      </c>
      <c r="J999">
        <v>213</v>
      </c>
      <c r="K999">
        <v>190</v>
      </c>
      <c r="L999">
        <v>40470</v>
      </c>
    </row>
    <row r="1000" spans="1:12">
      <c r="A1000" t="s">
        <v>1019</v>
      </c>
      <c r="B1000" t="s">
        <v>26</v>
      </c>
      <c r="C1000" t="s">
        <v>18</v>
      </c>
      <c r="D1000" t="s">
        <v>14</v>
      </c>
      <c r="E1000" s="1">
        <v>44968.583333333336</v>
      </c>
      <c r="F1000" s="1">
        <v>44968.791666666664</v>
      </c>
      <c r="G1000" s="1">
        <v>44968.597222222219</v>
      </c>
      <c r="H1000" s="1">
        <v>44968.79791666667</v>
      </c>
      <c r="I1000">
        <v>9</v>
      </c>
      <c r="J1000">
        <v>498</v>
      </c>
      <c r="K1000">
        <v>162</v>
      </c>
      <c r="L1000">
        <v>80676</v>
      </c>
    </row>
    <row r="1001" spans="1:12">
      <c r="A1001" t="s">
        <v>1020</v>
      </c>
      <c r="B1001" t="s">
        <v>26</v>
      </c>
      <c r="C1001" t="s">
        <v>18</v>
      </c>
      <c r="D1001" t="s">
        <v>20</v>
      </c>
      <c r="E1001" s="1">
        <v>44968.625</v>
      </c>
      <c r="F1001" s="1">
        <v>44968.75</v>
      </c>
      <c r="G1001" s="1">
        <v>44968.629861111112</v>
      </c>
      <c r="H1001" s="1">
        <v>44968.768055555556</v>
      </c>
      <c r="I1001">
        <v>26</v>
      </c>
      <c r="J1001">
        <v>424</v>
      </c>
      <c r="K1001">
        <v>53</v>
      </c>
      <c r="L1001">
        <v>22472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520A2-83D4-4638-9C3C-2E3EEBD9C8F1}">
  <dimension ref="A2:AC97"/>
  <sheetViews>
    <sheetView topLeftCell="A19" workbookViewId="0">
      <selection activeCell="B67" sqref="B67"/>
    </sheetView>
  </sheetViews>
  <sheetFormatPr defaultRowHeight="14"/>
  <cols>
    <col min="1" max="1" width="12.4140625" bestFit="1" customWidth="1"/>
    <col min="2" max="2" width="13.6640625" bestFit="1" customWidth="1"/>
    <col min="4" max="4" width="12.4140625" bestFit="1" customWidth="1"/>
    <col min="5" max="5" width="23.6640625" bestFit="1" customWidth="1"/>
    <col min="6" max="6" width="15.25" bestFit="1" customWidth="1"/>
    <col min="7" max="7" width="12.4140625" bestFit="1" customWidth="1"/>
    <col min="8" max="8" width="23.6640625" bestFit="1" customWidth="1"/>
    <col min="9" max="9" width="24.75" bestFit="1" customWidth="1"/>
    <col min="10" max="10" width="12.4140625" bestFit="1" customWidth="1"/>
    <col min="11" max="11" width="14.4140625" bestFit="1" customWidth="1"/>
    <col min="12" max="12" width="23.9140625" bestFit="1" customWidth="1"/>
    <col min="13" max="13" width="12.4140625" bestFit="1" customWidth="1"/>
    <col min="14" max="14" width="29.08203125" bestFit="1" customWidth="1"/>
    <col min="18" max="18" width="12.4140625" bestFit="1" customWidth="1"/>
    <col min="19" max="19" width="16.33203125" bestFit="1" customWidth="1"/>
    <col min="21" max="21" width="12.4140625" bestFit="1" customWidth="1"/>
    <col min="22" max="22" width="19.25" bestFit="1" customWidth="1"/>
    <col min="28" max="28" width="12.4140625" bestFit="1" customWidth="1"/>
    <col min="29" max="29" width="19.25" bestFit="1" customWidth="1"/>
  </cols>
  <sheetData>
    <row r="2" spans="1:29">
      <c r="R2" s="7" t="s">
        <v>1064</v>
      </c>
      <c r="S2" t="s">
        <v>1074</v>
      </c>
      <c r="U2" s="7" t="s">
        <v>1064</v>
      </c>
      <c r="V2" t="s">
        <v>1075</v>
      </c>
    </row>
    <row r="3" spans="1:29">
      <c r="A3" s="7" t="s">
        <v>1064</v>
      </c>
      <c r="B3" t="s">
        <v>1066</v>
      </c>
      <c r="D3" s="7" t="s">
        <v>1064</v>
      </c>
      <c r="E3" t="s">
        <v>1067</v>
      </c>
      <c r="G3" s="7" t="s">
        <v>1064</v>
      </c>
      <c r="H3" t="s">
        <v>1068</v>
      </c>
      <c r="J3" s="7" t="s">
        <v>1064</v>
      </c>
      <c r="K3" t="s">
        <v>1071</v>
      </c>
      <c r="R3" s="8" t="s">
        <v>13</v>
      </c>
      <c r="S3" s="11">
        <v>101154</v>
      </c>
      <c r="U3" s="8" t="s">
        <v>17</v>
      </c>
      <c r="V3" s="11">
        <v>307.81492537313432</v>
      </c>
    </row>
    <row r="4" spans="1:29">
      <c r="A4" s="8" t="s">
        <v>13</v>
      </c>
      <c r="B4" s="9">
        <v>337</v>
      </c>
      <c r="D4" s="8" t="s">
        <v>18</v>
      </c>
      <c r="E4" s="9">
        <v>185</v>
      </c>
      <c r="G4" s="8" t="s">
        <v>18</v>
      </c>
      <c r="H4" s="9">
        <v>166</v>
      </c>
      <c r="J4" s="8" t="s">
        <v>18</v>
      </c>
      <c r="K4" s="11">
        <v>13.972972972972974</v>
      </c>
      <c r="R4" s="8" t="s">
        <v>26</v>
      </c>
      <c r="S4" s="11">
        <v>102908</v>
      </c>
      <c r="U4" s="8" t="s">
        <v>13</v>
      </c>
      <c r="V4" s="11">
        <v>300.16023738872406</v>
      </c>
    </row>
    <row r="5" spans="1:29">
      <c r="A5" s="8" t="s">
        <v>17</v>
      </c>
      <c r="B5" s="9">
        <v>335</v>
      </c>
      <c r="D5" s="8" t="s">
        <v>24</v>
      </c>
      <c r="E5" s="9">
        <v>156</v>
      </c>
      <c r="G5" s="8" t="s">
        <v>24</v>
      </c>
      <c r="H5" s="9">
        <v>183</v>
      </c>
      <c r="J5" s="8" t="s">
        <v>24</v>
      </c>
      <c r="K5" s="11">
        <v>15.224358974358974</v>
      </c>
      <c r="R5" s="8" t="s">
        <v>17</v>
      </c>
      <c r="S5" s="11">
        <v>103118</v>
      </c>
      <c r="U5" s="8" t="s">
        <v>26</v>
      </c>
      <c r="V5" s="11">
        <v>313.7439024390244</v>
      </c>
    </row>
    <row r="6" spans="1:29">
      <c r="A6" s="8" t="s">
        <v>26</v>
      </c>
      <c r="B6" s="9">
        <v>328</v>
      </c>
      <c r="D6" s="8" t="s">
        <v>21</v>
      </c>
      <c r="E6" s="9">
        <v>164</v>
      </c>
      <c r="G6" s="8" t="s">
        <v>21</v>
      </c>
      <c r="H6" s="9">
        <v>174</v>
      </c>
      <c r="J6" s="8" t="s">
        <v>21</v>
      </c>
      <c r="K6" s="11">
        <v>14.048780487804878</v>
      </c>
      <c r="R6" s="8" t="s">
        <v>1065</v>
      </c>
      <c r="S6" s="11">
        <v>307180</v>
      </c>
      <c r="U6" s="8" t="s">
        <v>1065</v>
      </c>
      <c r="V6" s="11">
        <v>307.18</v>
      </c>
    </row>
    <row r="7" spans="1:29">
      <c r="A7" s="8" t="s">
        <v>1065</v>
      </c>
      <c r="B7" s="9">
        <v>1000</v>
      </c>
      <c r="D7" s="8" t="s">
        <v>14</v>
      </c>
      <c r="E7" s="9">
        <v>167</v>
      </c>
      <c r="G7" s="8" t="s">
        <v>14</v>
      </c>
      <c r="H7" s="9">
        <v>149</v>
      </c>
      <c r="J7" s="8" t="s">
        <v>14</v>
      </c>
      <c r="K7" s="11">
        <v>14</v>
      </c>
    </row>
    <row r="8" spans="1:29">
      <c r="D8" s="8" t="s">
        <v>20</v>
      </c>
      <c r="E8" s="9">
        <v>162</v>
      </c>
      <c r="G8" s="8" t="s">
        <v>20</v>
      </c>
      <c r="H8" s="9">
        <v>162</v>
      </c>
      <c r="J8" s="8" t="s">
        <v>20</v>
      </c>
      <c r="K8" s="11">
        <v>14.388888888888889</v>
      </c>
    </row>
    <row r="9" spans="1:29">
      <c r="D9" s="8" t="s">
        <v>15</v>
      </c>
      <c r="E9" s="9">
        <v>166</v>
      </c>
      <c r="G9" s="8" t="s">
        <v>15</v>
      </c>
      <c r="H9" s="9">
        <v>166</v>
      </c>
      <c r="J9" s="8" t="s">
        <v>15</v>
      </c>
      <c r="K9" s="11">
        <v>14.753012048192771</v>
      </c>
    </row>
    <row r="10" spans="1:29">
      <c r="D10" s="8" t="s">
        <v>1065</v>
      </c>
      <c r="E10" s="9">
        <v>1000</v>
      </c>
      <c r="G10" s="8" t="s">
        <v>1065</v>
      </c>
      <c r="H10" s="9">
        <v>1000</v>
      </c>
      <c r="J10" s="8" t="s">
        <v>1065</v>
      </c>
      <c r="K10" s="11">
        <v>14.382</v>
      </c>
    </row>
    <row r="12" spans="1:29">
      <c r="R12" s="7" t="s">
        <v>1064</v>
      </c>
      <c r="S12" t="s">
        <v>1089</v>
      </c>
    </row>
    <row r="13" spans="1:29">
      <c r="R13" s="8" t="s">
        <v>13</v>
      </c>
      <c r="S13" s="11">
        <v>123.94362017804154</v>
      </c>
      <c r="AB13" s="7" t="s">
        <v>1064</v>
      </c>
      <c r="AC13" t="s">
        <v>1075</v>
      </c>
    </row>
    <row r="14" spans="1:29">
      <c r="R14" s="8" t="s">
        <v>17</v>
      </c>
      <c r="S14" s="11">
        <v>121.51940298507462</v>
      </c>
      <c r="AB14" s="8" t="s">
        <v>18</v>
      </c>
      <c r="AC14" s="11">
        <v>310.24324324324323</v>
      </c>
    </row>
    <row r="15" spans="1:29">
      <c r="A15" s="7" t="s">
        <v>1064</v>
      </c>
      <c r="B15" t="s">
        <v>1070</v>
      </c>
      <c r="D15" s="7" t="s">
        <v>1064</v>
      </c>
      <c r="E15" t="s">
        <v>1068</v>
      </c>
      <c r="G15" s="7" t="s">
        <v>1064</v>
      </c>
      <c r="H15" t="s">
        <v>1075</v>
      </c>
      <c r="J15" s="7" t="s">
        <v>1064</v>
      </c>
      <c r="K15" t="s">
        <v>1078</v>
      </c>
      <c r="R15" s="8" t="s">
        <v>26</v>
      </c>
      <c r="S15" s="11">
        <v>124.07012195121951</v>
      </c>
      <c r="AB15" s="8" t="s">
        <v>24</v>
      </c>
      <c r="AC15" s="11">
        <v>317.81410256410254</v>
      </c>
    </row>
    <row r="16" spans="1:29">
      <c r="A16" s="8" t="s">
        <v>13</v>
      </c>
      <c r="B16" s="9">
        <v>4799</v>
      </c>
      <c r="D16" s="8" t="s">
        <v>18</v>
      </c>
      <c r="E16" s="9">
        <v>166</v>
      </c>
      <c r="G16" s="8" t="s">
        <v>18</v>
      </c>
      <c r="H16" s="11">
        <v>309.20481927710841</v>
      </c>
      <c r="J16" s="8" t="s">
        <v>13</v>
      </c>
      <c r="K16" s="11">
        <v>175.01483679507604</v>
      </c>
      <c r="R16" s="8" t="s">
        <v>1065</v>
      </c>
      <c r="S16" s="11">
        <v>123.173</v>
      </c>
      <c r="AB16" s="8" t="s">
        <v>21</v>
      </c>
      <c r="AC16" s="11">
        <v>291.25</v>
      </c>
    </row>
    <row r="17" spans="1:29">
      <c r="A17" s="8" t="s">
        <v>17</v>
      </c>
      <c r="B17" s="9">
        <v>4724</v>
      </c>
      <c r="D17" s="8" t="s">
        <v>24</v>
      </c>
      <c r="E17" s="9">
        <v>183</v>
      </c>
      <c r="G17" s="8" t="s">
        <v>24</v>
      </c>
      <c r="H17" s="11">
        <v>307.10382513661204</v>
      </c>
      <c r="J17" s="8" t="s">
        <v>17</v>
      </c>
      <c r="K17" s="11">
        <v>181.07462686573419</v>
      </c>
      <c r="AB17" s="8" t="s">
        <v>14</v>
      </c>
      <c r="AC17" s="11">
        <v>320.87425149700601</v>
      </c>
    </row>
    <row r="18" spans="1:29">
      <c r="A18" s="8" t="s">
        <v>26</v>
      </c>
      <c r="B18" s="9">
        <v>4859</v>
      </c>
      <c r="D18" s="8" t="s">
        <v>21</v>
      </c>
      <c r="E18" s="9">
        <v>174</v>
      </c>
      <c r="G18" s="8" t="s">
        <v>21</v>
      </c>
      <c r="H18" s="11">
        <v>308.40804597701151</v>
      </c>
      <c r="J18" s="8" t="s">
        <v>26</v>
      </c>
      <c r="K18" s="11">
        <v>183.10975609753967</v>
      </c>
      <c r="AB18" s="8" t="s">
        <v>20</v>
      </c>
      <c r="AC18" s="11">
        <v>314.41358024691357</v>
      </c>
    </row>
    <row r="19" spans="1:29">
      <c r="A19" s="8" t="s">
        <v>1065</v>
      </c>
      <c r="B19" s="9">
        <v>14382</v>
      </c>
      <c r="D19" s="8" t="s">
        <v>14</v>
      </c>
      <c r="E19" s="9">
        <v>149</v>
      </c>
      <c r="G19" s="8" t="s">
        <v>14</v>
      </c>
      <c r="H19" s="11">
        <v>283.77852348993287</v>
      </c>
      <c r="J19" s="8" t="s">
        <v>1065</v>
      </c>
      <c r="K19" s="11">
        <v>179.6999999999546</v>
      </c>
      <c r="AB19" s="8" t="s">
        <v>15</v>
      </c>
      <c r="AC19" s="11">
        <v>288.67469879518075</v>
      </c>
    </row>
    <row r="20" spans="1:29">
      <c r="D20" s="8" t="s">
        <v>20</v>
      </c>
      <c r="E20" s="9">
        <v>162</v>
      </c>
      <c r="G20" s="8" t="s">
        <v>20</v>
      </c>
      <c r="H20" s="11">
        <v>318.4320987654321</v>
      </c>
      <c r="AB20" s="8" t="s">
        <v>1065</v>
      </c>
      <c r="AC20" s="11">
        <v>307.18</v>
      </c>
    </row>
    <row r="21" spans="1:29">
      <c r="D21" s="8" t="s">
        <v>15</v>
      </c>
      <c r="E21" s="9">
        <v>166</v>
      </c>
      <c r="G21" s="8" t="s">
        <v>15</v>
      </c>
      <c r="H21" s="11">
        <v>313.97590361445782</v>
      </c>
    </row>
    <row r="22" spans="1:29">
      <c r="D22" s="8" t="s">
        <v>1065</v>
      </c>
      <c r="E22" s="9">
        <v>1000</v>
      </c>
      <c r="G22" s="8" t="s">
        <v>1065</v>
      </c>
      <c r="H22" s="11">
        <v>307.18</v>
      </c>
    </row>
    <row r="23" spans="1:29">
      <c r="A23" s="7" t="s">
        <v>1064</v>
      </c>
      <c r="B23" t="s">
        <v>1073</v>
      </c>
    </row>
    <row r="24" spans="1:29">
      <c r="A24" s="8" t="s">
        <v>13</v>
      </c>
      <c r="B24" s="9">
        <v>12690094</v>
      </c>
      <c r="J24" s="7" t="s">
        <v>1064</v>
      </c>
      <c r="K24" t="s">
        <v>1080</v>
      </c>
      <c r="M24" s="7" t="s">
        <v>1064</v>
      </c>
      <c r="N24" t="s">
        <v>1081</v>
      </c>
    </row>
    <row r="25" spans="1:29">
      <c r="A25" s="8" t="s">
        <v>17</v>
      </c>
      <c r="B25" s="9">
        <v>12466576</v>
      </c>
      <c r="J25" s="8" t="s">
        <v>18</v>
      </c>
      <c r="K25" s="11">
        <v>300.00000000349246</v>
      </c>
      <c r="M25" s="8" t="s">
        <v>18</v>
      </c>
      <c r="N25" s="11">
        <v>59.99999999650754</v>
      </c>
    </row>
    <row r="26" spans="1:29">
      <c r="A26" s="8" t="s">
        <v>26</v>
      </c>
      <c r="B26" s="9">
        <v>12661543</v>
      </c>
      <c r="D26" s="7" t="s">
        <v>1064</v>
      </c>
      <c r="E26" t="s">
        <v>1077</v>
      </c>
      <c r="J26" s="8" t="s">
        <v>24</v>
      </c>
      <c r="K26" s="11">
        <v>300.00000000349246</v>
      </c>
      <c r="M26" s="8" t="s">
        <v>24</v>
      </c>
      <c r="N26" s="11">
        <v>59.99999999650754</v>
      </c>
    </row>
    <row r="27" spans="1:29">
      <c r="A27" s="8" t="s">
        <v>1065</v>
      </c>
      <c r="B27" s="9">
        <v>37818213</v>
      </c>
      <c r="D27" s="8" t="s">
        <v>18</v>
      </c>
      <c r="E27" s="11">
        <v>33059.999999919673</v>
      </c>
      <c r="J27" s="8" t="s">
        <v>21</v>
      </c>
      <c r="K27" s="11">
        <v>300.00000000349246</v>
      </c>
      <c r="M27" s="8" t="s">
        <v>21</v>
      </c>
      <c r="N27" s="11">
        <v>59.99999999650754</v>
      </c>
    </row>
    <row r="28" spans="1:29">
      <c r="D28" s="8" t="s">
        <v>24</v>
      </c>
      <c r="E28" s="11">
        <v>28739.99999997206</v>
      </c>
      <c r="J28" s="8" t="s">
        <v>14</v>
      </c>
      <c r="K28" s="11">
        <v>300.00000000349246</v>
      </c>
      <c r="M28" s="8" t="s">
        <v>14</v>
      </c>
      <c r="N28" s="11">
        <v>59.99999999650754</v>
      </c>
    </row>
    <row r="29" spans="1:29">
      <c r="D29" s="8" t="s">
        <v>21</v>
      </c>
      <c r="E29" s="11">
        <v>29639.999999993015</v>
      </c>
      <c r="J29" s="8" t="s">
        <v>20</v>
      </c>
      <c r="K29" s="11">
        <v>300.00000000349246</v>
      </c>
      <c r="M29" s="8" t="s">
        <v>20</v>
      </c>
      <c r="N29" s="11">
        <v>59.99999999650754</v>
      </c>
    </row>
    <row r="30" spans="1:29">
      <c r="D30" s="8" t="s">
        <v>14</v>
      </c>
      <c r="E30" s="11">
        <v>30599.999999937136</v>
      </c>
      <c r="J30" s="8" t="s">
        <v>15</v>
      </c>
      <c r="K30" s="11">
        <v>300.00000000349246</v>
      </c>
      <c r="M30" s="8" t="s">
        <v>15</v>
      </c>
      <c r="N30" s="11">
        <v>59.99999999650754</v>
      </c>
    </row>
    <row r="31" spans="1:29">
      <c r="A31" s="7" t="s">
        <v>1064</v>
      </c>
      <c r="B31" t="s">
        <v>1074</v>
      </c>
      <c r="D31" s="8" t="s">
        <v>20</v>
      </c>
      <c r="E31" s="11">
        <v>28380.000000034925</v>
      </c>
      <c r="J31" s="8" t="s">
        <v>1065</v>
      </c>
      <c r="K31" s="11">
        <v>300.00000000349246</v>
      </c>
      <c r="M31" s="8" t="s">
        <v>1065</v>
      </c>
      <c r="N31" s="11">
        <v>59.99999999650754</v>
      </c>
    </row>
    <row r="32" spans="1:29">
      <c r="A32" s="8" t="s">
        <v>18</v>
      </c>
      <c r="B32" s="9">
        <v>57395</v>
      </c>
      <c r="D32" s="8" t="s">
        <v>15</v>
      </c>
      <c r="E32" s="11">
        <v>29280.000000097789</v>
      </c>
    </row>
    <row r="33" spans="1:12">
      <c r="A33" s="13" t="s">
        <v>18</v>
      </c>
      <c r="B33" s="9">
        <v>9470</v>
      </c>
      <c r="D33" s="8" t="s">
        <v>1065</v>
      </c>
      <c r="E33" s="11">
        <v>179699.9999999546</v>
      </c>
    </row>
    <row r="34" spans="1:12">
      <c r="A34" s="13" t="s">
        <v>24</v>
      </c>
      <c r="B34" s="9">
        <v>12597</v>
      </c>
    </row>
    <row r="35" spans="1:12">
      <c r="A35" s="13" t="s">
        <v>21</v>
      </c>
      <c r="B35" s="9">
        <v>10066</v>
      </c>
    </row>
    <row r="36" spans="1:12">
      <c r="A36" s="13" t="s">
        <v>14</v>
      </c>
      <c r="B36" s="9">
        <v>7357</v>
      </c>
    </row>
    <row r="37" spans="1:12">
      <c r="A37" s="13" t="s">
        <v>20</v>
      </c>
      <c r="B37" s="9">
        <v>7661</v>
      </c>
      <c r="E37" s="7" t="s">
        <v>1064</v>
      </c>
      <c r="F37" t="s">
        <v>1088</v>
      </c>
      <c r="H37" s="7" t="s">
        <v>1064</v>
      </c>
      <c r="I37" t="s">
        <v>1090</v>
      </c>
      <c r="K37" s="7" t="s">
        <v>1064</v>
      </c>
      <c r="L37" t="s">
        <v>1092</v>
      </c>
    </row>
    <row r="38" spans="1:12">
      <c r="A38" s="13" t="s">
        <v>15</v>
      </c>
      <c r="B38" s="9">
        <v>10244</v>
      </c>
      <c r="E38" s="8" t="s">
        <v>18</v>
      </c>
      <c r="F38" s="11">
        <v>19456</v>
      </c>
      <c r="H38" s="8" t="s">
        <v>13</v>
      </c>
      <c r="I38" s="11">
        <v>14.240356083086054</v>
      </c>
      <c r="K38" s="8" t="s">
        <v>13</v>
      </c>
      <c r="L38" s="11">
        <v>353.03571428552721</v>
      </c>
    </row>
    <row r="39" spans="1:12">
      <c r="A39" s="8" t="s">
        <v>14</v>
      </c>
      <c r="B39" s="9">
        <v>53586</v>
      </c>
      <c r="E39" s="8" t="s">
        <v>24</v>
      </c>
      <c r="F39" s="11">
        <v>23382</v>
      </c>
      <c r="H39" s="8" t="s">
        <v>17</v>
      </c>
      <c r="I39" s="11">
        <v>14.101492537313433</v>
      </c>
      <c r="K39" s="8" t="s">
        <v>17</v>
      </c>
      <c r="L39" s="11">
        <v>360.00000000006276</v>
      </c>
    </row>
    <row r="40" spans="1:12">
      <c r="A40" s="13" t="s">
        <v>18</v>
      </c>
      <c r="B40" s="9">
        <v>10700</v>
      </c>
      <c r="E40" s="8" t="s">
        <v>21</v>
      </c>
      <c r="F40" s="11">
        <v>21272</v>
      </c>
      <c r="H40" s="8" t="s">
        <v>26</v>
      </c>
      <c r="I40" s="11">
        <v>14.814024390243903</v>
      </c>
      <c r="K40" s="8" t="s">
        <v>26</v>
      </c>
      <c r="L40" s="11">
        <v>365.68807339448472</v>
      </c>
    </row>
    <row r="41" spans="1:12">
      <c r="A41" s="13" t="s">
        <v>24</v>
      </c>
      <c r="B41" s="9">
        <v>10154</v>
      </c>
      <c r="E41" s="8" t="s">
        <v>14</v>
      </c>
      <c r="F41" s="11">
        <v>18396</v>
      </c>
      <c r="H41" s="8" t="s">
        <v>1065</v>
      </c>
      <c r="I41" s="11">
        <v>14.382</v>
      </c>
      <c r="K41" s="8" t="s">
        <v>1065</v>
      </c>
      <c r="L41" s="11">
        <v>359.51855566695548</v>
      </c>
    </row>
    <row r="42" spans="1:12">
      <c r="A42" s="13" t="s">
        <v>21</v>
      </c>
      <c r="B42" s="9">
        <v>7839</v>
      </c>
      <c r="E42" s="8" t="s">
        <v>20</v>
      </c>
      <c r="F42" s="11">
        <v>20206</v>
      </c>
    </row>
    <row r="43" spans="1:12">
      <c r="A43" s="13" t="s">
        <v>14</v>
      </c>
      <c r="B43" s="9">
        <v>7144</v>
      </c>
      <c r="E43" s="8" t="s">
        <v>15</v>
      </c>
      <c r="F43" s="11">
        <v>20461</v>
      </c>
      <c r="H43" s="7" t="s">
        <v>1064</v>
      </c>
      <c r="I43" t="s">
        <v>1078</v>
      </c>
    </row>
    <row r="44" spans="1:12">
      <c r="A44" s="13" t="s">
        <v>20</v>
      </c>
      <c r="B44" s="9">
        <v>6291</v>
      </c>
      <c r="E44" s="8" t="s">
        <v>1065</v>
      </c>
      <c r="F44" s="11">
        <v>123173</v>
      </c>
      <c r="H44" s="8" t="s">
        <v>13</v>
      </c>
      <c r="I44" s="11">
        <v>175.01483679507604</v>
      </c>
    </row>
    <row r="45" spans="1:12">
      <c r="A45" s="13" t="s">
        <v>15</v>
      </c>
      <c r="B45" s="9">
        <v>11458</v>
      </c>
      <c r="H45" s="8" t="s">
        <v>17</v>
      </c>
      <c r="I45" s="11">
        <v>181.07462686573419</v>
      </c>
    </row>
    <row r="46" spans="1:12">
      <c r="A46" s="8" t="s">
        <v>20</v>
      </c>
      <c r="B46" s="9">
        <v>50935</v>
      </c>
      <c r="H46" s="8" t="s">
        <v>26</v>
      </c>
      <c r="I46" s="11">
        <v>183.10975609753967</v>
      </c>
    </row>
    <row r="47" spans="1:12">
      <c r="A47" s="13" t="s">
        <v>18</v>
      </c>
      <c r="B47" s="9">
        <v>7780</v>
      </c>
      <c r="H47" s="8" t="s">
        <v>1065</v>
      </c>
      <c r="I47" s="11">
        <v>179.6999999999546</v>
      </c>
    </row>
    <row r="48" spans="1:12">
      <c r="A48" s="13" t="s">
        <v>24</v>
      </c>
      <c r="B48" s="9">
        <v>10064</v>
      </c>
    </row>
    <row r="49" spans="1:12">
      <c r="A49" s="13" t="s">
        <v>21</v>
      </c>
      <c r="B49" s="9">
        <v>10166</v>
      </c>
    </row>
    <row r="50" spans="1:12">
      <c r="A50" s="13" t="s">
        <v>14</v>
      </c>
      <c r="B50" s="9">
        <v>7531</v>
      </c>
    </row>
    <row r="51" spans="1:12">
      <c r="A51" s="13" t="s">
        <v>20</v>
      </c>
      <c r="B51" s="9">
        <v>7664</v>
      </c>
    </row>
    <row r="52" spans="1:12">
      <c r="A52" s="13" t="s">
        <v>15</v>
      </c>
      <c r="B52" s="9">
        <v>7730</v>
      </c>
    </row>
    <row r="53" spans="1:12">
      <c r="A53" s="8" t="s">
        <v>24</v>
      </c>
      <c r="B53" s="9">
        <v>49579</v>
      </c>
    </row>
    <row r="54" spans="1:12">
      <c r="A54" s="13" t="s">
        <v>18</v>
      </c>
      <c r="B54" s="9">
        <v>11228</v>
      </c>
    </row>
    <row r="55" spans="1:12">
      <c r="A55" s="13" t="s">
        <v>24</v>
      </c>
      <c r="B55" s="9">
        <v>6331</v>
      </c>
      <c r="E55" s="7" t="s">
        <v>1064</v>
      </c>
      <c r="F55" t="s">
        <v>1084</v>
      </c>
      <c r="G55" t="s">
        <v>1093</v>
      </c>
      <c r="H55" s="4"/>
      <c r="I55" s="5"/>
      <c r="J55" s="6"/>
      <c r="K55" s="7" t="s">
        <v>1064</v>
      </c>
      <c r="L55" t="s">
        <v>1088</v>
      </c>
    </row>
    <row r="56" spans="1:12">
      <c r="A56" s="13" t="s">
        <v>21</v>
      </c>
      <c r="B56" s="9">
        <v>5721</v>
      </c>
      <c r="E56" s="35">
        <v>0</v>
      </c>
      <c r="F56" s="11">
        <v>34</v>
      </c>
      <c r="G56" s="11">
        <v>34</v>
      </c>
      <c r="H56" s="25"/>
      <c r="I56" s="26"/>
      <c r="J56" s="27"/>
      <c r="K56" s="8">
        <v>23</v>
      </c>
      <c r="L56" s="11">
        <v>5620</v>
      </c>
    </row>
    <row r="57" spans="1:12">
      <c r="A57" s="13" t="s">
        <v>14</v>
      </c>
      <c r="B57" s="9">
        <v>5934</v>
      </c>
      <c r="E57" s="35">
        <v>1</v>
      </c>
      <c r="F57" s="11">
        <v>45</v>
      </c>
      <c r="G57" s="11">
        <v>45</v>
      </c>
      <c r="H57" s="25"/>
      <c r="I57" s="26"/>
      <c r="J57" s="27"/>
      <c r="K57" s="8">
        <v>22</v>
      </c>
      <c r="L57" s="11">
        <v>4897</v>
      </c>
    </row>
    <row r="58" spans="1:12">
      <c r="A58" s="13" t="s">
        <v>20</v>
      </c>
      <c r="B58" s="9">
        <v>12240</v>
      </c>
      <c r="E58" s="35">
        <v>2</v>
      </c>
      <c r="F58" s="11">
        <v>47</v>
      </c>
      <c r="G58" s="11">
        <v>47</v>
      </c>
      <c r="H58" s="25"/>
      <c r="I58" s="26"/>
      <c r="J58" s="27"/>
      <c r="K58" s="8">
        <v>21</v>
      </c>
      <c r="L58" s="11">
        <v>5506</v>
      </c>
    </row>
    <row r="59" spans="1:12">
      <c r="A59" s="13" t="s">
        <v>15</v>
      </c>
      <c r="B59" s="9">
        <v>8125</v>
      </c>
      <c r="E59" s="35">
        <v>3</v>
      </c>
      <c r="F59" s="11">
        <v>39</v>
      </c>
      <c r="G59" s="11">
        <v>39</v>
      </c>
      <c r="H59" s="25"/>
      <c r="I59" s="26"/>
      <c r="J59" s="27"/>
      <c r="K59" s="8">
        <v>20</v>
      </c>
      <c r="L59" s="11">
        <v>5344</v>
      </c>
    </row>
    <row r="60" spans="1:12">
      <c r="A60" s="8" t="s">
        <v>15</v>
      </c>
      <c r="B60" s="9">
        <v>47920</v>
      </c>
      <c r="E60" s="35">
        <v>4</v>
      </c>
      <c r="F60" s="11">
        <v>40</v>
      </c>
      <c r="G60" s="11">
        <v>40</v>
      </c>
      <c r="H60" s="25"/>
      <c r="I60" s="26"/>
      <c r="J60" s="27"/>
      <c r="K60" s="8">
        <v>19</v>
      </c>
      <c r="L60" s="11">
        <v>4763</v>
      </c>
    </row>
    <row r="61" spans="1:12">
      <c r="A61" s="13" t="s">
        <v>18</v>
      </c>
      <c r="B61" s="9">
        <v>6735</v>
      </c>
      <c r="E61" s="35">
        <v>5</v>
      </c>
      <c r="F61" s="11">
        <v>40</v>
      </c>
      <c r="G61" s="11">
        <v>40</v>
      </c>
      <c r="H61" s="25"/>
      <c r="I61" s="26"/>
      <c r="J61" s="27"/>
      <c r="K61" s="8">
        <v>18</v>
      </c>
      <c r="L61" s="11">
        <v>4781</v>
      </c>
    </row>
    <row r="62" spans="1:12">
      <c r="A62" s="13" t="s">
        <v>24</v>
      </c>
      <c r="B62" s="9">
        <v>8682</v>
      </c>
      <c r="E62" s="35">
        <v>6</v>
      </c>
      <c r="F62" s="11">
        <v>42</v>
      </c>
      <c r="G62" s="11">
        <v>42</v>
      </c>
      <c r="H62" s="25"/>
      <c r="I62" s="26"/>
      <c r="J62" s="27"/>
      <c r="K62" s="8">
        <v>17</v>
      </c>
      <c r="L62" s="11">
        <v>5123</v>
      </c>
    </row>
    <row r="63" spans="1:12">
      <c r="A63" s="13" t="s">
        <v>21</v>
      </c>
      <c r="B63" s="9">
        <v>10173</v>
      </c>
      <c r="E63" s="35">
        <v>7</v>
      </c>
      <c r="F63" s="11">
        <v>42</v>
      </c>
      <c r="G63" s="11">
        <v>42</v>
      </c>
      <c r="H63" s="25"/>
      <c r="I63" s="26"/>
      <c r="J63" s="27"/>
      <c r="K63" s="8">
        <v>16</v>
      </c>
      <c r="L63" s="11">
        <v>5045</v>
      </c>
    </row>
    <row r="64" spans="1:12">
      <c r="A64" s="13" t="s">
        <v>14</v>
      </c>
      <c r="B64" s="9">
        <v>7391</v>
      </c>
      <c r="E64" s="35">
        <v>8</v>
      </c>
      <c r="F64" s="11">
        <v>42</v>
      </c>
      <c r="G64" s="11">
        <v>42</v>
      </c>
      <c r="H64" s="25"/>
      <c r="I64" s="26"/>
      <c r="J64" s="27"/>
      <c r="K64" s="8">
        <v>15</v>
      </c>
      <c r="L64" s="11">
        <v>5138</v>
      </c>
    </row>
    <row r="65" spans="1:12">
      <c r="A65" s="13" t="s">
        <v>20</v>
      </c>
      <c r="B65" s="9">
        <v>7201</v>
      </c>
      <c r="E65" s="35">
        <v>9</v>
      </c>
      <c r="F65" s="11">
        <v>50</v>
      </c>
      <c r="G65" s="11">
        <v>50</v>
      </c>
      <c r="H65" s="25"/>
      <c r="I65" s="26"/>
      <c r="J65" s="27"/>
      <c r="K65" s="8">
        <v>14</v>
      </c>
      <c r="L65" s="11">
        <v>4998</v>
      </c>
    </row>
    <row r="66" spans="1:12">
      <c r="A66" s="13" t="s">
        <v>15</v>
      </c>
      <c r="B66" s="9">
        <v>7738</v>
      </c>
      <c r="E66" s="35">
        <v>10</v>
      </c>
      <c r="F66" s="11">
        <v>43</v>
      </c>
      <c r="G66" s="11">
        <v>43</v>
      </c>
      <c r="H66" s="25"/>
      <c r="I66" s="26"/>
      <c r="J66" s="27"/>
      <c r="K66" s="8">
        <v>13</v>
      </c>
      <c r="L66" s="11">
        <v>5277</v>
      </c>
    </row>
    <row r="67" spans="1:12">
      <c r="A67" s="8" t="s">
        <v>21</v>
      </c>
      <c r="B67" s="9">
        <v>47765</v>
      </c>
      <c r="E67" s="35">
        <v>11</v>
      </c>
      <c r="F67" s="11">
        <v>39</v>
      </c>
      <c r="G67" s="11">
        <v>39</v>
      </c>
      <c r="H67" s="25"/>
      <c r="I67" s="26"/>
      <c r="J67" s="27"/>
      <c r="K67" s="8">
        <v>12</v>
      </c>
      <c r="L67" s="11">
        <v>4410</v>
      </c>
    </row>
    <row r="68" spans="1:12">
      <c r="A68" s="13" t="s">
        <v>18</v>
      </c>
      <c r="B68" s="9">
        <v>5415</v>
      </c>
      <c r="E68" s="35">
        <v>12</v>
      </c>
      <c r="F68" s="11">
        <v>42</v>
      </c>
      <c r="G68" s="11">
        <v>42</v>
      </c>
      <c r="H68" s="25"/>
      <c r="I68" s="26"/>
      <c r="J68" s="27"/>
      <c r="K68" s="8">
        <v>11</v>
      </c>
      <c r="L68" s="11">
        <v>5291</v>
      </c>
    </row>
    <row r="69" spans="1:12">
      <c r="A69" s="13" t="s">
        <v>24</v>
      </c>
      <c r="B69" s="9">
        <v>8372</v>
      </c>
      <c r="E69" s="35">
        <v>13</v>
      </c>
      <c r="F69" s="11">
        <v>36</v>
      </c>
      <c r="G69" s="11">
        <v>36</v>
      </c>
      <c r="H69" s="25"/>
      <c r="I69" s="26"/>
      <c r="J69" s="27"/>
      <c r="K69" s="8">
        <v>10</v>
      </c>
      <c r="L69" s="11">
        <v>4863</v>
      </c>
    </row>
    <row r="70" spans="1:12">
      <c r="A70" s="13" t="s">
        <v>21</v>
      </c>
      <c r="B70" s="9">
        <v>9698</v>
      </c>
      <c r="E70" s="35">
        <v>14</v>
      </c>
      <c r="F70" s="11">
        <v>35</v>
      </c>
      <c r="G70" s="11">
        <v>35</v>
      </c>
      <c r="H70" s="25"/>
      <c r="I70" s="26"/>
      <c r="J70" s="27"/>
      <c r="K70" s="8">
        <v>9</v>
      </c>
      <c r="L70" s="11">
        <v>5294</v>
      </c>
    </row>
    <row r="71" spans="1:12">
      <c r="A71" s="13" t="s">
        <v>14</v>
      </c>
      <c r="B71" s="9">
        <v>6926</v>
      </c>
      <c r="E71" s="35">
        <v>15</v>
      </c>
      <c r="F71" s="11">
        <v>48</v>
      </c>
      <c r="G71" s="11">
        <v>48</v>
      </c>
      <c r="H71" s="25"/>
      <c r="I71" s="26"/>
      <c r="J71" s="27"/>
      <c r="K71" s="8">
        <v>8</v>
      </c>
      <c r="L71" s="11">
        <v>5389</v>
      </c>
    </row>
    <row r="72" spans="1:12">
      <c r="A72" s="13" t="s">
        <v>20</v>
      </c>
      <c r="B72" s="9">
        <v>10529</v>
      </c>
      <c r="E72" s="35">
        <v>16</v>
      </c>
      <c r="F72" s="11">
        <v>38</v>
      </c>
      <c r="G72" s="11">
        <v>38</v>
      </c>
      <c r="H72" s="28"/>
      <c r="I72" s="29"/>
      <c r="J72" s="30"/>
      <c r="K72" s="8">
        <v>7</v>
      </c>
      <c r="L72" s="11">
        <v>5529</v>
      </c>
    </row>
    <row r="73" spans="1:12">
      <c r="A73" s="13" t="s">
        <v>15</v>
      </c>
      <c r="B73" s="9">
        <v>6825</v>
      </c>
      <c r="E73" s="35">
        <v>17</v>
      </c>
      <c r="F73" s="11">
        <v>45</v>
      </c>
      <c r="G73" s="11">
        <v>45</v>
      </c>
      <c r="K73" s="8">
        <v>6</v>
      </c>
      <c r="L73" s="11">
        <v>4828</v>
      </c>
    </row>
    <row r="74" spans="1:12">
      <c r="A74" s="8" t="s">
        <v>1065</v>
      </c>
      <c r="B74" s="9">
        <v>307180</v>
      </c>
      <c r="E74" s="35">
        <v>18</v>
      </c>
      <c r="F74" s="11">
        <v>46</v>
      </c>
      <c r="G74" s="11">
        <v>46</v>
      </c>
      <c r="K74" s="8">
        <v>5</v>
      </c>
      <c r="L74" s="11">
        <v>5254</v>
      </c>
    </row>
    <row r="75" spans="1:12">
      <c r="E75" s="35">
        <v>19</v>
      </c>
      <c r="F75" s="11">
        <v>48</v>
      </c>
      <c r="G75" s="11">
        <v>48</v>
      </c>
      <c r="K75" s="8">
        <v>4</v>
      </c>
      <c r="L75" s="11">
        <v>5252</v>
      </c>
    </row>
    <row r="76" spans="1:12">
      <c r="E76" s="35">
        <v>20</v>
      </c>
      <c r="F76" s="11">
        <v>39</v>
      </c>
      <c r="G76" s="11">
        <v>39</v>
      </c>
      <c r="K76" s="8">
        <v>3</v>
      </c>
      <c r="L76" s="11">
        <v>5119</v>
      </c>
    </row>
    <row r="77" spans="1:12">
      <c r="E77" s="35">
        <v>21</v>
      </c>
      <c r="F77" s="11">
        <v>34</v>
      </c>
      <c r="G77" s="11">
        <v>34</v>
      </c>
      <c r="K77" s="8">
        <v>2</v>
      </c>
      <c r="L77" s="11">
        <v>5292</v>
      </c>
    </row>
    <row r="78" spans="1:12">
      <c r="E78" s="35">
        <v>22</v>
      </c>
      <c r="F78" s="11">
        <v>47</v>
      </c>
      <c r="G78" s="11">
        <v>47</v>
      </c>
      <c r="K78" s="8">
        <v>1</v>
      </c>
      <c r="L78" s="11">
        <v>4779</v>
      </c>
    </row>
    <row r="79" spans="1:12">
      <c r="E79" s="35">
        <v>23</v>
      </c>
      <c r="F79" s="11">
        <v>39</v>
      </c>
      <c r="G79" s="11">
        <v>39</v>
      </c>
      <c r="K79" s="8">
        <v>0</v>
      </c>
      <c r="L79" s="11">
        <v>5381</v>
      </c>
    </row>
    <row r="80" spans="1:12">
      <c r="E80" s="35" t="s">
        <v>1065</v>
      </c>
      <c r="F80" s="11">
        <v>1000</v>
      </c>
      <c r="G80" s="11">
        <v>1000</v>
      </c>
      <c r="K80" s="8" t="s">
        <v>1065</v>
      </c>
      <c r="L80" s="11">
        <v>123173</v>
      </c>
    </row>
    <row r="81" spans="5:6">
      <c r="E81" s="13"/>
      <c r="F81" s="9"/>
    </row>
    <row r="82" spans="5:6">
      <c r="E82" s="13"/>
      <c r="F82" s="9"/>
    </row>
    <row r="83" spans="5:6">
      <c r="E83" s="13"/>
      <c r="F83" s="9"/>
    </row>
    <row r="84" spans="5:6">
      <c r="E84" s="14"/>
      <c r="F84" s="15"/>
    </row>
    <row r="85" spans="5:6">
      <c r="E85" s="13"/>
      <c r="F85" s="9"/>
    </row>
    <row r="86" spans="5:6">
      <c r="E86" s="13"/>
      <c r="F86" s="9"/>
    </row>
    <row r="87" spans="5:6">
      <c r="E87" s="13"/>
      <c r="F87" s="9"/>
    </row>
    <row r="88" spans="5:6">
      <c r="E88" s="13"/>
      <c r="F88" s="9"/>
    </row>
    <row r="89" spans="5:6">
      <c r="E89" s="13"/>
      <c r="F89" s="9"/>
    </row>
    <row r="90" spans="5:6">
      <c r="E90" s="13"/>
      <c r="F90" s="9"/>
    </row>
    <row r="91" spans="5:6">
      <c r="E91" s="14"/>
      <c r="F91" s="15"/>
    </row>
    <row r="92" spans="5:6">
      <c r="E92" s="13"/>
      <c r="F92" s="9"/>
    </row>
    <row r="93" spans="5:6">
      <c r="E93" s="13"/>
      <c r="F93" s="9"/>
    </row>
    <row r="94" spans="5:6">
      <c r="E94" s="13"/>
      <c r="F94" s="9"/>
    </row>
    <row r="95" spans="5:6">
      <c r="E95" s="13"/>
      <c r="F95" s="9"/>
    </row>
    <row r="96" spans="5:6">
      <c r="E96" s="13"/>
      <c r="F96" s="9"/>
    </row>
    <row r="97" spans="5:6">
      <c r="E97" s="13"/>
      <c r="F97"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883-2DA5-4B04-85EE-0860326C52EB}">
  <dimension ref="A2:B8"/>
  <sheetViews>
    <sheetView workbookViewId="0">
      <selection activeCell="A8" sqref="A8"/>
    </sheetView>
  </sheetViews>
  <sheetFormatPr defaultRowHeight="14"/>
  <sheetData>
    <row r="2" spans="1:2">
      <c r="A2" t="s">
        <v>1085</v>
      </c>
    </row>
    <row r="3" spans="1:2">
      <c r="A3" s="10">
        <f>CORREL(Table3[ticketPrice],Table3[Flight duration(minutes)])</f>
        <v>3.0193507017263529E-2</v>
      </c>
    </row>
    <row r="4" spans="1:2">
      <c r="B4" t="s">
        <v>1086</v>
      </c>
    </row>
    <row r="7" spans="1:2">
      <c r="A7" t="s">
        <v>1087</v>
      </c>
    </row>
    <row r="8" spans="1:2">
      <c r="A8" s="10">
        <f>CORREL(Table3[ticketPrice],Table3[delay])</f>
        <v>1.9119698198392515E-2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8FDD3-93CE-49D4-ABE4-3BBD7529CE06}">
  <dimension ref="A1:V1001"/>
  <sheetViews>
    <sheetView topLeftCell="B1" workbookViewId="0">
      <selection activeCell="R2" sqref="R2"/>
    </sheetView>
  </sheetViews>
  <sheetFormatPr defaultRowHeight="14"/>
  <cols>
    <col min="1" max="1" width="10.4140625" customWidth="1"/>
    <col min="2" max="2" width="11.08203125" customWidth="1"/>
    <col min="3" max="3" width="13.33203125" customWidth="1"/>
    <col min="4" max="4" width="18.08203125" customWidth="1"/>
    <col min="5" max="5" width="16.08203125" customWidth="1"/>
    <col min="6" max="6" width="15.6640625" customWidth="1"/>
    <col min="7" max="7" width="20.58203125" customWidth="1"/>
    <col min="8" max="8" width="17.6640625" customWidth="1"/>
    <col min="9" max="9" width="10.4140625" style="11" customWidth="1"/>
    <col min="10" max="10" width="12.08203125" customWidth="1"/>
    <col min="11" max="11" width="12.25" customWidth="1"/>
    <col min="12" max="12" width="9.4140625" customWidth="1"/>
    <col min="13" max="13" width="23" customWidth="1"/>
    <col min="14" max="14" width="8.9140625" style="11"/>
    <col min="16" max="16" width="13.9140625" bestFit="1" customWidth="1"/>
    <col min="22" max="22" width="16.08203125" customWidth="1"/>
  </cols>
  <sheetData>
    <row r="1" spans="1:22">
      <c r="A1" s="16" t="s">
        <v>0</v>
      </c>
      <c r="B1" s="16" t="s">
        <v>1</v>
      </c>
      <c r="C1" s="16" t="s">
        <v>2</v>
      </c>
      <c r="D1" s="16" t="s">
        <v>3</v>
      </c>
      <c r="E1" s="16" t="s">
        <v>4</v>
      </c>
      <c r="F1" s="16" t="s">
        <v>5</v>
      </c>
      <c r="G1" s="16" t="s">
        <v>6</v>
      </c>
      <c r="H1" s="16" t="s">
        <v>7</v>
      </c>
      <c r="I1" s="36" t="s">
        <v>8</v>
      </c>
      <c r="J1" s="16" t="s">
        <v>9</v>
      </c>
      <c r="K1" s="16" t="s">
        <v>10</v>
      </c>
      <c r="L1" s="17" t="s">
        <v>11</v>
      </c>
      <c r="M1" s="24" t="s">
        <v>1076</v>
      </c>
      <c r="N1" s="34" t="s">
        <v>1082</v>
      </c>
      <c r="O1" s="32" t="s">
        <v>1083</v>
      </c>
      <c r="P1" s="32" t="s">
        <v>1091</v>
      </c>
    </row>
    <row r="2" spans="1:22">
      <c r="A2" s="18" t="s">
        <v>12</v>
      </c>
      <c r="B2" s="18" t="s">
        <v>13</v>
      </c>
      <c r="C2" s="18" t="s">
        <v>14</v>
      </c>
      <c r="D2" s="18" t="s">
        <v>15</v>
      </c>
      <c r="E2" s="19">
        <v>44927</v>
      </c>
      <c r="F2" s="19">
        <v>44927.125</v>
      </c>
      <c r="G2" s="19">
        <v>44927.015277777777</v>
      </c>
      <c r="H2" s="19">
        <v>44927.125</v>
      </c>
      <c r="I2" s="37">
        <v>0</v>
      </c>
      <c r="J2" s="18">
        <v>232</v>
      </c>
      <c r="K2" s="18">
        <v>139</v>
      </c>
      <c r="L2" s="20">
        <v>32248</v>
      </c>
      <c r="M2" s="11">
        <f t="shared" ref="M2:M65" si="0">(F2-E2)*1440</f>
        <v>180</v>
      </c>
      <c r="N2" s="33">
        <f>HOUR(Table3[[#This Row],[arrivalTime]])</f>
        <v>3</v>
      </c>
      <c r="O2" s="31">
        <f>HOUR(Table3[[#This Row],[departureTime]])</f>
        <v>0</v>
      </c>
      <c r="P2" s="39">
        <f ca="1">IF(Table3[[#This Row],[airline]] = OFFSET(Table3[[#This Row],[airline]],1,0), (OFFSET(Table3[[#This Row],[arrivalTime]],1,0) - Table3[[#This Row],[departureTime]]) * 1440, "")</f>
        <v>180</v>
      </c>
    </row>
    <row r="3" spans="1:22">
      <c r="A3" s="21" t="s">
        <v>19</v>
      </c>
      <c r="B3" s="21" t="s">
        <v>13</v>
      </c>
      <c r="C3" s="21" t="s">
        <v>20</v>
      </c>
      <c r="D3" s="21" t="s">
        <v>21</v>
      </c>
      <c r="E3" s="22">
        <v>44927.083333333336</v>
      </c>
      <c r="F3" s="22">
        <v>44927.125</v>
      </c>
      <c r="G3" s="22">
        <v>44927.095833333333</v>
      </c>
      <c r="H3" s="22">
        <v>44927.138888888891</v>
      </c>
      <c r="I3" s="38">
        <v>20</v>
      </c>
      <c r="J3" s="21">
        <v>189</v>
      </c>
      <c r="K3" s="21">
        <v>155</v>
      </c>
      <c r="L3" s="23">
        <v>29295</v>
      </c>
      <c r="M3" s="11">
        <f t="shared" si="0"/>
        <v>59.99999999650754</v>
      </c>
      <c r="N3" s="33">
        <f>HOUR(Table3[[#This Row],[arrivalTime]])</f>
        <v>3</v>
      </c>
      <c r="O3" s="31">
        <f>HOUR(Table3[[#This Row],[departureTime]])</f>
        <v>2</v>
      </c>
      <c r="P3" s="39">
        <f ca="1">IF(Table3[[#This Row],[airline]] = OFFSET(Table3[[#This Row],[airline]],1,0), (OFFSET(Table3[[#This Row],[arrivalTime]],1,0) - Table3[[#This Row],[departureTime]]) * 1440, "")</f>
        <v>540</v>
      </c>
    </row>
    <row r="4" spans="1:22">
      <c r="A4" s="18" t="s">
        <v>27</v>
      </c>
      <c r="B4" s="18" t="s">
        <v>13</v>
      </c>
      <c r="C4" s="18" t="s">
        <v>24</v>
      </c>
      <c r="D4" s="18" t="s">
        <v>14</v>
      </c>
      <c r="E4" s="19">
        <v>44927.25</v>
      </c>
      <c r="F4" s="19">
        <v>44927.458333333336</v>
      </c>
      <c r="G4" s="19">
        <v>44927.254861111112</v>
      </c>
      <c r="H4" s="19">
        <v>44927.474305555559</v>
      </c>
      <c r="I4" s="37">
        <v>23</v>
      </c>
      <c r="J4" s="18">
        <v>453</v>
      </c>
      <c r="K4" s="18">
        <v>170</v>
      </c>
      <c r="L4" s="20">
        <v>77010</v>
      </c>
      <c r="M4" s="11">
        <f t="shared" si="0"/>
        <v>300.00000000349246</v>
      </c>
      <c r="N4" s="33">
        <f>HOUR(Table3[[#This Row],[arrivalTime]])</f>
        <v>11</v>
      </c>
      <c r="O4" s="31">
        <f>HOUR(Table3[[#This Row],[departureTime]])</f>
        <v>6</v>
      </c>
      <c r="P4" s="39">
        <f ca="1">IF(Table3[[#This Row],[airline]] = OFFSET(Table3[[#This Row],[airline]],1,0), (OFFSET(Table3[[#This Row],[arrivalTime]],1,0) - Table3[[#This Row],[departureTime]]) * 1440, "")</f>
        <v>180</v>
      </c>
      <c r="V4" t="s">
        <v>1063</v>
      </c>
    </row>
    <row r="5" spans="1:22">
      <c r="A5" s="18" t="s">
        <v>29</v>
      </c>
      <c r="B5" s="18" t="s">
        <v>13</v>
      </c>
      <c r="C5" s="18" t="s">
        <v>15</v>
      </c>
      <c r="D5" s="18" t="s">
        <v>21</v>
      </c>
      <c r="E5" s="19">
        <v>44927.333333333336</v>
      </c>
      <c r="F5" s="19">
        <v>44927.375</v>
      </c>
      <c r="G5" s="19">
        <v>44927.340277777781</v>
      </c>
      <c r="H5" s="19">
        <v>44927.383333333331</v>
      </c>
      <c r="I5" s="37">
        <v>12</v>
      </c>
      <c r="J5" s="18">
        <v>352</v>
      </c>
      <c r="K5" s="18">
        <v>166</v>
      </c>
      <c r="L5" s="20">
        <v>58432</v>
      </c>
      <c r="M5" s="11">
        <f t="shared" si="0"/>
        <v>59.99999999650754</v>
      </c>
      <c r="N5" s="33">
        <f>HOUR(Table3[[#This Row],[arrivalTime]])</f>
        <v>9</v>
      </c>
      <c r="O5" s="31">
        <f>HOUR(Table3[[#This Row],[departureTime]])</f>
        <v>8</v>
      </c>
      <c r="P5" s="39">
        <f ca="1">IF(Table3[[#This Row],[airline]] = OFFSET(Table3[[#This Row],[airline]],1,0), (OFFSET(Table3[[#This Row],[arrivalTime]],1,0) - Table3[[#This Row],[departureTime]]) * 1440, "")</f>
        <v>239.99999999650754</v>
      </c>
      <c r="V5" s="10">
        <f>COUNTA(A2:A1001)</f>
        <v>1000</v>
      </c>
    </row>
    <row r="6" spans="1:22">
      <c r="A6" s="18" t="s">
        <v>30</v>
      </c>
      <c r="B6" s="18" t="s">
        <v>13</v>
      </c>
      <c r="C6" s="18" t="s">
        <v>18</v>
      </c>
      <c r="D6" s="18" t="s">
        <v>20</v>
      </c>
      <c r="E6" s="19">
        <v>44927.375</v>
      </c>
      <c r="F6" s="19">
        <v>44927.5</v>
      </c>
      <c r="G6" s="19">
        <v>44927.392361111109</v>
      </c>
      <c r="H6" s="19">
        <v>44927.51458333333</v>
      </c>
      <c r="I6" s="37">
        <v>21</v>
      </c>
      <c r="J6" s="18">
        <v>212</v>
      </c>
      <c r="K6" s="18">
        <v>133</v>
      </c>
      <c r="L6" s="20">
        <v>28196</v>
      </c>
      <c r="M6" s="11">
        <f t="shared" si="0"/>
        <v>180</v>
      </c>
      <c r="N6" s="33">
        <f>HOUR(Table3[[#This Row],[arrivalTime]])</f>
        <v>12</v>
      </c>
      <c r="O6" s="31">
        <f>HOUR(Table3[[#This Row],[departureTime]])</f>
        <v>9</v>
      </c>
      <c r="P6" s="39">
        <f ca="1">IF(Table3[[#This Row],[airline]] = OFFSET(Table3[[#This Row],[airline]],1,0), (OFFSET(Table3[[#This Row],[arrivalTime]],1,0) - Table3[[#This Row],[departureTime]]) * 1440, "")</f>
        <v>360</v>
      </c>
    </row>
    <row r="7" spans="1:22">
      <c r="A7" s="21" t="s">
        <v>31</v>
      </c>
      <c r="B7" s="21" t="s">
        <v>13</v>
      </c>
      <c r="C7" s="21" t="s">
        <v>15</v>
      </c>
      <c r="D7" s="21" t="s">
        <v>20</v>
      </c>
      <c r="E7" s="22">
        <v>44927.416666666664</v>
      </c>
      <c r="F7" s="22">
        <v>44927.625</v>
      </c>
      <c r="G7" s="22">
        <v>44927.43472222222</v>
      </c>
      <c r="H7" s="22">
        <v>44927.643055555556</v>
      </c>
      <c r="I7" s="38">
        <v>26</v>
      </c>
      <c r="J7" s="21">
        <v>117</v>
      </c>
      <c r="K7" s="21">
        <v>138</v>
      </c>
      <c r="L7" s="23">
        <v>16146</v>
      </c>
      <c r="M7" s="11">
        <f t="shared" si="0"/>
        <v>300.00000000349246</v>
      </c>
      <c r="N7" s="33">
        <f>HOUR(Table3[[#This Row],[arrivalTime]])</f>
        <v>15</v>
      </c>
      <c r="O7" s="31">
        <f>HOUR(Table3[[#This Row],[departureTime]])</f>
        <v>10</v>
      </c>
      <c r="P7" s="39">
        <f ca="1">IF(Table3[[#This Row],[airline]] = OFFSET(Table3[[#This Row],[airline]],1,0), (OFFSET(Table3[[#This Row],[arrivalTime]],1,0) - Table3[[#This Row],[departureTime]]) * 1440, "")</f>
        <v>420.00000000698492</v>
      </c>
    </row>
    <row r="8" spans="1:22">
      <c r="A8" s="21" t="s">
        <v>36</v>
      </c>
      <c r="B8" s="21" t="s">
        <v>13</v>
      </c>
      <c r="C8" s="21" t="s">
        <v>14</v>
      </c>
      <c r="D8" s="21" t="s">
        <v>24</v>
      </c>
      <c r="E8" s="22">
        <v>44927.625</v>
      </c>
      <c r="F8" s="22">
        <v>44927.708333333336</v>
      </c>
      <c r="G8" s="22">
        <v>44927.626388888886</v>
      </c>
      <c r="H8" s="22">
        <v>44927.716666666667</v>
      </c>
      <c r="I8" s="38">
        <v>12</v>
      </c>
      <c r="J8" s="21">
        <v>187</v>
      </c>
      <c r="K8" s="21">
        <v>144</v>
      </c>
      <c r="L8" s="23">
        <v>26928</v>
      </c>
      <c r="M8" s="11">
        <f t="shared" si="0"/>
        <v>120.00000000349246</v>
      </c>
      <c r="N8" s="33">
        <f>HOUR(Table3[[#This Row],[arrivalTime]])</f>
        <v>17</v>
      </c>
      <c r="O8" s="31">
        <f>HOUR(Table3[[#This Row],[departureTime]])</f>
        <v>15</v>
      </c>
      <c r="P8" s="39">
        <f ca="1">IF(Table3[[#This Row],[airline]] = OFFSET(Table3[[#This Row],[airline]],1,0), (OFFSET(Table3[[#This Row],[arrivalTime]],1,0) - Table3[[#This Row],[departureTime]]) * 1440, "")</f>
        <v>599.99999999650754</v>
      </c>
      <c r="V8" t="s">
        <v>1069</v>
      </c>
    </row>
    <row r="9" spans="1:22">
      <c r="A9" s="18" t="s">
        <v>41</v>
      </c>
      <c r="B9" s="18" t="s">
        <v>13</v>
      </c>
      <c r="C9" s="18" t="s">
        <v>21</v>
      </c>
      <c r="D9" s="18" t="s">
        <v>24</v>
      </c>
      <c r="E9" s="19">
        <v>44927.833333333336</v>
      </c>
      <c r="F9" s="19">
        <v>44928.041666666664</v>
      </c>
      <c r="G9" s="19">
        <v>44927.835416666669</v>
      </c>
      <c r="H9" s="19">
        <v>44928.050694444442</v>
      </c>
      <c r="I9" s="37">
        <v>13</v>
      </c>
      <c r="J9" s="18">
        <v>469</v>
      </c>
      <c r="K9" s="18">
        <v>184</v>
      </c>
      <c r="L9" s="20">
        <v>86296</v>
      </c>
      <c r="M9" s="11">
        <f t="shared" si="0"/>
        <v>299.99999999301508</v>
      </c>
      <c r="N9" s="33">
        <f>HOUR(Table3[[#This Row],[arrivalTime]])</f>
        <v>1</v>
      </c>
      <c r="O9" s="31">
        <f>HOUR(Table3[[#This Row],[departureTime]])</f>
        <v>20</v>
      </c>
      <c r="P9" s="39">
        <f ca="1">IF(Table3[[#This Row],[airline]] = OFFSET(Table3[[#This Row],[airline]],1,0), (OFFSET(Table3[[#This Row],[arrivalTime]],1,0) - Table3[[#This Row],[departureTime]]) * 1440, "")</f>
        <v>299.99999999301508</v>
      </c>
      <c r="V9" s="10">
        <f>SUM(flights_data!$I$2:$I$1001)</f>
        <v>14382</v>
      </c>
    </row>
    <row r="10" spans="1:22">
      <c r="A10" s="18" t="s">
        <v>43</v>
      </c>
      <c r="B10" s="18" t="s">
        <v>13</v>
      </c>
      <c r="C10" s="18" t="s">
        <v>18</v>
      </c>
      <c r="D10" s="18" t="s">
        <v>21</v>
      </c>
      <c r="E10" s="19">
        <v>44927.916666666664</v>
      </c>
      <c r="F10" s="19">
        <v>44928.041666666664</v>
      </c>
      <c r="G10" s="19">
        <v>44927.935416666667</v>
      </c>
      <c r="H10" s="19">
        <v>44928.041666666664</v>
      </c>
      <c r="I10" s="37">
        <v>0</v>
      </c>
      <c r="J10" s="18">
        <v>426</v>
      </c>
      <c r="K10" s="18">
        <v>97</v>
      </c>
      <c r="L10" s="20">
        <v>41322</v>
      </c>
      <c r="M10" s="11">
        <f t="shared" si="0"/>
        <v>180</v>
      </c>
      <c r="N10" s="33">
        <f>HOUR(Table3[[#This Row],[arrivalTime]])</f>
        <v>1</v>
      </c>
      <c r="O10" s="31">
        <f>HOUR(Table3[[#This Row],[departureTime]])</f>
        <v>22</v>
      </c>
      <c r="P10" s="39">
        <f ca="1">IF(Table3[[#This Row],[airline]] = OFFSET(Table3[[#This Row],[airline]],1,0), (OFFSET(Table3[[#This Row],[arrivalTime]],1,0) - Table3[[#This Row],[departureTime]]) * 1440, "")</f>
        <v>300.00000000349246</v>
      </c>
    </row>
    <row r="11" spans="1:22">
      <c r="A11" s="21" t="s">
        <v>44</v>
      </c>
      <c r="B11" s="21" t="s">
        <v>13</v>
      </c>
      <c r="C11" s="21" t="s">
        <v>21</v>
      </c>
      <c r="D11" s="21" t="s">
        <v>15</v>
      </c>
      <c r="E11" s="22">
        <v>44927.958333333336</v>
      </c>
      <c r="F11" s="22">
        <v>44928.125</v>
      </c>
      <c r="G11" s="22">
        <v>44927.977083333331</v>
      </c>
      <c r="H11" s="22">
        <v>44928.135416666664</v>
      </c>
      <c r="I11" s="38">
        <v>15</v>
      </c>
      <c r="J11" s="21">
        <v>238</v>
      </c>
      <c r="K11" s="21">
        <v>139</v>
      </c>
      <c r="L11" s="23">
        <v>33082</v>
      </c>
      <c r="M11" s="11">
        <f t="shared" si="0"/>
        <v>239.99999999650754</v>
      </c>
      <c r="N11" s="33">
        <f>HOUR(Table3[[#This Row],[arrivalTime]])</f>
        <v>3</v>
      </c>
      <c r="O11" s="31">
        <f>HOUR(Table3[[#This Row],[departureTime]])</f>
        <v>23</v>
      </c>
      <c r="P11" s="39">
        <f ca="1">IF(Table3[[#This Row],[airline]] = OFFSET(Table3[[#This Row],[airline]],1,0), (OFFSET(Table3[[#This Row],[arrivalTime]],1,0) - Table3[[#This Row],[departureTime]]) * 1440, "")</f>
        <v>299.99999999301508</v>
      </c>
    </row>
    <row r="12" spans="1:22">
      <c r="A12" s="18" t="s">
        <v>47</v>
      </c>
      <c r="B12" s="18" t="s">
        <v>13</v>
      </c>
      <c r="C12" s="18" t="s">
        <v>15</v>
      </c>
      <c r="D12" s="18" t="s">
        <v>15</v>
      </c>
      <c r="E12" s="19">
        <v>44928.083333333336</v>
      </c>
      <c r="F12" s="19">
        <v>44928.166666666664</v>
      </c>
      <c r="G12" s="19">
        <v>44928.097916666666</v>
      </c>
      <c r="H12" s="19">
        <v>44928.177777777775</v>
      </c>
      <c r="I12" s="37">
        <v>16</v>
      </c>
      <c r="J12" s="18">
        <v>184</v>
      </c>
      <c r="K12" s="18">
        <v>129</v>
      </c>
      <c r="L12" s="20">
        <v>23736</v>
      </c>
      <c r="M12" s="11">
        <f t="shared" si="0"/>
        <v>119.99999999301508</v>
      </c>
      <c r="N12" s="33">
        <f>HOUR(Table3[[#This Row],[arrivalTime]])</f>
        <v>4</v>
      </c>
      <c r="O12" s="31">
        <f>HOUR(Table3[[#This Row],[departureTime]])</f>
        <v>2</v>
      </c>
      <c r="P12" s="39">
        <f ca="1">IF(Table3[[#This Row],[airline]] = OFFSET(Table3[[#This Row],[airline]],1,0), (OFFSET(Table3[[#This Row],[arrivalTime]],1,0) - Table3[[#This Row],[departureTime]]) * 1440, "")</f>
        <v>180</v>
      </c>
      <c r="V12" t="s">
        <v>1072</v>
      </c>
    </row>
    <row r="13" spans="1:22">
      <c r="A13" s="18" t="s">
        <v>49</v>
      </c>
      <c r="B13" s="18" t="s">
        <v>13</v>
      </c>
      <c r="C13" s="18" t="s">
        <v>20</v>
      </c>
      <c r="D13" s="18" t="s">
        <v>24</v>
      </c>
      <c r="E13" s="19">
        <v>44928.166666666664</v>
      </c>
      <c r="F13" s="19">
        <v>44928.208333333336</v>
      </c>
      <c r="G13" s="19">
        <v>44928.166666666664</v>
      </c>
      <c r="H13" s="19">
        <v>44928.224999999999</v>
      </c>
      <c r="I13" s="37">
        <v>24</v>
      </c>
      <c r="J13" s="18">
        <v>391</v>
      </c>
      <c r="K13" s="18">
        <v>122</v>
      </c>
      <c r="L13" s="20">
        <v>47702</v>
      </c>
      <c r="M13" s="11">
        <f t="shared" si="0"/>
        <v>60.000000006984919</v>
      </c>
      <c r="N13" s="33">
        <f>HOUR(Table3[[#This Row],[arrivalTime]])</f>
        <v>5</v>
      </c>
      <c r="O13" s="31">
        <f>HOUR(Table3[[#This Row],[departureTime]])</f>
        <v>4</v>
      </c>
      <c r="P13" s="39">
        <f ca="1">IF(Table3[[#This Row],[airline]] = OFFSET(Table3[[#This Row],[airline]],1,0), (OFFSET(Table3[[#This Row],[arrivalTime]],1,0) - Table3[[#This Row],[departureTime]]) * 1440, "")</f>
        <v>300.00000000349246</v>
      </c>
      <c r="V13" s="12">
        <f>SUM(flights_data!$L$2:$L$1001)</f>
        <v>37818213</v>
      </c>
    </row>
    <row r="14" spans="1:22">
      <c r="A14" s="21" t="s">
        <v>53</v>
      </c>
      <c r="B14" s="21" t="s">
        <v>13</v>
      </c>
      <c r="C14" s="21" t="s">
        <v>18</v>
      </c>
      <c r="D14" s="21" t="s">
        <v>20</v>
      </c>
      <c r="E14" s="22">
        <v>44928.333333333336</v>
      </c>
      <c r="F14" s="22">
        <v>44928.375</v>
      </c>
      <c r="G14" s="22">
        <v>44928.334027777775</v>
      </c>
      <c r="H14" s="22">
        <v>44928.388194444444</v>
      </c>
      <c r="I14" s="38">
        <v>19</v>
      </c>
      <c r="J14" s="21">
        <v>136</v>
      </c>
      <c r="K14" s="21">
        <v>183</v>
      </c>
      <c r="L14" s="23">
        <v>24888</v>
      </c>
      <c r="M14" s="11">
        <f t="shared" si="0"/>
        <v>59.99999999650754</v>
      </c>
      <c r="N14" s="33">
        <f>HOUR(Table3[[#This Row],[arrivalTime]])</f>
        <v>9</v>
      </c>
      <c r="O14" s="31">
        <f>HOUR(Table3[[#This Row],[departureTime]])</f>
        <v>8</v>
      </c>
      <c r="P14" s="39">
        <f ca="1">IF(Table3[[#This Row],[airline]] = OFFSET(Table3[[#This Row],[airline]],1,0), (OFFSET(Table3[[#This Row],[arrivalTime]],1,0) - Table3[[#This Row],[departureTime]]) * 1440, "")</f>
        <v>360</v>
      </c>
    </row>
    <row r="15" spans="1:22">
      <c r="A15" s="21" t="s">
        <v>57</v>
      </c>
      <c r="B15" s="21" t="s">
        <v>13</v>
      </c>
      <c r="C15" s="21" t="s">
        <v>18</v>
      </c>
      <c r="D15" s="21" t="s">
        <v>24</v>
      </c>
      <c r="E15" s="22">
        <v>44928.5</v>
      </c>
      <c r="F15" s="22">
        <v>44928.583333333336</v>
      </c>
      <c r="G15" s="22">
        <v>44928.509722222225</v>
      </c>
      <c r="H15" s="22">
        <v>44928.586111111108</v>
      </c>
      <c r="I15" s="38">
        <v>4</v>
      </c>
      <c r="J15" s="21">
        <v>456</v>
      </c>
      <c r="K15" s="21">
        <v>88</v>
      </c>
      <c r="L15" s="23">
        <v>40128</v>
      </c>
      <c r="M15" s="11">
        <f t="shared" si="0"/>
        <v>120.00000000349246</v>
      </c>
      <c r="N15" s="33">
        <f>HOUR(Table3[[#This Row],[arrivalTime]])</f>
        <v>14</v>
      </c>
      <c r="O15" s="31">
        <f>HOUR(Table3[[#This Row],[departureTime]])</f>
        <v>12</v>
      </c>
      <c r="P15" s="39">
        <f ca="1">IF(Table3[[#This Row],[airline]] = OFFSET(Table3[[#This Row],[airline]],1,0), (OFFSET(Table3[[#This Row],[arrivalTime]],1,0) - Table3[[#This Row],[departureTime]]) * 1440, "")</f>
        <v>300.00000000349246</v>
      </c>
      <c r="V15" t="s">
        <v>1079</v>
      </c>
    </row>
    <row r="16" spans="1:22">
      <c r="A16" s="18" t="s">
        <v>59</v>
      </c>
      <c r="B16" s="18" t="s">
        <v>13</v>
      </c>
      <c r="C16" s="18" t="s">
        <v>14</v>
      </c>
      <c r="D16" s="18" t="s">
        <v>20</v>
      </c>
      <c r="E16" s="19">
        <v>44928.583333333336</v>
      </c>
      <c r="F16" s="19">
        <v>44928.708333333336</v>
      </c>
      <c r="G16" s="19">
        <v>44928.600694444445</v>
      </c>
      <c r="H16" s="19">
        <v>44928.720833333333</v>
      </c>
      <c r="I16" s="37">
        <v>18</v>
      </c>
      <c r="J16" s="18">
        <v>263</v>
      </c>
      <c r="K16" s="18">
        <v>177</v>
      </c>
      <c r="L16" s="20">
        <v>46551</v>
      </c>
      <c r="M16" s="11">
        <f t="shared" si="0"/>
        <v>180</v>
      </c>
      <c r="N16" s="33">
        <f>HOUR(Table3[[#This Row],[arrivalTime]])</f>
        <v>17</v>
      </c>
      <c r="O16" s="31">
        <f>HOUR(Table3[[#This Row],[departureTime]])</f>
        <v>14</v>
      </c>
      <c r="P16" s="39">
        <f ca="1">IF(Table3[[#This Row],[airline]] = OFFSET(Table3[[#This Row],[airline]],1,0), (OFFSET(Table3[[#This Row],[arrivalTime]],1,0) - Table3[[#This Row],[departureTime]]) * 1440, "")</f>
        <v>419.99999999650754</v>
      </c>
      <c r="V16">
        <f>MAX(Table3[Flight duration(minutes)])</f>
        <v>300.00000000349246</v>
      </c>
    </row>
    <row r="17" spans="1:16">
      <c r="A17" s="21" t="s">
        <v>62</v>
      </c>
      <c r="B17" s="21" t="s">
        <v>13</v>
      </c>
      <c r="C17" s="21" t="s">
        <v>20</v>
      </c>
      <c r="D17" s="21" t="s">
        <v>14</v>
      </c>
      <c r="E17" s="22">
        <v>44928.708333333336</v>
      </c>
      <c r="F17" s="22">
        <v>44928.875</v>
      </c>
      <c r="G17" s="22">
        <v>44928.72152777778</v>
      </c>
      <c r="H17" s="22">
        <v>44928.880555555559</v>
      </c>
      <c r="I17" s="38">
        <v>8</v>
      </c>
      <c r="J17" s="21">
        <v>178</v>
      </c>
      <c r="K17" s="21">
        <v>68</v>
      </c>
      <c r="L17" s="23">
        <v>12104</v>
      </c>
      <c r="M17" s="11">
        <f t="shared" si="0"/>
        <v>239.99999999650754</v>
      </c>
      <c r="N17" s="33">
        <f>HOUR(Table3[[#This Row],[arrivalTime]])</f>
        <v>21</v>
      </c>
      <c r="O17" s="31">
        <f>HOUR(Table3[[#This Row],[departureTime]])</f>
        <v>17</v>
      </c>
      <c r="P17" s="39">
        <f ca="1">IF(Table3[[#This Row],[airline]] = OFFSET(Table3[[#This Row],[airline]],1,0), (OFFSET(Table3[[#This Row],[arrivalTime]],1,0) - Table3[[#This Row],[departureTime]]) * 1440, "")</f>
        <v>180</v>
      </c>
    </row>
    <row r="18" spans="1:16">
      <c r="A18" s="18" t="s">
        <v>64</v>
      </c>
      <c r="B18" s="18" t="s">
        <v>13</v>
      </c>
      <c r="C18" s="18" t="s">
        <v>21</v>
      </c>
      <c r="D18" s="18" t="s">
        <v>21</v>
      </c>
      <c r="E18" s="19">
        <v>44928.791666666664</v>
      </c>
      <c r="F18" s="19">
        <v>44928.833333333336</v>
      </c>
      <c r="G18" s="19">
        <v>44928.805555555555</v>
      </c>
      <c r="H18" s="19">
        <v>44928.836111111108</v>
      </c>
      <c r="I18" s="37">
        <v>4</v>
      </c>
      <c r="J18" s="18">
        <v>248</v>
      </c>
      <c r="K18" s="18">
        <v>101</v>
      </c>
      <c r="L18" s="20">
        <v>25048</v>
      </c>
      <c r="M18" s="11">
        <f t="shared" si="0"/>
        <v>60.000000006984919</v>
      </c>
      <c r="N18" s="33">
        <f>HOUR(Table3[[#This Row],[arrivalTime]])</f>
        <v>20</v>
      </c>
      <c r="O18" s="31">
        <f>HOUR(Table3[[#This Row],[departureTime]])</f>
        <v>19</v>
      </c>
      <c r="P18" s="39">
        <f ca="1">IF(Table3[[#This Row],[airline]] = OFFSET(Table3[[#This Row],[airline]],1,0), (OFFSET(Table3[[#This Row],[arrivalTime]],1,0) - Table3[[#This Row],[departureTime]]) * 1440, "")</f>
        <v>300.00000000349246</v>
      </c>
    </row>
    <row r="19" spans="1:16">
      <c r="A19" s="21" t="s">
        <v>65</v>
      </c>
      <c r="B19" s="21" t="s">
        <v>13</v>
      </c>
      <c r="C19" s="21" t="s">
        <v>18</v>
      </c>
      <c r="D19" s="21" t="s">
        <v>15</v>
      </c>
      <c r="E19" s="22">
        <v>44928.833333333336</v>
      </c>
      <c r="F19" s="22">
        <v>44929</v>
      </c>
      <c r="G19" s="22">
        <v>44928.838194444441</v>
      </c>
      <c r="H19" s="22">
        <v>44929.006944444445</v>
      </c>
      <c r="I19" s="38">
        <v>10</v>
      </c>
      <c r="J19" s="21">
        <v>136</v>
      </c>
      <c r="K19" s="21">
        <v>174</v>
      </c>
      <c r="L19" s="23">
        <v>23664</v>
      </c>
      <c r="M19" s="11">
        <f t="shared" si="0"/>
        <v>239.99999999650754</v>
      </c>
      <c r="N19" s="33">
        <f>HOUR(Table3[[#This Row],[arrivalTime]])</f>
        <v>0</v>
      </c>
      <c r="O19" s="31">
        <f>HOUR(Table3[[#This Row],[departureTime]])</f>
        <v>20</v>
      </c>
      <c r="P19" s="39">
        <f ca="1">IF(Table3[[#This Row],[airline]] = OFFSET(Table3[[#This Row],[airline]],1,0), (OFFSET(Table3[[#This Row],[arrivalTime]],1,0) - Table3[[#This Row],[departureTime]]) * 1440, "")</f>
        <v>180</v>
      </c>
    </row>
    <row r="20" spans="1:16">
      <c r="A20" s="21" t="s">
        <v>66</v>
      </c>
      <c r="B20" s="21" t="s">
        <v>13</v>
      </c>
      <c r="C20" s="21" t="s">
        <v>24</v>
      </c>
      <c r="D20" s="21" t="s">
        <v>20</v>
      </c>
      <c r="E20" s="22">
        <v>44928.875</v>
      </c>
      <c r="F20" s="22">
        <v>44928.958333333336</v>
      </c>
      <c r="G20" s="22">
        <v>44928.895138888889</v>
      </c>
      <c r="H20" s="22">
        <v>44928.959027777775</v>
      </c>
      <c r="I20" s="38">
        <v>1</v>
      </c>
      <c r="J20" s="21">
        <v>428</v>
      </c>
      <c r="K20" s="21">
        <v>97</v>
      </c>
      <c r="L20" s="23">
        <v>41516</v>
      </c>
      <c r="M20" s="11">
        <f t="shared" si="0"/>
        <v>120.00000000349246</v>
      </c>
      <c r="N20" s="33">
        <f>HOUR(Table3[[#This Row],[arrivalTime]])</f>
        <v>23</v>
      </c>
      <c r="O20" s="31">
        <f>HOUR(Table3[[#This Row],[departureTime]])</f>
        <v>21</v>
      </c>
      <c r="P20" s="39">
        <f ca="1">IF(Table3[[#This Row],[airline]] = OFFSET(Table3[[#This Row],[airline]],1,0), (OFFSET(Table3[[#This Row],[arrivalTime]],1,0) - Table3[[#This Row],[departureTime]]) * 1440, "")</f>
        <v>540</v>
      </c>
    </row>
    <row r="21" spans="1:16">
      <c r="A21" s="21" t="s">
        <v>70</v>
      </c>
      <c r="B21" s="21" t="s">
        <v>13</v>
      </c>
      <c r="C21" s="21" t="s">
        <v>18</v>
      </c>
      <c r="D21" s="21" t="s">
        <v>15</v>
      </c>
      <c r="E21" s="22">
        <v>44929.041666666664</v>
      </c>
      <c r="F21" s="22">
        <v>44929.25</v>
      </c>
      <c r="G21" s="22">
        <v>44929.058333333334</v>
      </c>
      <c r="H21" s="22">
        <v>44929.262499999997</v>
      </c>
      <c r="I21" s="38">
        <v>18</v>
      </c>
      <c r="J21" s="21">
        <v>207</v>
      </c>
      <c r="K21" s="21">
        <v>167</v>
      </c>
      <c r="L21" s="23">
        <v>34569</v>
      </c>
      <c r="M21" s="11">
        <f t="shared" si="0"/>
        <v>300.00000000349246</v>
      </c>
      <c r="N21" s="33">
        <f>HOUR(Table3[[#This Row],[arrivalTime]])</f>
        <v>6</v>
      </c>
      <c r="O21" s="31">
        <f>HOUR(Table3[[#This Row],[departureTime]])</f>
        <v>1</v>
      </c>
      <c r="P21" s="39">
        <f ca="1">IF(Table3[[#This Row],[airline]] = OFFSET(Table3[[#This Row],[airline]],1,0), (OFFSET(Table3[[#This Row],[arrivalTime]],1,0) - Table3[[#This Row],[departureTime]]) * 1440, "")</f>
        <v>180</v>
      </c>
    </row>
    <row r="22" spans="1:16">
      <c r="A22" s="18" t="s">
        <v>71</v>
      </c>
      <c r="B22" s="18" t="s">
        <v>13</v>
      </c>
      <c r="C22" s="18" t="s">
        <v>14</v>
      </c>
      <c r="D22" s="18" t="s">
        <v>20</v>
      </c>
      <c r="E22" s="19">
        <v>44929.083333333336</v>
      </c>
      <c r="F22" s="19">
        <v>44929.166666666664</v>
      </c>
      <c r="G22" s="19">
        <v>44929.100694444445</v>
      </c>
      <c r="H22" s="19">
        <v>44929.168749999997</v>
      </c>
      <c r="I22" s="37">
        <v>3</v>
      </c>
      <c r="J22" s="18">
        <v>377</v>
      </c>
      <c r="K22" s="18">
        <v>158</v>
      </c>
      <c r="L22" s="20">
        <v>59566</v>
      </c>
      <c r="M22" s="11">
        <f t="shared" si="0"/>
        <v>119.99999999301508</v>
      </c>
      <c r="N22" s="33">
        <f>HOUR(Table3[[#This Row],[arrivalTime]])</f>
        <v>4</v>
      </c>
      <c r="O22" s="31">
        <f>HOUR(Table3[[#This Row],[departureTime]])</f>
        <v>2</v>
      </c>
      <c r="P22" s="39">
        <f ca="1">IF(Table3[[#This Row],[airline]] = OFFSET(Table3[[#This Row],[airline]],1,0), (OFFSET(Table3[[#This Row],[arrivalTime]],1,0) - Table3[[#This Row],[departureTime]]) * 1440, "")</f>
        <v>180</v>
      </c>
    </row>
    <row r="23" spans="1:16">
      <c r="A23" s="18" t="s">
        <v>73</v>
      </c>
      <c r="B23" s="18" t="s">
        <v>13</v>
      </c>
      <c r="C23" s="18" t="s">
        <v>18</v>
      </c>
      <c r="D23" s="18" t="s">
        <v>14</v>
      </c>
      <c r="E23" s="19">
        <v>44929.166666666664</v>
      </c>
      <c r="F23" s="19">
        <v>44929.208333333336</v>
      </c>
      <c r="G23" s="19">
        <v>44929.181944444441</v>
      </c>
      <c r="H23" s="19">
        <v>44929.222222222219</v>
      </c>
      <c r="I23" s="37">
        <v>20</v>
      </c>
      <c r="J23" s="18">
        <v>339</v>
      </c>
      <c r="K23" s="18">
        <v>71</v>
      </c>
      <c r="L23" s="20">
        <v>24069</v>
      </c>
      <c r="M23" s="11">
        <f t="shared" si="0"/>
        <v>60.000000006984919</v>
      </c>
      <c r="N23" s="33">
        <f>HOUR(Table3[[#This Row],[arrivalTime]])</f>
        <v>5</v>
      </c>
      <c r="O23" s="31">
        <f>HOUR(Table3[[#This Row],[departureTime]])</f>
        <v>4</v>
      </c>
      <c r="P23" s="39">
        <f ca="1">IF(Table3[[#This Row],[airline]] = OFFSET(Table3[[#This Row],[airline]],1,0), (OFFSET(Table3[[#This Row],[arrivalTime]],1,0) - Table3[[#This Row],[departureTime]]) * 1440, "")</f>
        <v>480.00000000349246</v>
      </c>
    </row>
    <row r="24" spans="1:16">
      <c r="A24" s="21" t="s">
        <v>77</v>
      </c>
      <c r="B24" s="21" t="s">
        <v>13</v>
      </c>
      <c r="C24" s="21" t="s">
        <v>18</v>
      </c>
      <c r="D24" s="21" t="s">
        <v>18</v>
      </c>
      <c r="E24" s="22">
        <v>44929.333333333336</v>
      </c>
      <c r="F24" s="22">
        <v>44929.5</v>
      </c>
      <c r="G24" s="22">
        <v>44929.333333333336</v>
      </c>
      <c r="H24" s="22">
        <v>44929.510416666664</v>
      </c>
      <c r="I24" s="38">
        <v>15</v>
      </c>
      <c r="J24" s="21">
        <v>173</v>
      </c>
      <c r="K24" s="21">
        <v>74</v>
      </c>
      <c r="L24" s="23">
        <v>12802</v>
      </c>
      <c r="M24" s="11">
        <f t="shared" si="0"/>
        <v>239.99999999650754</v>
      </c>
      <c r="N24" s="33">
        <f>HOUR(Table3[[#This Row],[arrivalTime]])</f>
        <v>12</v>
      </c>
      <c r="O24" s="31">
        <f>HOUR(Table3[[#This Row],[departureTime]])</f>
        <v>8</v>
      </c>
      <c r="P24" s="39">
        <f ca="1">IF(Table3[[#This Row],[airline]] = OFFSET(Table3[[#This Row],[airline]],1,0), (OFFSET(Table3[[#This Row],[arrivalTime]],1,0) - Table3[[#This Row],[departureTime]]) * 1440, "")</f>
        <v>540</v>
      </c>
    </row>
    <row r="25" spans="1:16">
      <c r="A25" s="18" t="s">
        <v>85</v>
      </c>
      <c r="B25" s="18" t="s">
        <v>13</v>
      </c>
      <c r="C25" s="18" t="s">
        <v>18</v>
      </c>
      <c r="D25" s="18" t="s">
        <v>20</v>
      </c>
      <c r="E25" s="19">
        <v>44929.666666666664</v>
      </c>
      <c r="F25" s="19">
        <v>44929.708333333336</v>
      </c>
      <c r="G25" s="19">
        <v>44929.683333333334</v>
      </c>
      <c r="H25" s="19">
        <v>44929.713888888888</v>
      </c>
      <c r="I25" s="37">
        <v>8</v>
      </c>
      <c r="J25" s="18">
        <v>196</v>
      </c>
      <c r="K25" s="18">
        <v>131</v>
      </c>
      <c r="L25" s="20">
        <v>25676</v>
      </c>
      <c r="M25" s="11">
        <f t="shared" si="0"/>
        <v>60.000000006984919</v>
      </c>
      <c r="N25" s="33">
        <f>HOUR(Table3[[#This Row],[arrivalTime]])</f>
        <v>17</v>
      </c>
      <c r="O25" s="31">
        <f>HOUR(Table3[[#This Row],[departureTime]])</f>
        <v>16</v>
      </c>
      <c r="P25" s="39">
        <f ca="1">IF(Table3[[#This Row],[airline]] = OFFSET(Table3[[#This Row],[airline]],1,0), (OFFSET(Table3[[#This Row],[arrivalTime]],1,0) - Table3[[#This Row],[departureTime]]) * 1440, "")</f>
        <v>360</v>
      </c>
    </row>
    <row r="26" spans="1:16">
      <c r="A26" s="21" t="s">
        <v>88</v>
      </c>
      <c r="B26" s="21" t="s">
        <v>13</v>
      </c>
      <c r="C26" s="21" t="s">
        <v>15</v>
      </c>
      <c r="D26" s="21" t="s">
        <v>21</v>
      </c>
      <c r="E26" s="22">
        <v>44929.791666666664</v>
      </c>
      <c r="F26" s="22">
        <v>44929.916666666664</v>
      </c>
      <c r="G26" s="22">
        <v>44929.794444444444</v>
      </c>
      <c r="H26" s="22">
        <v>44929.920138888891</v>
      </c>
      <c r="I26" s="38">
        <v>5</v>
      </c>
      <c r="J26" s="21">
        <v>184</v>
      </c>
      <c r="K26" s="21">
        <v>132</v>
      </c>
      <c r="L26" s="23">
        <v>24288</v>
      </c>
      <c r="M26" s="11">
        <f t="shared" si="0"/>
        <v>180</v>
      </c>
      <c r="N26" s="33">
        <f>HOUR(Table3[[#This Row],[arrivalTime]])</f>
        <v>22</v>
      </c>
      <c r="O26" s="31">
        <f>HOUR(Table3[[#This Row],[departureTime]])</f>
        <v>19</v>
      </c>
      <c r="P26" s="39">
        <f ca="1">IF(Table3[[#This Row],[airline]] = OFFSET(Table3[[#This Row],[airline]],1,0), (OFFSET(Table3[[#This Row],[arrivalTime]],1,0) - Table3[[#This Row],[departureTime]]) * 1440, "")</f>
        <v>360</v>
      </c>
    </row>
    <row r="27" spans="1:16">
      <c r="A27" s="18" t="s">
        <v>91</v>
      </c>
      <c r="B27" s="18" t="s">
        <v>13</v>
      </c>
      <c r="C27" s="18" t="s">
        <v>21</v>
      </c>
      <c r="D27" s="18" t="s">
        <v>24</v>
      </c>
      <c r="E27" s="19">
        <v>44929.916666666664</v>
      </c>
      <c r="F27" s="19">
        <v>44930.041666666664</v>
      </c>
      <c r="G27" s="19">
        <v>44929.921527777777</v>
      </c>
      <c r="H27" s="19">
        <v>44930.061111111114</v>
      </c>
      <c r="I27" s="37">
        <v>28</v>
      </c>
      <c r="J27" s="18">
        <v>188</v>
      </c>
      <c r="K27" s="18">
        <v>179</v>
      </c>
      <c r="L27" s="20">
        <v>33652</v>
      </c>
      <c r="M27" s="11">
        <f t="shared" si="0"/>
        <v>180</v>
      </c>
      <c r="N27" s="33">
        <f>HOUR(Table3[[#This Row],[arrivalTime]])</f>
        <v>1</v>
      </c>
      <c r="O27" s="31">
        <f>HOUR(Table3[[#This Row],[departureTime]])</f>
        <v>22</v>
      </c>
      <c r="P27" s="39">
        <f ca="1">IF(Table3[[#This Row],[airline]] = OFFSET(Table3[[#This Row],[airline]],1,0), (OFFSET(Table3[[#This Row],[arrivalTime]],1,0) - Table3[[#This Row],[departureTime]]) * 1440, "")</f>
        <v>180</v>
      </c>
    </row>
    <row r="28" spans="1:16">
      <c r="A28" s="18" t="s">
        <v>92</v>
      </c>
      <c r="B28" s="18" t="s">
        <v>13</v>
      </c>
      <c r="C28" s="18" t="s">
        <v>20</v>
      </c>
      <c r="D28" s="18" t="s">
        <v>20</v>
      </c>
      <c r="E28" s="19">
        <v>44929.958333333336</v>
      </c>
      <c r="F28" s="19">
        <v>44930.041666666664</v>
      </c>
      <c r="G28" s="19">
        <v>44929.974305555559</v>
      </c>
      <c r="H28" s="19">
        <v>44930.04583333333</v>
      </c>
      <c r="I28" s="37">
        <v>6</v>
      </c>
      <c r="J28" s="18">
        <v>439</v>
      </c>
      <c r="K28" s="18">
        <v>185</v>
      </c>
      <c r="L28" s="20">
        <v>81215</v>
      </c>
      <c r="M28" s="11">
        <f t="shared" si="0"/>
        <v>119.99999999301508</v>
      </c>
      <c r="N28" s="33">
        <f>HOUR(Table3[[#This Row],[arrivalTime]])</f>
        <v>1</v>
      </c>
      <c r="O28" s="31">
        <f>HOUR(Table3[[#This Row],[departureTime]])</f>
        <v>23</v>
      </c>
      <c r="P28" s="39">
        <f ca="1">IF(Table3[[#This Row],[airline]] = OFFSET(Table3[[#This Row],[airline]],1,0), (OFFSET(Table3[[#This Row],[arrivalTime]],1,0) - Table3[[#This Row],[departureTime]]) * 1440, "")</f>
        <v>239.99999999650754</v>
      </c>
    </row>
    <row r="29" spans="1:16">
      <c r="A29" s="18" t="s">
        <v>94</v>
      </c>
      <c r="B29" s="18" t="s">
        <v>13</v>
      </c>
      <c r="C29" s="18" t="s">
        <v>14</v>
      </c>
      <c r="D29" s="18" t="s">
        <v>15</v>
      </c>
      <c r="E29" s="19">
        <v>44930.041666666664</v>
      </c>
      <c r="F29" s="19">
        <v>44930.125</v>
      </c>
      <c r="G29" s="19">
        <v>44930.054861111108</v>
      </c>
      <c r="H29" s="19">
        <v>44930.128472222219</v>
      </c>
      <c r="I29" s="37">
        <v>5</v>
      </c>
      <c r="J29" s="18">
        <v>113</v>
      </c>
      <c r="K29" s="18">
        <v>81</v>
      </c>
      <c r="L29" s="20">
        <v>9153</v>
      </c>
      <c r="M29" s="11">
        <f t="shared" si="0"/>
        <v>120.00000000349246</v>
      </c>
      <c r="N29" s="33">
        <f>HOUR(Table3[[#This Row],[arrivalTime]])</f>
        <v>3</v>
      </c>
      <c r="O29" s="31">
        <f>HOUR(Table3[[#This Row],[departureTime]])</f>
        <v>1</v>
      </c>
      <c r="P29" s="39">
        <f ca="1">IF(Table3[[#This Row],[airline]] = OFFSET(Table3[[#This Row],[airline]],1,0), (OFFSET(Table3[[#This Row],[arrivalTime]],1,0) - Table3[[#This Row],[departureTime]]) * 1440, "")</f>
        <v>360</v>
      </c>
    </row>
    <row r="30" spans="1:16">
      <c r="A30" s="18" t="s">
        <v>95</v>
      </c>
      <c r="B30" s="18" t="s">
        <v>13</v>
      </c>
      <c r="C30" s="18" t="s">
        <v>21</v>
      </c>
      <c r="D30" s="18" t="s">
        <v>24</v>
      </c>
      <c r="E30" s="19">
        <v>44930.083333333336</v>
      </c>
      <c r="F30" s="19">
        <v>44930.291666666664</v>
      </c>
      <c r="G30" s="19">
        <v>44930.090277777781</v>
      </c>
      <c r="H30" s="19">
        <v>44930.299305555556</v>
      </c>
      <c r="I30" s="37">
        <v>11</v>
      </c>
      <c r="J30" s="18">
        <v>191</v>
      </c>
      <c r="K30" s="18">
        <v>174</v>
      </c>
      <c r="L30" s="20">
        <v>33234</v>
      </c>
      <c r="M30" s="11">
        <f t="shared" si="0"/>
        <v>299.99999999301508</v>
      </c>
      <c r="N30" s="33">
        <f>HOUR(Table3[[#This Row],[arrivalTime]])</f>
        <v>7</v>
      </c>
      <c r="O30" s="31">
        <f>HOUR(Table3[[#This Row],[departureTime]])</f>
        <v>2</v>
      </c>
      <c r="P30" s="39">
        <f ca="1">IF(Table3[[#This Row],[airline]] = OFFSET(Table3[[#This Row],[airline]],1,0), (OFFSET(Table3[[#This Row],[arrivalTime]],1,0) - Table3[[#This Row],[departureTime]]) * 1440, "")</f>
        <v>360</v>
      </c>
    </row>
    <row r="31" spans="1:16">
      <c r="A31" s="18" t="s">
        <v>96</v>
      </c>
      <c r="B31" s="18" t="s">
        <v>13</v>
      </c>
      <c r="C31" s="18" t="s">
        <v>15</v>
      </c>
      <c r="D31" s="18" t="s">
        <v>15</v>
      </c>
      <c r="E31" s="19">
        <v>44930.125</v>
      </c>
      <c r="F31" s="19">
        <v>44930.333333333336</v>
      </c>
      <c r="G31" s="19">
        <v>44930.128472222219</v>
      </c>
      <c r="H31" s="19">
        <v>44930.34375</v>
      </c>
      <c r="I31" s="37">
        <v>15</v>
      </c>
      <c r="J31" s="18">
        <v>442</v>
      </c>
      <c r="K31" s="18">
        <v>64</v>
      </c>
      <c r="L31" s="20">
        <v>28288</v>
      </c>
      <c r="M31" s="11">
        <f t="shared" si="0"/>
        <v>300.00000000349246</v>
      </c>
      <c r="N31" s="33">
        <f>HOUR(Table3[[#This Row],[arrivalTime]])</f>
        <v>8</v>
      </c>
      <c r="O31" s="31">
        <f>HOUR(Table3[[#This Row],[departureTime]])</f>
        <v>3</v>
      </c>
      <c r="P31" s="39">
        <f ca="1">IF(Table3[[#This Row],[airline]] = OFFSET(Table3[[#This Row],[airline]],1,0), (OFFSET(Table3[[#This Row],[arrivalTime]],1,0) - Table3[[#This Row],[departureTime]]) * 1440, "")</f>
        <v>300.00000000349246</v>
      </c>
    </row>
    <row r="32" spans="1:16">
      <c r="A32" s="21" t="s">
        <v>97</v>
      </c>
      <c r="B32" s="21" t="s">
        <v>13</v>
      </c>
      <c r="C32" s="21" t="s">
        <v>18</v>
      </c>
      <c r="D32" s="21" t="s">
        <v>21</v>
      </c>
      <c r="E32" s="22">
        <v>44930.166666666664</v>
      </c>
      <c r="F32" s="22">
        <v>44930.333333333336</v>
      </c>
      <c r="G32" s="22">
        <v>44930.170138888891</v>
      </c>
      <c r="H32" s="22">
        <v>44930.341666666667</v>
      </c>
      <c r="I32" s="38">
        <v>12</v>
      </c>
      <c r="J32" s="21">
        <v>447</v>
      </c>
      <c r="K32" s="21">
        <v>198</v>
      </c>
      <c r="L32" s="23">
        <v>88506</v>
      </c>
      <c r="M32" s="11">
        <f t="shared" si="0"/>
        <v>240.00000000698492</v>
      </c>
      <c r="N32" s="33">
        <f>HOUR(Table3[[#This Row],[arrivalTime]])</f>
        <v>8</v>
      </c>
      <c r="O32" s="31">
        <f>HOUR(Table3[[#This Row],[departureTime]])</f>
        <v>4</v>
      </c>
      <c r="P32" s="39">
        <f ca="1">IF(Table3[[#This Row],[airline]] = OFFSET(Table3[[#This Row],[airline]],1,0), (OFFSET(Table3[[#This Row],[arrivalTime]],1,0) - Table3[[#This Row],[departureTime]]) * 1440, "")</f>
        <v>180</v>
      </c>
    </row>
    <row r="33" spans="1:16">
      <c r="A33" s="18" t="s">
        <v>98</v>
      </c>
      <c r="B33" s="18" t="s">
        <v>13</v>
      </c>
      <c r="C33" s="18" t="s">
        <v>24</v>
      </c>
      <c r="D33" s="18" t="s">
        <v>15</v>
      </c>
      <c r="E33" s="19">
        <v>44930.208333333336</v>
      </c>
      <c r="F33" s="19">
        <v>44930.291666666664</v>
      </c>
      <c r="G33" s="19">
        <v>44930.211111111108</v>
      </c>
      <c r="H33" s="19">
        <v>44930.306250000001</v>
      </c>
      <c r="I33" s="37">
        <v>21</v>
      </c>
      <c r="J33" s="18">
        <v>231</v>
      </c>
      <c r="K33" s="18">
        <v>196</v>
      </c>
      <c r="L33" s="20">
        <v>45276</v>
      </c>
      <c r="M33" s="11">
        <f t="shared" si="0"/>
        <v>119.99999999301508</v>
      </c>
      <c r="N33" s="33">
        <f>HOUR(Table3[[#This Row],[arrivalTime]])</f>
        <v>7</v>
      </c>
      <c r="O33" s="31">
        <f>HOUR(Table3[[#This Row],[departureTime]])</f>
        <v>5</v>
      </c>
      <c r="P33" s="39">
        <f ca="1">IF(Table3[[#This Row],[airline]] = OFFSET(Table3[[#This Row],[airline]],1,0), (OFFSET(Table3[[#This Row],[arrivalTime]],1,0) - Table3[[#This Row],[departureTime]]) * 1440, "")</f>
        <v>299.99999999301508</v>
      </c>
    </row>
    <row r="34" spans="1:16">
      <c r="A34" s="21" t="s">
        <v>99</v>
      </c>
      <c r="B34" s="21" t="s">
        <v>13</v>
      </c>
      <c r="C34" s="21" t="s">
        <v>20</v>
      </c>
      <c r="D34" s="21" t="s">
        <v>20</v>
      </c>
      <c r="E34" s="22">
        <v>44930.25</v>
      </c>
      <c r="F34" s="22">
        <v>44930.416666666664</v>
      </c>
      <c r="G34" s="22">
        <v>44930.269444444442</v>
      </c>
      <c r="H34" s="22">
        <v>44930.419444444444</v>
      </c>
      <c r="I34" s="38">
        <v>4</v>
      </c>
      <c r="J34" s="21">
        <v>261</v>
      </c>
      <c r="K34" s="21">
        <v>94</v>
      </c>
      <c r="L34" s="23">
        <v>24534</v>
      </c>
      <c r="M34" s="11">
        <f t="shared" si="0"/>
        <v>239.99999999650754</v>
      </c>
      <c r="N34" s="33">
        <f>HOUR(Table3[[#This Row],[arrivalTime]])</f>
        <v>10</v>
      </c>
      <c r="O34" s="31">
        <f>HOUR(Table3[[#This Row],[departureTime]])</f>
        <v>6</v>
      </c>
      <c r="P34" s="39">
        <f ca="1">IF(Table3[[#This Row],[airline]] = OFFSET(Table3[[#This Row],[airline]],1,0), (OFFSET(Table3[[#This Row],[arrivalTime]],1,0) - Table3[[#This Row],[departureTime]]) * 1440, "")</f>
        <v>180</v>
      </c>
    </row>
    <row r="35" spans="1:16">
      <c r="A35" s="21" t="s">
        <v>101</v>
      </c>
      <c r="B35" s="21" t="s">
        <v>13</v>
      </c>
      <c r="C35" s="21" t="s">
        <v>14</v>
      </c>
      <c r="D35" s="21" t="s">
        <v>15</v>
      </c>
      <c r="E35" s="22">
        <v>44930.333333333336</v>
      </c>
      <c r="F35" s="22">
        <v>44930.375</v>
      </c>
      <c r="G35" s="22">
        <v>44930.350694444445</v>
      </c>
      <c r="H35" s="22">
        <v>44930.387499999997</v>
      </c>
      <c r="I35" s="38">
        <v>18</v>
      </c>
      <c r="J35" s="21">
        <v>441</v>
      </c>
      <c r="K35" s="21">
        <v>88</v>
      </c>
      <c r="L35" s="23">
        <v>38808</v>
      </c>
      <c r="M35" s="11">
        <f t="shared" si="0"/>
        <v>59.99999999650754</v>
      </c>
      <c r="N35" s="33">
        <f>HOUR(Table3[[#This Row],[arrivalTime]])</f>
        <v>9</v>
      </c>
      <c r="O35" s="31">
        <f>HOUR(Table3[[#This Row],[departureTime]])</f>
        <v>8</v>
      </c>
      <c r="P35" s="39">
        <f ca="1">IF(Table3[[#This Row],[airline]] = OFFSET(Table3[[#This Row],[airline]],1,0), (OFFSET(Table3[[#This Row],[arrivalTime]],1,0) - Table3[[#This Row],[departureTime]]) * 1440, "")</f>
        <v>419.99999999650754</v>
      </c>
    </row>
    <row r="36" spans="1:16">
      <c r="A36" s="21" t="s">
        <v>106</v>
      </c>
      <c r="B36" s="21" t="s">
        <v>13</v>
      </c>
      <c r="C36" s="21" t="s">
        <v>24</v>
      </c>
      <c r="D36" s="21" t="s">
        <v>18</v>
      </c>
      <c r="E36" s="22">
        <v>44930.541666666664</v>
      </c>
      <c r="F36" s="22">
        <v>44930.625</v>
      </c>
      <c r="G36" s="22">
        <v>44930.550694444442</v>
      </c>
      <c r="H36" s="22">
        <v>44930.643055555556</v>
      </c>
      <c r="I36" s="38">
        <v>26</v>
      </c>
      <c r="J36" s="21">
        <v>333</v>
      </c>
      <c r="K36" s="21">
        <v>125</v>
      </c>
      <c r="L36" s="23">
        <v>41625</v>
      </c>
      <c r="M36" s="11">
        <f t="shared" si="0"/>
        <v>120.00000000349246</v>
      </c>
      <c r="N36" s="33">
        <f>HOUR(Table3[[#This Row],[arrivalTime]])</f>
        <v>15</v>
      </c>
      <c r="O36" s="31">
        <f>HOUR(Table3[[#This Row],[departureTime]])</f>
        <v>13</v>
      </c>
      <c r="P36" s="39">
        <f ca="1">IF(Table3[[#This Row],[airline]] = OFFSET(Table3[[#This Row],[airline]],1,0), (OFFSET(Table3[[#This Row],[arrivalTime]],1,0) - Table3[[#This Row],[departureTime]]) * 1440, "")</f>
        <v>480.00000000349246</v>
      </c>
    </row>
    <row r="37" spans="1:16">
      <c r="A37" s="21" t="s">
        <v>110</v>
      </c>
      <c r="B37" s="21" t="s">
        <v>13</v>
      </c>
      <c r="C37" s="21" t="s">
        <v>24</v>
      </c>
      <c r="D37" s="21" t="s">
        <v>15</v>
      </c>
      <c r="E37" s="22">
        <v>44930.708333333336</v>
      </c>
      <c r="F37" s="22">
        <v>44930.875</v>
      </c>
      <c r="G37" s="22">
        <v>44930.713194444441</v>
      </c>
      <c r="H37" s="22">
        <v>44930.879166666666</v>
      </c>
      <c r="I37" s="38">
        <v>6</v>
      </c>
      <c r="J37" s="21">
        <v>467</v>
      </c>
      <c r="K37" s="21">
        <v>159</v>
      </c>
      <c r="L37" s="23">
        <v>74253</v>
      </c>
      <c r="M37" s="11">
        <f t="shared" si="0"/>
        <v>239.99999999650754</v>
      </c>
      <c r="N37" s="33">
        <f>HOUR(Table3[[#This Row],[arrivalTime]])</f>
        <v>21</v>
      </c>
      <c r="O37" s="31">
        <f>HOUR(Table3[[#This Row],[departureTime]])</f>
        <v>17</v>
      </c>
      <c r="P37" s="39">
        <f ca="1">IF(Table3[[#This Row],[airline]] = OFFSET(Table3[[#This Row],[airline]],1,0), (OFFSET(Table3[[#This Row],[arrivalTime]],1,0) - Table3[[#This Row],[departureTime]]) * 1440, "")</f>
        <v>360</v>
      </c>
    </row>
    <row r="38" spans="1:16">
      <c r="A38" s="21" t="s">
        <v>113</v>
      </c>
      <c r="B38" s="21" t="s">
        <v>13</v>
      </c>
      <c r="C38" s="21" t="s">
        <v>18</v>
      </c>
      <c r="D38" s="21" t="s">
        <v>15</v>
      </c>
      <c r="E38" s="22">
        <v>44930.833333333336</v>
      </c>
      <c r="F38" s="22">
        <v>44930.958333333336</v>
      </c>
      <c r="G38" s="22">
        <v>44930.844444444447</v>
      </c>
      <c r="H38" s="22">
        <v>44930.963888888888</v>
      </c>
      <c r="I38" s="38">
        <v>8</v>
      </c>
      <c r="J38" s="21">
        <v>442</v>
      </c>
      <c r="K38" s="21">
        <v>171</v>
      </c>
      <c r="L38" s="23">
        <v>75582</v>
      </c>
      <c r="M38" s="11">
        <f t="shared" si="0"/>
        <v>180</v>
      </c>
      <c r="N38" s="33">
        <f>HOUR(Table3[[#This Row],[arrivalTime]])</f>
        <v>23</v>
      </c>
      <c r="O38" s="31">
        <f>HOUR(Table3[[#This Row],[departureTime]])</f>
        <v>20</v>
      </c>
      <c r="P38" s="39">
        <f ca="1">IF(Table3[[#This Row],[airline]] = OFFSET(Table3[[#This Row],[airline]],1,0), (OFFSET(Table3[[#This Row],[arrivalTime]],1,0) - Table3[[#This Row],[departureTime]]) * 1440, "")</f>
        <v>419.99999999650754</v>
      </c>
    </row>
    <row r="39" spans="1:16">
      <c r="A39" s="18" t="s">
        <v>116</v>
      </c>
      <c r="B39" s="18" t="s">
        <v>13</v>
      </c>
      <c r="C39" s="18" t="s">
        <v>15</v>
      </c>
      <c r="D39" s="18" t="s">
        <v>15</v>
      </c>
      <c r="E39" s="19">
        <v>44930.958333333336</v>
      </c>
      <c r="F39" s="19">
        <v>44931.125</v>
      </c>
      <c r="G39" s="19">
        <v>44930.974999999999</v>
      </c>
      <c r="H39" s="19">
        <v>44931.127083333333</v>
      </c>
      <c r="I39" s="37">
        <v>3</v>
      </c>
      <c r="J39" s="18">
        <v>331</v>
      </c>
      <c r="K39" s="18">
        <v>76</v>
      </c>
      <c r="L39" s="20">
        <v>25156</v>
      </c>
      <c r="M39" s="11">
        <f t="shared" si="0"/>
        <v>239.99999999650754</v>
      </c>
      <c r="N39" s="33">
        <f>HOUR(Table3[[#This Row],[arrivalTime]])</f>
        <v>3</v>
      </c>
      <c r="O39" s="31">
        <f>HOUR(Table3[[#This Row],[departureTime]])</f>
        <v>23</v>
      </c>
      <c r="P39" s="39">
        <f ca="1">IF(Table3[[#This Row],[airline]] = OFFSET(Table3[[#This Row],[airline]],1,0), (OFFSET(Table3[[#This Row],[arrivalTime]],1,0) - Table3[[#This Row],[departureTime]]) * 1440, "")</f>
        <v>419.99999999650754</v>
      </c>
    </row>
    <row r="40" spans="1:16">
      <c r="A40" s="18" t="s">
        <v>118</v>
      </c>
      <c r="B40" s="18" t="s">
        <v>13</v>
      </c>
      <c r="C40" s="18" t="s">
        <v>21</v>
      </c>
      <c r="D40" s="18" t="s">
        <v>20</v>
      </c>
      <c r="E40" s="19">
        <v>44931.041666666664</v>
      </c>
      <c r="F40" s="19">
        <v>44931.25</v>
      </c>
      <c r="G40" s="19">
        <v>44931.058333333334</v>
      </c>
      <c r="H40" s="19">
        <v>44931.256944444445</v>
      </c>
      <c r="I40" s="37">
        <v>10</v>
      </c>
      <c r="J40" s="18">
        <v>350</v>
      </c>
      <c r="K40" s="18">
        <v>175</v>
      </c>
      <c r="L40" s="20">
        <v>61250</v>
      </c>
      <c r="M40" s="11">
        <f t="shared" si="0"/>
        <v>300.00000000349246</v>
      </c>
      <c r="N40" s="33">
        <f>HOUR(Table3[[#This Row],[arrivalTime]])</f>
        <v>6</v>
      </c>
      <c r="O40" s="31">
        <f>HOUR(Table3[[#This Row],[departureTime]])</f>
        <v>1</v>
      </c>
      <c r="P40" s="39">
        <f ca="1">IF(Table3[[#This Row],[airline]] = OFFSET(Table3[[#This Row],[airline]],1,0), (OFFSET(Table3[[#This Row],[arrivalTime]],1,0) - Table3[[#This Row],[departureTime]]) * 1440, "")</f>
        <v>360</v>
      </c>
    </row>
    <row r="41" spans="1:16">
      <c r="A41" s="18" t="s">
        <v>123</v>
      </c>
      <c r="B41" s="18" t="s">
        <v>13</v>
      </c>
      <c r="C41" s="18" t="s">
        <v>24</v>
      </c>
      <c r="D41" s="18" t="s">
        <v>15</v>
      </c>
      <c r="E41" s="19">
        <v>44931.25</v>
      </c>
      <c r="F41" s="19">
        <v>44931.291666666664</v>
      </c>
      <c r="G41" s="19">
        <v>44931.270138888889</v>
      </c>
      <c r="H41" s="19">
        <v>44931.3</v>
      </c>
      <c r="I41" s="37">
        <v>12</v>
      </c>
      <c r="J41" s="18">
        <v>427</v>
      </c>
      <c r="K41" s="18">
        <v>106</v>
      </c>
      <c r="L41" s="20">
        <v>45262</v>
      </c>
      <c r="M41" s="11">
        <f t="shared" si="0"/>
        <v>59.99999999650754</v>
      </c>
      <c r="N41" s="33">
        <f>HOUR(Table3[[#This Row],[arrivalTime]])</f>
        <v>7</v>
      </c>
      <c r="O41" s="31">
        <f>HOUR(Table3[[#This Row],[departureTime]])</f>
        <v>6</v>
      </c>
      <c r="P41" s="39">
        <f ca="1">IF(Table3[[#This Row],[airline]] = OFFSET(Table3[[#This Row],[airline]],1,0), (OFFSET(Table3[[#This Row],[arrivalTime]],1,0) - Table3[[#This Row],[departureTime]]) * 1440, "")</f>
        <v>419.99999999650754</v>
      </c>
    </row>
    <row r="42" spans="1:16">
      <c r="A42" s="18" t="s">
        <v>126</v>
      </c>
      <c r="B42" s="18" t="s">
        <v>13</v>
      </c>
      <c r="C42" s="18" t="s">
        <v>20</v>
      </c>
      <c r="D42" s="18" t="s">
        <v>14</v>
      </c>
      <c r="E42" s="19">
        <v>44931.375</v>
      </c>
      <c r="F42" s="19">
        <v>44931.541666666664</v>
      </c>
      <c r="G42" s="19">
        <v>44931.390277777777</v>
      </c>
      <c r="H42" s="19">
        <v>44931.556944444441</v>
      </c>
      <c r="I42" s="37">
        <v>22</v>
      </c>
      <c r="J42" s="18">
        <v>298</v>
      </c>
      <c r="K42" s="18">
        <v>118</v>
      </c>
      <c r="L42" s="20">
        <v>35164</v>
      </c>
      <c r="M42" s="11">
        <f t="shared" si="0"/>
        <v>239.99999999650754</v>
      </c>
      <c r="N42" s="33">
        <f>HOUR(Table3[[#This Row],[arrivalTime]])</f>
        <v>13</v>
      </c>
      <c r="O42" s="31">
        <f>HOUR(Table3[[#This Row],[departureTime]])</f>
        <v>9</v>
      </c>
      <c r="P42" s="39">
        <f ca="1">IF(Table3[[#This Row],[airline]] = OFFSET(Table3[[#This Row],[airline]],1,0), (OFFSET(Table3[[#This Row],[arrivalTime]],1,0) - Table3[[#This Row],[departureTime]]) * 1440, "")</f>
        <v>900</v>
      </c>
    </row>
    <row r="43" spans="1:16">
      <c r="A43" s="21" t="s">
        <v>137</v>
      </c>
      <c r="B43" s="21" t="s">
        <v>13</v>
      </c>
      <c r="C43" s="21" t="s">
        <v>24</v>
      </c>
      <c r="D43" s="21" t="s">
        <v>14</v>
      </c>
      <c r="E43" s="22">
        <v>44931.833333333336</v>
      </c>
      <c r="F43" s="22">
        <v>44932</v>
      </c>
      <c r="G43" s="22">
        <v>44931.852083333331</v>
      </c>
      <c r="H43" s="22">
        <v>44932.019444444442</v>
      </c>
      <c r="I43" s="38">
        <v>28</v>
      </c>
      <c r="J43" s="21">
        <v>233</v>
      </c>
      <c r="K43" s="21">
        <v>115</v>
      </c>
      <c r="L43" s="23">
        <v>26795</v>
      </c>
      <c r="M43" s="11">
        <f t="shared" si="0"/>
        <v>239.99999999650754</v>
      </c>
      <c r="N43" s="33">
        <f>HOUR(Table3[[#This Row],[arrivalTime]])</f>
        <v>0</v>
      </c>
      <c r="O43" s="31">
        <f>HOUR(Table3[[#This Row],[departureTime]])</f>
        <v>20</v>
      </c>
      <c r="P43" s="39">
        <f ca="1">IF(Table3[[#This Row],[airline]] = OFFSET(Table3[[#This Row],[airline]],1,0), (OFFSET(Table3[[#This Row],[arrivalTime]],1,0) - Table3[[#This Row],[departureTime]]) * 1440, "")</f>
        <v>479.99999999301508</v>
      </c>
    </row>
    <row r="44" spans="1:16">
      <c r="A44" s="21" t="s">
        <v>144</v>
      </c>
      <c r="B44" s="21" t="s">
        <v>13</v>
      </c>
      <c r="C44" s="21" t="s">
        <v>18</v>
      </c>
      <c r="D44" s="21" t="s">
        <v>24</v>
      </c>
      <c r="E44" s="22">
        <v>44932.125</v>
      </c>
      <c r="F44" s="22">
        <v>44932.166666666664</v>
      </c>
      <c r="G44" s="22">
        <v>44932.133333333331</v>
      </c>
      <c r="H44" s="22">
        <v>44932.185416666667</v>
      </c>
      <c r="I44" s="38">
        <v>27</v>
      </c>
      <c r="J44" s="21">
        <v>419</v>
      </c>
      <c r="K44" s="21">
        <v>140</v>
      </c>
      <c r="L44" s="23">
        <v>58660</v>
      </c>
      <c r="M44" s="11">
        <f t="shared" si="0"/>
        <v>59.99999999650754</v>
      </c>
      <c r="N44" s="33">
        <f>HOUR(Table3[[#This Row],[arrivalTime]])</f>
        <v>4</v>
      </c>
      <c r="O44" s="31">
        <f>HOUR(Table3[[#This Row],[departureTime]])</f>
        <v>3</v>
      </c>
      <c r="P44" s="39">
        <f ca="1">IF(Table3[[#This Row],[airline]] = OFFSET(Table3[[#This Row],[airline]],1,0), (OFFSET(Table3[[#This Row],[arrivalTime]],1,0) - Table3[[#This Row],[departureTime]]) * 1440, "")</f>
        <v>239.99999999650754</v>
      </c>
    </row>
    <row r="45" spans="1:16">
      <c r="A45" s="21" t="s">
        <v>147</v>
      </c>
      <c r="B45" s="21" t="s">
        <v>13</v>
      </c>
      <c r="C45" s="21" t="s">
        <v>14</v>
      </c>
      <c r="D45" s="21" t="s">
        <v>21</v>
      </c>
      <c r="E45" s="22">
        <v>44932.25</v>
      </c>
      <c r="F45" s="22">
        <v>44932.291666666664</v>
      </c>
      <c r="G45" s="22">
        <v>44932.265277777777</v>
      </c>
      <c r="H45" s="22">
        <v>44932.311805555553</v>
      </c>
      <c r="I45" s="38">
        <v>29</v>
      </c>
      <c r="J45" s="21">
        <v>159</v>
      </c>
      <c r="K45" s="21">
        <v>110</v>
      </c>
      <c r="L45" s="23">
        <v>17490</v>
      </c>
      <c r="M45" s="11">
        <f t="shared" si="0"/>
        <v>59.99999999650754</v>
      </c>
      <c r="N45" s="33">
        <f>HOUR(Table3[[#This Row],[arrivalTime]])</f>
        <v>7</v>
      </c>
      <c r="O45" s="31">
        <f>HOUR(Table3[[#This Row],[departureTime]])</f>
        <v>6</v>
      </c>
      <c r="P45" s="39">
        <f ca="1">IF(Table3[[#This Row],[airline]] = OFFSET(Table3[[#This Row],[airline]],1,0), (OFFSET(Table3[[#This Row],[arrivalTime]],1,0) - Table3[[#This Row],[departureTime]]) * 1440, "")</f>
        <v>419.99999999650754</v>
      </c>
    </row>
    <row r="46" spans="1:16">
      <c r="A46" s="18" t="s">
        <v>149</v>
      </c>
      <c r="B46" s="18" t="s">
        <v>13</v>
      </c>
      <c r="C46" s="18" t="s">
        <v>21</v>
      </c>
      <c r="D46" s="18" t="s">
        <v>18</v>
      </c>
      <c r="E46" s="19">
        <v>44932.333333333336</v>
      </c>
      <c r="F46" s="19">
        <v>44932.541666666664</v>
      </c>
      <c r="G46" s="19">
        <v>44932.35</v>
      </c>
      <c r="H46" s="19">
        <v>44932.545138888891</v>
      </c>
      <c r="I46" s="37">
        <v>5</v>
      </c>
      <c r="J46" s="18">
        <v>275</v>
      </c>
      <c r="K46" s="18">
        <v>115</v>
      </c>
      <c r="L46" s="20">
        <v>31625</v>
      </c>
      <c r="M46" s="11">
        <f t="shared" si="0"/>
        <v>299.99999999301508</v>
      </c>
      <c r="N46" s="33">
        <f>HOUR(Table3[[#This Row],[arrivalTime]])</f>
        <v>13</v>
      </c>
      <c r="O46" s="31">
        <f>HOUR(Table3[[#This Row],[departureTime]])</f>
        <v>8</v>
      </c>
      <c r="P46" s="39">
        <f ca="1">IF(Table3[[#This Row],[airline]] = OFFSET(Table3[[#This Row],[airline]],1,0), (OFFSET(Table3[[#This Row],[arrivalTime]],1,0) - Table3[[#This Row],[departureTime]]) * 1440, "")</f>
        <v>119.99999999301508</v>
      </c>
    </row>
    <row r="47" spans="1:16">
      <c r="A47" s="21" t="s">
        <v>150</v>
      </c>
      <c r="B47" s="21" t="s">
        <v>13</v>
      </c>
      <c r="C47" s="21" t="s">
        <v>18</v>
      </c>
      <c r="D47" s="21" t="s">
        <v>21</v>
      </c>
      <c r="E47" s="22">
        <v>44932.375</v>
      </c>
      <c r="F47" s="22">
        <v>44932.416666666664</v>
      </c>
      <c r="G47" s="22">
        <v>44932.385416666664</v>
      </c>
      <c r="H47" s="22">
        <v>44932.429166666669</v>
      </c>
      <c r="I47" s="38">
        <v>18</v>
      </c>
      <c r="J47" s="21">
        <v>238</v>
      </c>
      <c r="K47" s="21">
        <v>157</v>
      </c>
      <c r="L47" s="23">
        <v>37366</v>
      </c>
      <c r="M47" s="11">
        <f t="shared" si="0"/>
        <v>59.99999999650754</v>
      </c>
      <c r="N47" s="33">
        <f>HOUR(Table3[[#This Row],[arrivalTime]])</f>
        <v>10</v>
      </c>
      <c r="O47" s="31">
        <f>HOUR(Table3[[#This Row],[departureTime]])</f>
        <v>9</v>
      </c>
      <c r="P47" s="39">
        <f ca="1">IF(Table3[[#This Row],[airline]] = OFFSET(Table3[[#This Row],[airline]],1,0), (OFFSET(Table3[[#This Row],[arrivalTime]],1,0) - Table3[[#This Row],[departureTime]]) * 1440, "")</f>
        <v>180</v>
      </c>
    </row>
    <row r="48" spans="1:16">
      <c r="A48" s="18" t="s">
        <v>152</v>
      </c>
      <c r="B48" s="18" t="s">
        <v>13</v>
      </c>
      <c r="C48" s="18" t="s">
        <v>15</v>
      </c>
      <c r="D48" s="18" t="s">
        <v>15</v>
      </c>
      <c r="E48" s="19">
        <v>44932.458333333336</v>
      </c>
      <c r="F48" s="19">
        <v>44932.5</v>
      </c>
      <c r="G48" s="19">
        <v>44932.459027777775</v>
      </c>
      <c r="H48" s="19">
        <v>44932.509722222225</v>
      </c>
      <c r="I48" s="37">
        <v>14</v>
      </c>
      <c r="J48" s="18">
        <v>329</v>
      </c>
      <c r="K48" s="18">
        <v>193</v>
      </c>
      <c r="L48" s="20">
        <v>63497</v>
      </c>
      <c r="M48" s="11">
        <f t="shared" si="0"/>
        <v>59.99999999650754</v>
      </c>
      <c r="N48" s="33">
        <f>HOUR(Table3[[#This Row],[arrivalTime]])</f>
        <v>12</v>
      </c>
      <c r="O48" s="31">
        <f>HOUR(Table3[[#This Row],[departureTime]])</f>
        <v>11</v>
      </c>
      <c r="P48" s="39">
        <f ca="1">IF(Table3[[#This Row],[airline]] = OFFSET(Table3[[#This Row],[airline]],1,0), (OFFSET(Table3[[#This Row],[arrivalTime]],1,0) - Table3[[#This Row],[departureTime]]) * 1440, "")</f>
        <v>540</v>
      </c>
    </row>
    <row r="49" spans="1:16">
      <c r="A49" s="21" t="s">
        <v>156</v>
      </c>
      <c r="B49" s="21" t="s">
        <v>13</v>
      </c>
      <c r="C49" s="21" t="s">
        <v>18</v>
      </c>
      <c r="D49" s="21" t="s">
        <v>24</v>
      </c>
      <c r="E49" s="22">
        <v>44932.625</v>
      </c>
      <c r="F49" s="22">
        <v>44932.833333333336</v>
      </c>
      <c r="G49" s="22">
        <v>44932.629861111112</v>
      </c>
      <c r="H49" s="22">
        <v>44932.839583333334</v>
      </c>
      <c r="I49" s="38">
        <v>9</v>
      </c>
      <c r="J49" s="21">
        <v>103</v>
      </c>
      <c r="K49" s="21">
        <v>74</v>
      </c>
      <c r="L49" s="23">
        <v>7622</v>
      </c>
      <c r="M49" s="11">
        <f t="shared" si="0"/>
        <v>300.00000000349246</v>
      </c>
      <c r="N49" s="33">
        <f>HOUR(Table3[[#This Row],[arrivalTime]])</f>
        <v>20</v>
      </c>
      <c r="O49" s="31">
        <f>HOUR(Table3[[#This Row],[departureTime]])</f>
        <v>15</v>
      </c>
      <c r="P49" s="39">
        <f ca="1">IF(Table3[[#This Row],[airline]] = OFFSET(Table3[[#This Row],[airline]],1,0), (OFFSET(Table3[[#This Row],[arrivalTime]],1,0) - Table3[[#This Row],[departureTime]]) * 1440, "")</f>
        <v>239.99999999650754</v>
      </c>
    </row>
    <row r="50" spans="1:16">
      <c r="A50" s="21" t="s">
        <v>157</v>
      </c>
      <c r="B50" s="21" t="s">
        <v>13</v>
      </c>
      <c r="C50" s="21" t="s">
        <v>21</v>
      </c>
      <c r="D50" s="21" t="s">
        <v>14</v>
      </c>
      <c r="E50" s="22">
        <v>44932.666666666664</v>
      </c>
      <c r="F50" s="22">
        <v>44932.791666666664</v>
      </c>
      <c r="G50" s="22">
        <v>44932.683333333334</v>
      </c>
      <c r="H50" s="22">
        <v>44932.804861111108</v>
      </c>
      <c r="I50" s="38">
        <v>19</v>
      </c>
      <c r="J50" s="21">
        <v>346</v>
      </c>
      <c r="K50" s="21">
        <v>57</v>
      </c>
      <c r="L50" s="23">
        <v>19722</v>
      </c>
      <c r="M50" s="11">
        <f t="shared" si="0"/>
        <v>180</v>
      </c>
      <c r="N50" s="33">
        <f>HOUR(Table3[[#This Row],[arrivalTime]])</f>
        <v>19</v>
      </c>
      <c r="O50" s="31">
        <f>HOUR(Table3[[#This Row],[departureTime]])</f>
        <v>16</v>
      </c>
      <c r="P50" s="39">
        <f ca="1">IF(Table3[[#This Row],[airline]] = OFFSET(Table3[[#This Row],[airline]],1,0), (OFFSET(Table3[[#This Row],[arrivalTime]],1,0) - Table3[[#This Row],[departureTime]]) * 1440, "")</f>
        <v>240.00000000698492</v>
      </c>
    </row>
    <row r="51" spans="1:16">
      <c r="A51" s="21" t="s">
        <v>158</v>
      </c>
      <c r="B51" s="21" t="s">
        <v>13</v>
      </c>
      <c r="C51" s="21" t="s">
        <v>14</v>
      </c>
      <c r="D51" s="21" t="s">
        <v>21</v>
      </c>
      <c r="E51" s="22">
        <v>44932.708333333336</v>
      </c>
      <c r="F51" s="22">
        <v>44932.833333333336</v>
      </c>
      <c r="G51" s="22">
        <v>44932.711111111108</v>
      </c>
      <c r="H51" s="22">
        <v>44932.836805555555</v>
      </c>
      <c r="I51" s="38">
        <v>5</v>
      </c>
      <c r="J51" s="21">
        <v>430</v>
      </c>
      <c r="K51" s="21">
        <v>198</v>
      </c>
      <c r="L51" s="23">
        <v>85140</v>
      </c>
      <c r="M51" s="11">
        <f t="shared" si="0"/>
        <v>180</v>
      </c>
      <c r="N51" s="33">
        <f>HOUR(Table3[[#This Row],[arrivalTime]])</f>
        <v>20</v>
      </c>
      <c r="O51" s="31">
        <f>HOUR(Table3[[#This Row],[departureTime]])</f>
        <v>17</v>
      </c>
      <c r="P51" s="39">
        <f ca="1">IF(Table3[[#This Row],[airline]] = OFFSET(Table3[[#This Row],[airline]],1,0), (OFFSET(Table3[[#This Row],[arrivalTime]],1,0) - Table3[[#This Row],[departureTime]]) * 1440, "")</f>
        <v>360</v>
      </c>
    </row>
    <row r="52" spans="1:16">
      <c r="A52" s="18" t="s">
        <v>161</v>
      </c>
      <c r="B52" s="18" t="s">
        <v>13</v>
      </c>
      <c r="C52" s="18" t="s">
        <v>24</v>
      </c>
      <c r="D52" s="18" t="s">
        <v>20</v>
      </c>
      <c r="E52" s="19">
        <v>44932.833333333336</v>
      </c>
      <c r="F52" s="19">
        <v>44932.958333333336</v>
      </c>
      <c r="G52" s="19">
        <v>44932.851388888892</v>
      </c>
      <c r="H52" s="19">
        <v>44932.959027777775</v>
      </c>
      <c r="I52" s="37">
        <v>1</v>
      </c>
      <c r="J52" s="18">
        <v>172</v>
      </c>
      <c r="K52" s="18">
        <v>182</v>
      </c>
      <c r="L52" s="20">
        <v>31304</v>
      </c>
      <c r="M52" s="11">
        <f t="shared" si="0"/>
        <v>180</v>
      </c>
      <c r="N52" s="33">
        <f>HOUR(Table3[[#This Row],[arrivalTime]])</f>
        <v>23</v>
      </c>
      <c r="O52" s="31">
        <f>HOUR(Table3[[#This Row],[departureTime]])</f>
        <v>20</v>
      </c>
      <c r="P52" s="39">
        <f ca="1">IF(Table3[[#This Row],[airline]] = OFFSET(Table3[[#This Row],[airline]],1,0), (OFFSET(Table3[[#This Row],[arrivalTime]],1,0) - Table3[[#This Row],[departureTime]]) * 1440, "")</f>
        <v>479.99999999301508</v>
      </c>
    </row>
    <row r="53" spans="1:16">
      <c r="A53" s="21" t="s">
        <v>167</v>
      </c>
      <c r="B53" s="21" t="s">
        <v>13</v>
      </c>
      <c r="C53" s="21" t="s">
        <v>20</v>
      </c>
      <c r="D53" s="21" t="s">
        <v>24</v>
      </c>
      <c r="E53" s="22">
        <v>44933.083333333336</v>
      </c>
      <c r="F53" s="22">
        <v>44933.166666666664</v>
      </c>
      <c r="G53" s="22">
        <v>44933.094444444447</v>
      </c>
      <c r="H53" s="22">
        <v>44933.185416666667</v>
      </c>
      <c r="I53" s="38">
        <v>27</v>
      </c>
      <c r="J53" s="21">
        <v>472</v>
      </c>
      <c r="K53" s="21">
        <v>165</v>
      </c>
      <c r="L53" s="23">
        <v>77880</v>
      </c>
      <c r="M53" s="11">
        <f t="shared" si="0"/>
        <v>119.99999999301508</v>
      </c>
      <c r="N53" s="33">
        <f>HOUR(Table3[[#This Row],[arrivalTime]])</f>
        <v>4</v>
      </c>
      <c r="O53" s="31">
        <f>HOUR(Table3[[#This Row],[departureTime]])</f>
        <v>2</v>
      </c>
      <c r="P53" s="39">
        <f ca="1">IF(Table3[[#This Row],[airline]] = OFFSET(Table3[[#This Row],[airline]],1,0), (OFFSET(Table3[[#This Row],[arrivalTime]],1,0) - Table3[[#This Row],[departureTime]]) * 1440, "")</f>
        <v>119.99999999301508</v>
      </c>
    </row>
    <row r="54" spans="1:16">
      <c r="A54" s="21" t="s">
        <v>168</v>
      </c>
      <c r="B54" s="21" t="s">
        <v>13</v>
      </c>
      <c r="C54" s="21" t="s">
        <v>18</v>
      </c>
      <c r="D54" s="21" t="s">
        <v>18</v>
      </c>
      <c r="E54" s="22">
        <v>44933.125</v>
      </c>
      <c r="F54" s="22">
        <v>44933.166666666664</v>
      </c>
      <c r="G54" s="22">
        <v>44933.136111111111</v>
      </c>
      <c r="H54" s="22">
        <v>44933.173611111109</v>
      </c>
      <c r="I54" s="38">
        <v>10</v>
      </c>
      <c r="J54" s="21">
        <v>442</v>
      </c>
      <c r="K54" s="21">
        <v>179</v>
      </c>
      <c r="L54" s="23">
        <v>79118</v>
      </c>
      <c r="M54" s="11">
        <f t="shared" si="0"/>
        <v>59.99999999650754</v>
      </c>
      <c r="N54" s="33">
        <f>HOUR(Table3[[#This Row],[arrivalTime]])</f>
        <v>4</v>
      </c>
      <c r="O54" s="31">
        <f>HOUR(Table3[[#This Row],[departureTime]])</f>
        <v>3</v>
      </c>
      <c r="P54" s="39">
        <f ca="1">IF(Table3[[#This Row],[airline]] = OFFSET(Table3[[#This Row],[airline]],1,0), (OFFSET(Table3[[#This Row],[arrivalTime]],1,0) - Table3[[#This Row],[departureTime]]) * 1440, "")</f>
        <v>360</v>
      </c>
    </row>
    <row r="55" spans="1:16">
      <c r="A55" s="21" t="s">
        <v>169</v>
      </c>
      <c r="B55" s="21" t="s">
        <v>13</v>
      </c>
      <c r="C55" s="21" t="s">
        <v>24</v>
      </c>
      <c r="D55" s="21" t="s">
        <v>18</v>
      </c>
      <c r="E55" s="22">
        <v>44933.166666666664</v>
      </c>
      <c r="F55" s="22">
        <v>44933.375</v>
      </c>
      <c r="G55" s="22">
        <v>44933.179166666669</v>
      </c>
      <c r="H55" s="22">
        <v>44933.383333333331</v>
      </c>
      <c r="I55" s="38">
        <v>12</v>
      </c>
      <c r="J55" s="21">
        <v>327</v>
      </c>
      <c r="K55" s="21">
        <v>73</v>
      </c>
      <c r="L55" s="23">
        <v>23871</v>
      </c>
      <c r="M55" s="11">
        <f t="shared" si="0"/>
        <v>300.00000000349246</v>
      </c>
      <c r="N55" s="33">
        <f>HOUR(Table3[[#This Row],[arrivalTime]])</f>
        <v>9</v>
      </c>
      <c r="O55" s="31">
        <f>HOUR(Table3[[#This Row],[departureTime]])</f>
        <v>4</v>
      </c>
      <c r="P55" s="39">
        <f ca="1">IF(Table3[[#This Row],[airline]] = OFFSET(Table3[[#This Row],[airline]],1,0), (OFFSET(Table3[[#This Row],[arrivalTime]],1,0) - Table3[[#This Row],[departureTime]]) * 1440, "")</f>
        <v>360</v>
      </c>
    </row>
    <row r="56" spans="1:16">
      <c r="A56" s="21" t="s">
        <v>170</v>
      </c>
      <c r="B56" s="21" t="s">
        <v>13</v>
      </c>
      <c r="C56" s="21" t="s">
        <v>20</v>
      </c>
      <c r="D56" s="21" t="s">
        <v>24</v>
      </c>
      <c r="E56" s="22">
        <v>44933.208333333336</v>
      </c>
      <c r="F56" s="22">
        <v>44933.416666666664</v>
      </c>
      <c r="G56" s="22">
        <v>44933.214583333334</v>
      </c>
      <c r="H56" s="22">
        <v>44933.425694444442</v>
      </c>
      <c r="I56" s="38">
        <v>13</v>
      </c>
      <c r="J56" s="21">
        <v>150</v>
      </c>
      <c r="K56" s="21">
        <v>114</v>
      </c>
      <c r="L56" s="23">
        <v>17100</v>
      </c>
      <c r="M56" s="11">
        <f t="shared" si="0"/>
        <v>299.99999999301508</v>
      </c>
      <c r="N56" s="33">
        <f>HOUR(Table3[[#This Row],[arrivalTime]])</f>
        <v>10</v>
      </c>
      <c r="O56" s="31">
        <f>HOUR(Table3[[#This Row],[departureTime]])</f>
        <v>5</v>
      </c>
      <c r="P56" s="39">
        <f ca="1">IF(Table3[[#This Row],[airline]] = OFFSET(Table3[[#This Row],[airline]],1,0), (OFFSET(Table3[[#This Row],[arrivalTime]],1,0) - Table3[[#This Row],[departureTime]]) * 1440, "")</f>
        <v>479.99999999301508</v>
      </c>
    </row>
    <row r="57" spans="1:16">
      <c r="A57" s="18" t="s">
        <v>173</v>
      </c>
      <c r="B57" s="18" t="s">
        <v>13</v>
      </c>
      <c r="C57" s="18" t="s">
        <v>20</v>
      </c>
      <c r="D57" s="18" t="s">
        <v>21</v>
      </c>
      <c r="E57" s="19">
        <v>44933.333333333336</v>
      </c>
      <c r="F57" s="19">
        <v>44933.541666666664</v>
      </c>
      <c r="G57" s="19">
        <v>44933.34375</v>
      </c>
      <c r="H57" s="19">
        <v>44933.543749999997</v>
      </c>
      <c r="I57" s="37">
        <v>3</v>
      </c>
      <c r="J57" s="18">
        <v>217</v>
      </c>
      <c r="K57" s="18">
        <v>102</v>
      </c>
      <c r="L57" s="20">
        <v>22134</v>
      </c>
      <c r="M57" s="11">
        <f t="shared" si="0"/>
        <v>299.99999999301508</v>
      </c>
      <c r="N57" s="33">
        <f>HOUR(Table3[[#This Row],[arrivalTime]])</f>
        <v>13</v>
      </c>
      <c r="O57" s="31">
        <f>HOUR(Table3[[#This Row],[departureTime]])</f>
        <v>8</v>
      </c>
      <c r="P57" s="39">
        <f ca="1">IF(Table3[[#This Row],[airline]] = OFFSET(Table3[[#This Row],[airline]],1,0), (OFFSET(Table3[[#This Row],[arrivalTime]],1,0) - Table3[[#This Row],[departureTime]]) * 1440, "")</f>
        <v>180</v>
      </c>
    </row>
    <row r="58" spans="1:16">
      <c r="A58" s="18" t="s">
        <v>174</v>
      </c>
      <c r="B58" s="18" t="s">
        <v>13</v>
      </c>
      <c r="C58" s="18" t="s">
        <v>15</v>
      </c>
      <c r="D58" s="18" t="s">
        <v>14</v>
      </c>
      <c r="E58" s="19">
        <v>44933.375</v>
      </c>
      <c r="F58" s="19">
        <v>44933.458333333336</v>
      </c>
      <c r="G58" s="19">
        <v>44933.38958333333</v>
      </c>
      <c r="H58" s="19">
        <v>44933.47152777778</v>
      </c>
      <c r="I58" s="37">
        <v>19</v>
      </c>
      <c r="J58" s="18">
        <v>196</v>
      </c>
      <c r="K58" s="18">
        <v>148</v>
      </c>
      <c r="L58" s="20">
        <v>29008</v>
      </c>
      <c r="M58" s="11">
        <f t="shared" si="0"/>
        <v>120.00000000349246</v>
      </c>
      <c r="N58" s="33">
        <f>HOUR(Table3[[#This Row],[arrivalTime]])</f>
        <v>11</v>
      </c>
      <c r="O58" s="31">
        <f>HOUR(Table3[[#This Row],[departureTime]])</f>
        <v>9</v>
      </c>
      <c r="P58" s="39">
        <f ca="1">IF(Table3[[#This Row],[airline]] = OFFSET(Table3[[#This Row],[airline]],1,0), (OFFSET(Table3[[#This Row],[arrivalTime]],1,0) - Table3[[#This Row],[departureTime]]) * 1440, "")</f>
        <v>180</v>
      </c>
    </row>
    <row r="59" spans="1:16">
      <c r="A59" s="21" t="s">
        <v>175</v>
      </c>
      <c r="B59" s="21" t="s">
        <v>13</v>
      </c>
      <c r="C59" s="21" t="s">
        <v>24</v>
      </c>
      <c r="D59" s="21" t="s">
        <v>21</v>
      </c>
      <c r="E59" s="22">
        <v>44933.416666666664</v>
      </c>
      <c r="F59" s="22">
        <v>44933.5</v>
      </c>
      <c r="G59" s="22">
        <v>44933.427777777775</v>
      </c>
      <c r="H59" s="22">
        <v>44933.513888888891</v>
      </c>
      <c r="I59" s="38">
        <v>20</v>
      </c>
      <c r="J59" s="21">
        <v>403</v>
      </c>
      <c r="K59" s="21">
        <v>180</v>
      </c>
      <c r="L59" s="23">
        <v>72540</v>
      </c>
      <c r="M59" s="11">
        <f t="shared" si="0"/>
        <v>120.00000000349246</v>
      </c>
      <c r="N59" s="33">
        <f>HOUR(Table3[[#This Row],[arrivalTime]])</f>
        <v>12</v>
      </c>
      <c r="O59" s="31">
        <f>HOUR(Table3[[#This Row],[departureTime]])</f>
        <v>10</v>
      </c>
      <c r="P59" s="39">
        <f ca="1">IF(Table3[[#This Row],[airline]] = OFFSET(Table3[[#This Row],[airline]],1,0), (OFFSET(Table3[[#This Row],[arrivalTime]],1,0) - Table3[[#This Row],[departureTime]]) * 1440, "")</f>
        <v>420.00000000698492</v>
      </c>
    </row>
    <row r="60" spans="1:16">
      <c r="A60" s="18" t="s">
        <v>178</v>
      </c>
      <c r="B60" s="18" t="s">
        <v>13</v>
      </c>
      <c r="C60" s="18" t="s">
        <v>14</v>
      </c>
      <c r="D60" s="18" t="s">
        <v>15</v>
      </c>
      <c r="E60" s="19">
        <v>44933.541666666664</v>
      </c>
      <c r="F60" s="19">
        <v>44933.708333333336</v>
      </c>
      <c r="G60" s="19">
        <v>44933.544444444444</v>
      </c>
      <c r="H60" s="19">
        <v>44933.714583333334</v>
      </c>
      <c r="I60" s="37">
        <v>9</v>
      </c>
      <c r="J60" s="18">
        <v>316</v>
      </c>
      <c r="K60" s="18">
        <v>195</v>
      </c>
      <c r="L60" s="20">
        <v>61620</v>
      </c>
      <c r="M60" s="11">
        <f t="shared" si="0"/>
        <v>240.00000000698492</v>
      </c>
      <c r="N60" s="33">
        <f>HOUR(Table3[[#This Row],[arrivalTime]])</f>
        <v>17</v>
      </c>
      <c r="O60" s="31">
        <f>HOUR(Table3[[#This Row],[departureTime]])</f>
        <v>13</v>
      </c>
      <c r="P60" s="39">
        <f ca="1">IF(Table3[[#This Row],[airline]] = OFFSET(Table3[[#This Row],[airline]],1,0), (OFFSET(Table3[[#This Row],[arrivalTime]],1,0) - Table3[[#This Row],[departureTime]]) * 1440, "")</f>
        <v>180</v>
      </c>
    </row>
    <row r="61" spans="1:16">
      <c r="A61" s="18" t="s">
        <v>179</v>
      </c>
      <c r="B61" s="18" t="s">
        <v>13</v>
      </c>
      <c r="C61" s="18" t="s">
        <v>14</v>
      </c>
      <c r="D61" s="18" t="s">
        <v>21</v>
      </c>
      <c r="E61" s="19">
        <v>44933.583333333336</v>
      </c>
      <c r="F61" s="19">
        <v>44933.666666666664</v>
      </c>
      <c r="G61" s="19">
        <v>44933.588194444441</v>
      </c>
      <c r="H61" s="19">
        <v>44933.670138888891</v>
      </c>
      <c r="I61" s="37">
        <v>5</v>
      </c>
      <c r="J61" s="18">
        <v>124</v>
      </c>
      <c r="K61" s="18">
        <v>94</v>
      </c>
      <c r="L61" s="20">
        <v>11656</v>
      </c>
      <c r="M61" s="11">
        <f t="shared" si="0"/>
        <v>119.99999999301508</v>
      </c>
      <c r="N61" s="33">
        <f>HOUR(Table3[[#This Row],[arrivalTime]])</f>
        <v>16</v>
      </c>
      <c r="O61" s="31">
        <f>HOUR(Table3[[#This Row],[departureTime]])</f>
        <v>14</v>
      </c>
      <c r="P61" s="39">
        <f ca="1">IF(Table3[[#This Row],[airline]] = OFFSET(Table3[[#This Row],[airline]],1,0), (OFFSET(Table3[[#This Row],[arrivalTime]],1,0) - Table3[[#This Row],[departureTime]]) * 1440, "")</f>
        <v>360</v>
      </c>
    </row>
    <row r="62" spans="1:16">
      <c r="A62" s="21" t="s">
        <v>181</v>
      </c>
      <c r="B62" s="21" t="s">
        <v>13</v>
      </c>
      <c r="C62" s="21" t="s">
        <v>21</v>
      </c>
      <c r="D62" s="21" t="s">
        <v>20</v>
      </c>
      <c r="E62" s="22">
        <v>44933.666666666664</v>
      </c>
      <c r="F62" s="22">
        <v>44933.833333333336</v>
      </c>
      <c r="G62" s="22">
        <v>44933.678472222222</v>
      </c>
      <c r="H62" s="22">
        <v>44933.852777777778</v>
      </c>
      <c r="I62" s="38">
        <v>28</v>
      </c>
      <c r="J62" s="21">
        <v>209</v>
      </c>
      <c r="K62" s="21">
        <v>149</v>
      </c>
      <c r="L62" s="23">
        <v>31141</v>
      </c>
      <c r="M62" s="11">
        <f t="shared" si="0"/>
        <v>240.00000000698492</v>
      </c>
      <c r="N62" s="33">
        <f>HOUR(Table3[[#This Row],[arrivalTime]])</f>
        <v>20</v>
      </c>
      <c r="O62" s="31">
        <f>HOUR(Table3[[#This Row],[departureTime]])</f>
        <v>16</v>
      </c>
      <c r="P62" s="39">
        <f ca="1">IF(Table3[[#This Row],[airline]] = OFFSET(Table3[[#This Row],[airline]],1,0), (OFFSET(Table3[[#This Row],[arrivalTime]],1,0) - Table3[[#This Row],[departureTime]]) * 1440, "")</f>
        <v>360</v>
      </c>
    </row>
    <row r="63" spans="1:16">
      <c r="A63" s="18" t="s">
        <v>186</v>
      </c>
      <c r="B63" s="18" t="s">
        <v>13</v>
      </c>
      <c r="C63" s="18" t="s">
        <v>14</v>
      </c>
      <c r="D63" s="18" t="s">
        <v>24</v>
      </c>
      <c r="E63" s="19">
        <v>44933.875</v>
      </c>
      <c r="F63" s="19">
        <v>44933.916666666664</v>
      </c>
      <c r="G63" s="19">
        <v>44933.886805555558</v>
      </c>
      <c r="H63" s="19">
        <v>44933.934027777781</v>
      </c>
      <c r="I63" s="37">
        <v>25</v>
      </c>
      <c r="J63" s="18">
        <v>449</v>
      </c>
      <c r="K63" s="18">
        <v>60</v>
      </c>
      <c r="L63" s="20">
        <v>26940</v>
      </c>
      <c r="M63" s="11">
        <f t="shared" si="0"/>
        <v>59.99999999650754</v>
      </c>
      <c r="N63" s="33">
        <f>HOUR(Table3[[#This Row],[arrivalTime]])</f>
        <v>22</v>
      </c>
      <c r="O63" s="31">
        <f>HOUR(Table3[[#This Row],[departureTime]])</f>
        <v>21</v>
      </c>
      <c r="P63" s="39">
        <f ca="1">IF(Table3[[#This Row],[airline]] = OFFSET(Table3[[#This Row],[airline]],1,0), (OFFSET(Table3[[#This Row],[arrivalTime]],1,0) - Table3[[#This Row],[departureTime]]) * 1440, "")</f>
        <v>360</v>
      </c>
    </row>
    <row r="64" spans="1:16">
      <c r="A64" s="21" t="s">
        <v>187</v>
      </c>
      <c r="B64" s="21" t="s">
        <v>13</v>
      </c>
      <c r="C64" s="21" t="s">
        <v>24</v>
      </c>
      <c r="D64" s="21" t="s">
        <v>15</v>
      </c>
      <c r="E64" s="22">
        <v>44933.916666666664</v>
      </c>
      <c r="F64" s="22">
        <v>44934.125</v>
      </c>
      <c r="G64" s="22">
        <v>44933.920138888891</v>
      </c>
      <c r="H64" s="22">
        <v>44934.127083333333</v>
      </c>
      <c r="I64" s="38">
        <v>3</v>
      </c>
      <c r="J64" s="21">
        <v>147</v>
      </c>
      <c r="K64" s="21">
        <v>58</v>
      </c>
      <c r="L64" s="23">
        <v>8526</v>
      </c>
      <c r="M64" s="11">
        <f t="shared" si="0"/>
        <v>300.00000000349246</v>
      </c>
      <c r="N64" s="33">
        <f>HOUR(Table3[[#This Row],[arrivalTime]])</f>
        <v>3</v>
      </c>
      <c r="O64" s="31">
        <f>HOUR(Table3[[#This Row],[departureTime]])</f>
        <v>22</v>
      </c>
      <c r="P64" s="39">
        <f ca="1">IF(Table3[[#This Row],[airline]] = OFFSET(Table3[[#This Row],[airline]],1,0), (OFFSET(Table3[[#This Row],[arrivalTime]],1,0) - Table3[[#This Row],[departureTime]]) * 1440, "")</f>
        <v>180</v>
      </c>
    </row>
    <row r="65" spans="1:16">
      <c r="A65" s="18" t="s">
        <v>188</v>
      </c>
      <c r="B65" s="18" t="s">
        <v>13</v>
      </c>
      <c r="C65" s="18" t="s">
        <v>21</v>
      </c>
      <c r="D65" s="18" t="s">
        <v>18</v>
      </c>
      <c r="E65" s="19">
        <v>44933.958333333336</v>
      </c>
      <c r="F65" s="19">
        <v>44934.041666666664</v>
      </c>
      <c r="G65" s="19">
        <v>44933.961111111108</v>
      </c>
      <c r="H65" s="19">
        <v>44934.041666666664</v>
      </c>
      <c r="I65" s="37">
        <v>0</v>
      </c>
      <c r="J65" s="18">
        <v>202</v>
      </c>
      <c r="K65" s="18">
        <v>64</v>
      </c>
      <c r="L65" s="20">
        <v>12928</v>
      </c>
      <c r="M65" s="11">
        <f t="shared" si="0"/>
        <v>119.99999999301508</v>
      </c>
      <c r="N65" s="33">
        <f>HOUR(Table3[[#This Row],[arrivalTime]])</f>
        <v>1</v>
      </c>
      <c r="O65" s="31">
        <f>HOUR(Table3[[#This Row],[departureTime]])</f>
        <v>23</v>
      </c>
      <c r="P65" s="39">
        <f ca="1">IF(Table3[[#This Row],[airline]] = OFFSET(Table3[[#This Row],[airline]],1,0), (OFFSET(Table3[[#This Row],[arrivalTime]],1,0) - Table3[[#This Row],[departureTime]]) * 1440, "")</f>
        <v>540</v>
      </c>
    </row>
    <row r="66" spans="1:16">
      <c r="A66" s="18" t="s">
        <v>193</v>
      </c>
      <c r="B66" s="18" t="s">
        <v>13</v>
      </c>
      <c r="C66" s="18" t="s">
        <v>20</v>
      </c>
      <c r="D66" s="18" t="s">
        <v>15</v>
      </c>
      <c r="E66" s="19">
        <v>44934.166666666664</v>
      </c>
      <c r="F66" s="19">
        <v>44934.333333333336</v>
      </c>
      <c r="G66" s="19">
        <v>44934.178472222222</v>
      </c>
      <c r="H66" s="19">
        <v>44934.349305555559</v>
      </c>
      <c r="I66" s="37">
        <v>23</v>
      </c>
      <c r="J66" s="18">
        <v>317</v>
      </c>
      <c r="K66" s="18">
        <v>95</v>
      </c>
      <c r="L66" s="20">
        <v>30115</v>
      </c>
      <c r="M66" s="11">
        <f t="shared" ref="M66:M129" si="1">(F66-E66)*1440</f>
        <v>240.00000000698492</v>
      </c>
      <c r="N66" s="33">
        <f>HOUR(Table3[[#This Row],[arrivalTime]])</f>
        <v>8</v>
      </c>
      <c r="O66" s="31">
        <f>HOUR(Table3[[#This Row],[departureTime]])</f>
        <v>4</v>
      </c>
      <c r="P66" s="39">
        <f ca="1">IF(Table3[[#This Row],[airline]] = OFFSET(Table3[[#This Row],[airline]],1,0), (OFFSET(Table3[[#This Row],[arrivalTime]],1,0) - Table3[[#This Row],[departureTime]]) * 1440, "")</f>
        <v>360</v>
      </c>
    </row>
    <row r="67" spans="1:16">
      <c r="A67" s="18" t="s">
        <v>194</v>
      </c>
      <c r="B67" s="18" t="s">
        <v>13</v>
      </c>
      <c r="C67" s="18" t="s">
        <v>15</v>
      </c>
      <c r="D67" s="18" t="s">
        <v>20</v>
      </c>
      <c r="E67" s="19">
        <v>44934.208333333336</v>
      </c>
      <c r="F67" s="19">
        <v>44934.416666666664</v>
      </c>
      <c r="G67" s="19">
        <v>44934.227083333331</v>
      </c>
      <c r="H67" s="19">
        <v>44934.42083333333</v>
      </c>
      <c r="I67" s="37">
        <v>6</v>
      </c>
      <c r="J67" s="18">
        <v>226</v>
      </c>
      <c r="K67" s="18">
        <v>145</v>
      </c>
      <c r="L67" s="20">
        <v>32770</v>
      </c>
      <c r="M67" s="11">
        <f t="shared" si="1"/>
        <v>299.99999999301508</v>
      </c>
      <c r="N67" s="33">
        <f>HOUR(Table3[[#This Row],[arrivalTime]])</f>
        <v>10</v>
      </c>
      <c r="O67" s="31">
        <f>HOUR(Table3[[#This Row],[departureTime]])</f>
        <v>5</v>
      </c>
      <c r="P67" s="39">
        <f ca="1">IF(Table3[[#This Row],[airline]] = OFFSET(Table3[[#This Row],[airline]],1,0), (OFFSET(Table3[[#This Row],[arrivalTime]],1,0) - Table3[[#This Row],[departureTime]]) * 1440, "")</f>
        <v>419.99999999650754</v>
      </c>
    </row>
    <row r="68" spans="1:16">
      <c r="A68" s="21" t="s">
        <v>200</v>
      </c>
      <c r="B68" s="21" t="s">
        <v>13</v>
      </c>
      <c r="C68" s="21" t="s">
        <v>14</v>
      </c>
      <c r="D68" s="21" t="s">
        <v>18</v>
      </c>
      <c r="E68" s="22">
        <v>44934.458333333336</v>
      </c>
      <c r="F68" s="22">
        <v>44934.5</v>
      </c>
      <c r="G68" s="22">
        <v>44934.461805555555</v>
      </c>
      <c r="H68" s="22">
        <v>44934.504861111112</v>
      </c>
      <c r="I68" s="38">
        <v>7</v>
      </c>
      <c r="J68" s="21">
        <v>483</v>
      </c>
      <c r="K68" s="21">
        <v>118</v>
      </c>
      <c r="L68" s="23">
        <v>56994</v>
      </c>
      <c r="M68" s="11">
        <f t="shared" si="1"/>
        <v>59.99999999650754</v>
      </c>
      <c r="N68" s="33">
        <f>HOUR(Table3[[#This Row],[arrivalTime]])</f>
        <v>12</v>
      </c>
      <c r="O68" s="31">
        <f>HOUR(Table3[[#This Row],[departureTime]])</f>
        <v>11</v>
      </c>
      <c r="P68" s="39">
        <f ca="1">IF(Table3[[#This Row],[airline]] = OFFSET(Table3[[#This Row],[airline]],1,0), (OFFSET(Table3[[#This Row],[arrivalTime]],1,0) - Table3[[#This Row],[departureTime]]) * 1440, "")</f>
        <v>299.99999999301508</v>
      </c>
    </row>
    <row r="69" spans="1:16">
      <c r="A69" s="21" t="s">
        <v>201</v>
      </c>
      <c r="B69" s="21" t="s">
        <v>13</v>
      </c>
      <c r="C69" s="21" t="s">
        <v>14</v>
      </c>
      <c r="D69" s="21" t="s">
        <v>18</v>
      </c>
      <c r="E69" s="22">
        <v>44934.5</v>
      </c>
      <c r="F69" s="22">
        <v>44934.666666666664</v>
      </c>
      <c r="G69" s="22">
        <v>44934.50277777778</v>
      </c>
      <c r="H69" s="22">
        <v>44934.686805555553</v>
      </c>
      <c r="I69" s="38">
        <v>29</v>
      </c>
      <c r="J69" s="21">
        <v>461</v>
      </c>
      <c r="K69" s="21">
        <v>174</v>
      </c>
      <c r="L69" s="23">
        <v>80214</v>
      </c>
      <c r="M69" s="11">
        <f t="shared" si="1"/>
        <v>239.99999999650754</v>
      </c>
      <c r="N69" s="33">
        <f>HOUR(Table3[[#This Row],[arrivalTime]])</f>
        <v>16</v>
      </c>
      <c r="O69" s="31">
        <f>HOUR(Table3[[#This Row],[departureTime]])</f>
        <v>12</v>
      </c>
      <c r="P69" s="39">
        <f ca="1">IF(Table3[[#This Row],[airline]] = OFFSET(Table3[[#This Row],[airline]],1,0), (OFFSET(Table3[[#This Row],[arrivalTime]],1,0) - Table3[[#This Row],[departureTime]]) * 1440, "")</f>
        <v>300.00000000349246</v>
      </c>
    </row>
    <row r="70" spans="1:16">
      <c r="A70" s="21" t="s">
        <v>202</v>
      </c>
      <c r="B70" s="21" t="s">
        <v>13</v>
      </c>
      <c r="C70" s="21" t="s">
        <v>18</v>
      </c>
      <c r="D70" s="21" t="s">
        <v>21</v>
      </c>
      <c r="E70" s="22">
        <v>44934.541666666664</v>
      </c>
      <c r="F70" s="22">
        <v>44934.708333333336</v>
      </c>
      <c r="G70" s="22">
        <v>44934.55972222222</v>
      </c>
      <c r="H70" s="22">
        <v>44934.720138888886</v>
      </c>
      <c r="I70" s="38">
        <v>17</v>
      </c>
      <c r="J70" s="21">
        <v>405</v>
      </c>
      <c r="K70" s="21">
        <v>56</v>
      </c>
      <c r="L70" s="23">
        <v>22680</v>
      </c>
      <c r="M70" s="11">
        <f t="shared" si="1"/>
        <v>240.00000000698492</v>
      </c>
      <c r="N70" s="33">
        <f>HOUR(Table3[[#This Row],[arrivalTime]])</f>
        <v>17</v>
      </c>
      <c r="O70" s="31">
        <f>HOUR(Table3[[#This Row],[departureTime]])</f>
        <v>13</v>
      </c>
      <c r="P70" s="39">
        <f ca="1">IF(Table3[[#This Row],[airline]] = OFFSET(Table3[[#This Row],[airline]],1,0), (OFFSET(Table3[[#This Row],[arrivalTime]],1,0) - Table3[[#This Row],[departureTime]]) * 1440, "")</f>
        <v>480.00000000349246</v>
      </c>
    </row>
    <row r="71" spans="1:16">
      <c r="A71" s="21" t="s">
        <v>207</v>
      </c>
      <c r="B71" s="21" t="s">
        <v>13</v>
      </c>
      <c r="C71" s="21" t="s">
        <v>14</v>
      </c>
      <c r="D71" s="21" t="s">
        <v>18</v>
      </c>
      <c r="E71" s="22">
        <v>44934.75</v>
      </c>
      <c r="F71" s="22">
        <v>44934.875</v>
      </c>
      <c r="G71" s="22">
        <v>44934.755555555559</v>
      </c>
      <c r="H71" s="22">
        <v>44934.882638888892</v>
      </c>
      <c r="I71" s="38">
        <v>11</v>
      </c>
      <c r="J71" s="21">
        <v>441</v>
      </c>
      <c r="K71" s="21">
        <v>112</v>
      </c>
      <c r="L71" s="23">
        <v>49392</v>
      </c>
      <c r="M71" s="11">
        <f t="shared" si="1"/>
        <v>180</v>
      </c>
      <c r="N71" s="33">
        <f>HOUR(Table3[[#This Row],[arrivalTime]])</f>
        <v>21</v>
      </c>
      <c r="O71" s="31">
        <f>HOUR(Table3[[#This Row],[departureTime]])</f>
        <v>18</v>
      </c>
      <c r="P71" s="39">
        <f ca="1">IF(Table3[[#This Row],[airline]] = OFFSET(Table3[[#This Row],[airline]],1,0), (OFFSET(Table3[[#This Row],[arrivalTime]],1,0) - Table3[[#This Row],[departureTime]]) * 1440, "")</f>
        <v>300.00000000349246</v>
      </c>
    </row>
    <row r="72" spans="1:16">
      <c r="A72" s="18" t="s">
        <v>208</v>
      </c>
      <c r="B72" s="18" t="s">
        <v>13</v>
      </c>
      <c r="C72" s="18" t="s">
        <v>18</v>
      </c>
      <c r="D72" s="18" t="s">
        <v>21</v>
      </c>
      <c r="E72" s="19">
        <v>44934.791666666664</v>
      </c>
      <c r="F72" s="19">
        <v>44934.958333333336</v>
      </c>
      <c r="G72" s="19">
        <v>44934.804166666669</v>
      </c>
      <c r="H72" s="19">
        <v>44934.96597222222</v>
      </c>
      <c r="I72" s="37">
        <v>11</v>
      </c>
      <c r="J72" s="18">
        <v>232</v>
      </c>
      <c r="K72" s="18">
        <v>113</v>
      </c>
      <c r="L72" s="20">
        <v>26216</v>
      </c>
      <c r="M72" s="11">
        <f t="shared" si="1"/>
        <v>240.00000000698492</v>
      </c>
      <c r="N72" s="33">
        <f>HOUR(Table3[[#This Row],[arrivalTime]])</f>
        <v>23</v>
      </c>
      <c r="O72" s="31">
        <f>HOUR(Table3[[#This Row],[departureTime]])</f>
        <v>19</v>
      </c>
      <c r="P72" s="39">
        <f ca="1">IF(Table3[[#This Row],[airline]] = OFFSET(Table3[[#This Row],[airline]],1,0), (OFFSET(Table3[[#This Row],[arrivalTime]],1,0) - Table3[[#This Row],[departureTime]]) * 1440, "")</f>
        <v>360</v>
      </c>
    </row>
    <row r="73" spans="1:16">
      <c r="A73" s="21" t="s">
        <v>211</v>
      </c>
      <c r="B73" s="21" t="s">
        <v>13</v>
      </c>
      <c r="C73" s="21" t="s">
        <v>18</v>
      </c>
      <c r="D73" s="21" t="s">
        <v>18</v>
      </c>
      <c r="E73" s="22">
        <v>44934.916666666664</v>
      </c>
      <c r="F73" s="22">
        <v>44935.041666666664</v>
      </c>
      <c r="G73" s="22">
        <v>44934.921527777777</v>
      </c>
      <c r="H73" s="22">
        <v>44935.04583333333</v>
      </c>
      <c r="I73" s="38">
        <v>6</v>
      </c>
      <c r="J73" s="21">
        <v>343</v>
      </c>
      <c r="K73" s="21">
        <v>136</v>
      </c>
      <c r="L73" s="23">
        <v>46648</v>
      </c>
      <c r="M73" s="11">
        <f t="shared" si="1"/>
        <v>180</v>
      </c>
      <c r="N73" s="33">
        <f>HOUR(Table3[[#This Row],[arrivalTime]])</f>
        <v>1</v>
      </c>
      <c r="O73" s="31">
        <f>HOUR(Table3[[#This Row],[departureTime]])</f>
        <v>22</v>
      </c>
      <c r="P73" s="39">
        <f ca="1">IF(Table3[[#This Row],[airline]] = OFFSET(Table3[[#This Row],[airline]],1,0), (OFFSET(Table3[[#This Row],[arrivalTime]],1,0) - Table3[[#This Row],[departureTime]]) * 1440, "")</f>
        <v>540</v>
      </c>
    </row>
    <row r="74" spans="1:16">
      <c r="A74" s="18" t="s">
        <v>218</v>
      </c>
      <c r="B74" s="18" t="s">
        <v>13</v>
      </c>
      <c r="C74" s="18" t="s">
        <v>14</v>
      </c>
      <c r="D74" s="18" t="s">
        <v>24</v>
      </c>
      <c r="E74" s="19">
        <v>44935.208333333336</v>
      </c>
      <c r="F74" s="19">
        <v>44935.291666666664</v>
      </c>
      <c r="G74" s="19">
        <v>44935.213194444441</v>
      </c>
      <c r="H74" s="19">
        <v>44935.303472222222</v>
      </c>
      <c r="I74" s="37">
        <v>17</v>
      </c>
      <c r="J74" s="18">
        <v>289</v>
      </c>
      <c r="K74" s="18">
        <v>154</v>
      </c>
      <c r="L74" s="20">
        <v>44506</v>
      </c>
      <c r="M74" s="11">
        <f t="shared" si="1"/>
        <v>119.99999999301508</v>
      </c>
      <c r="N74" s="33">
        <f>HOUR(Table3[[#This Row],[arrivalTime]])</f>
        <v>7</v>
      </c>
      <c r="O74" s="31">
        <f>HOUR(Table3[[#This Row],[departureTime]])</f>
        <v>5</v>
      </c>
      <c r="P74" s="39">
        <f ca="1">IF(Table3[[#This Row],[airline]] = OFFSET(Table3[[#This Row],[airline]],1,0), (OFFSET(Table3[[#This Row],[arrivalTime]],1,0) - Table3[[#This Row],[departureTime]]) * 1440, "")</f>
        <v>239.99999999650754</v>
      </c>
    </row>
    <row r="75" spans="1:16">
      <c r="A75" s="21" t="s">
        <v>219</v>
      </c>
      <c r="B75" s="21" t="s">
        <v>13</v>
      </c>
      <c r="C75" s="21" t="s">
        <v>21</v>
      </c>
      <c r="D75" s="21" t="s">
        <v>15</v>
      </c>
      <c r="E75" s="22">
        <v>44935.25</v>
      </c>
      <c r="F75" s="22">
        <v>44935.375</v>
      </c>
      <c r="G75" s="22">
        <v>44935.250694444447</v>
      </c>
      <c r="H75" s="22">
        <v>44935.375</v>
      </c>
      <c r="I75" s="38">
        <v>0</v>
      </c>
      <c r="J75" s="21">
        <v>467</v>
      </c>
      <c r="K75" s="21">
        <v>139</v>
      </c>
      <c r="L75" s="23">
        <v>64913</v>
      </c>
      <c r="M75" s="11">
        <f t="shared" si="1"/>
        <v>180</v>
      </c>
      <c r="N75" s="33">
        <f>HOUR(Table3[[#This Row],[arrivalTime]])</f>
        <v>9</v>
      </c>
      <c r="O75" s="31">
        <f>HOUR(Table3[[#This Row],[departureTime]])</f>
        <v>6</v>
      </c>
      <c r="P75" s="39">
        <f ca="1">IF(Table3[[#This Row],[airline]] = OFFSET(Table3[[#This Row],[airline]],1,0), (OFFSET(Table3[[#This Row],[arrivalTime]],1,0) - Table3[[#This Row],[departureTime]]) * 1440, "")</f>
        <v>300.00000000349246</v>
      </c>
    </row>
    <row r="76" spans="1:16">
      <c r="A76" s="21" t="s">
        <v>221</v>
      </c>
      <c r="B76" s="21" t="s">
        <v>13</v>
      </c>
      <c r="C76" s="21" t="s">
        <v>14</v>
      </c>
      <c r="D76" s="21" t="s">
        <v>15</v>
      </c>
      <c r="E76" s="22">
        <v>44935.333333333336</v>
      </c>
      <c r="F76" s="22">
        <v>44935.458333333336</v>
      </c>
      <c r="G76" s="22">
        <v>44935.351388888892</v>
      </c>
      <c r="H76" s="22">
        <v>44935.459027777775</v>
      </c>
      <c r="I76" s="38">
        <v>1</v>
      </c>
      <c r="J76" s="21">
        <v>253</v>
      </c>
      <c r="K76" s="21">
        <v>75</v>
      </c>
      <c r="L76" s="23">
        <v>18975</v>
      </c>
      <c r="M76" s="11">
        <f t="shared" si="1"/>
        <v>180</v>
      </c>
      <c r="N76" s="33">
        <f>HOUR(Table3[[#This Row],[arrivalTime]])</f>
        <v>11</v>
      </c>
      <c r="O76" s="31">
        <f>HOUR(Table3[[#This Row],[departureTime]])</f>
        <v>8</v>
      </c>
      <c r="P76" s="39">
        <f ca="1">IF(Table3[[#This Row],[airline]] = OFFSET(Table3[[#This Row],[airline]],1,0), (OFFSET(Table3[[#This Row],[arrivalTime]],1,0) - Table3[[#This Row],[departureTime]]) * 1440, "")</f>
        <v>419.99999999650754</v>
      </c>
    </row>
    <row r="77" spans="1:16">
      <c r="A77" s="18" t="s">
        <v>224</v>
      </c>
      <c r="B77" s="18" t="s">
        <v>13</v>
      </c>
      <c r="C77" s="18" t="s">
        <v>20</v>
      </c>
      <c r="D77" s="18" t="s">
        <v>20</v>
      </c>
      <c r="E77" s="19">
        <v>44935.458333333336</v>
      </c>
      <c r="F77" s="19">
        <v>44935.625</v>
      </c>
      <c r="G77" s="19">
        <v>44935.474999999999</v>
      </c>
      <c r="H77" s="19">
        <v>44935.644444444442</v>
      </c>
      <c r="I77" s="37">
        <v>28</v>
      </c>
      <c r="J77" s="18">
        <v>477</v>
      </c>
      <c r="K77" s="18">
        <v>83</v>
      </c>
      <c r="L77" s="20">
        <v>39591</v>
      </c>
      <c r="M77" s="11">
        <f t="shared" si="1"/>
        <v>239.99999999650754</v>
      </c>
      <c r="N77" s="33">
        <f>HOUR(Table3[[#This Row],[arrivalTime]])</f>
        <v>15</v>
      </c>
      <c r="O77" s="31">
        <f>HOUR(Table3[[#This Row],[departureTime]])</f>
        <v>11</v>
      </c>
      <c r="P77" s="39">
        <f ca="1">IF(Table3[[#This Row],[airline]] = OFFSET(Table3[[#This Row],[airline]],1,0), (OFFSET(Table3[[#This Row],[arrivalTime]],1,0) - Table3[[#This Row],[departureTime]]) * 1440, "")</f>
        <v>599.99999999650754</v>
      </c>
    </row>
    <row r="78" spans="1:16">
      <c r="A78" s="21" t="s">
        <v>230</v>
      </c>
      <c r="B78" s="21" t="s">
        <v>13</v>
      </c>
      <c r="C78" s="21" t="s">
        <v>18</v>
      </c>
      <c r="D78" s="21" t="s">
        <v>24</v>
      </c>
      <c r="E78" s="22">
        <v>44935.708333333336</v>
      </c>
      <c r="F78" s="22">
        <v>44935.875</v>
      </c>
      <c r="G78" s="22">
        <v>44935.720833333333</v>
      </c>
      <c r="H78" s="22">
        <v>44935.881249999999</v>
      </c>
      <c r="I78" s="38">
        <v>9</v>
      </c>
      <c r="J78" s="21">
        <v>280</v>
      </c>
      <c r="K78" s="21">
        <v>77</v>
      </c>
      <c r="L78" s="23">
        <v>21560</v>
      </c>
      <c r="M78" s="11">
        <f t="shared" si="1"/>
        <v>239.99999999650754</v>
      </c>
      <c r="N78" s="33">
        <f>HOUR(Table3[[#This Row],[arrivalTime]])</f>
        <v>21</v>
      </c>
      <c r="O78" s="31">
        <f>HOUR(Table3[[#This Row],[departureTime]])</f>
        <v>17</v>
      </c>
      <c r="P78" s="39">
        <f ca="1">IF(Table3[[#This Row],[airline]] = OFFSET(Table3[[#This Row],[airline]],1,0), (OFFSET(Table3[[#This Row],[arrivalTime]],1,0) - Table3[[#This Row],[departureTime]]) * 1440, "")</f>
        <v>239.99999999650754</v>
      </c>
    </row>
    <row r="79" spans="1:16">
      <c r="A79" s="18" t="s">
        <v>231</v>
      </c>
      <c r="B79" s="18" t="s">
        <v>13</v>
      </c>
      <c r="C79" s="18" t="s">
        <v>14</v>
      </c>
      <c r="D79" s="18" t="s">
        <v>21</v>
      </c>
      <c r="E79" s="19">
        <v>44935.75</v>
      </c>
      <c r="F79" s="19">
        <v>44935.875</v>
      </c>
      <c r="G79" s="19">
        <v>44935.754861111112</v>
      </c>
      <c r="H79" s="19">
        <v>44935.879166666666</v>
      </c>
      <c r="I79" s="37">
        <v>6</v>
      </c>
      <c r="J79" s="18">
        <v>237</v>
      </c>
      <c r="K79" s="18">
        <v>135</v>
      </c>
      <c r="L79" s="20">
        <v>31995</v>
      </c>
      <c r="M79" s="11">
        <f t="shared" si="1"/>
        <v>180</v>
      </c>
      <c r="N79" s="33">
        <f>HOUR(Table3[[#This Row],[arrivalTime]])</f>
        <v>21</v>
      </c>
      <c r="O79" s="31">
        <f>HOUR(Table3[[#This Row],[departureTime]])</f>
        <v>18</v>
      </c>
      <c r="P79" s="39">
        <f ca="1">IF(Table3[[#This Row],[airline]] = OFFSET(Table3[[#This Row],[airline]],1,0), (OFFSET(Table3[[#This Row],[arrivalTime]],1,0) - Table3[[#This Row],[departureTime]]) * 1440, "")</f>
        <v>120.00000000349246</v>
      </c>
    </row>
    <row r="80" spans="1:16">
      <c r="A80" s="21" t="s">
        <v>232</v>
      </c>
      <c r="B80" s="21" t="s">
        <v>13</v>
      </c>
      <c r="C80" s="21" t="s">
        <v>20</v>
      </c>
      <c r="D80" s="21" t="s">
        <v>18</v>
      </c>
      <c r="E80" s="22">
        <v>44935.791666666664</v>
      </c>
      <c r="F80" s="22">
        <v>44935.833333333336</v>
      </c>
      <c r="G80" s="22">
        <v>44935.799305555556</v>
      </c>
      <c r="H80" s="22">
        <v>44935.836111111108</v>
      </c>
      <c r="I80" s="38">
        <v>4</v>
      </c>
      <c r="J80" s="21">
        <v>149</v>
      </c>
      <c r="K80" s="21">
        <v>67</v>
      </c>
      <c r="L80" s="23">
        <v>9983</v>
      </c>
      <c r="M80" s="11">
        <f t="shared" si="1"/>
        <v>60.000000006984919</v>
      </c>
      <c r="N80" s="33">
        <f>HOUR(Table3[[#This Row],[arrivalTime]])</f>
        <v>20</v>
      </c>
      <c r="O80" s="31">
        <f>HOUR(Table3[[#This Row],[departureTime]])</f>
        <v>19</v>
      </c>
      <c r="P80" s="39">
        <f ca="1">IF(Table3[[#This Row],[airline]] = OFFSET(Table3[[#This Row],[airline]],1,0), (OFFSET(Table3[[#This Row],[arrivalTime]],1,0) - Table3[[#This Row],[departureTime]]) * 1440, "")</f>
        <v>360</v>
      </c>
    </row>
    <row r="81" spans="1:16">
      <c r="A81" s="21" t="s">
        <v>237</v>
      </c>
      <c r="B81" s="21" t="s">
        <v>13</v>
      </c>
      <c r="C81" s="21" t="s">
        <v>20</v>
      </c>
      <c r="D81" s="21" t="s">
        <v>20</v>
      </c>
      <c r="E81" s="22">
        <v>44936</v>
      </c>
      <c r="F81" s="22">
        <v>44936.041666666664</v>
      </c>
      <c r="G81" s="22">
        <v>44936.013194444444</v>
      </c>
      <c r="H81" s="22">
        <v>44936.057638888888</v>
      </c>
      <c r="I81" s="38">
        <v>23</v>
      </c>
      <c r="J81" s="21">
        <v>348</v>
      </c>
      <c r="K81" s="21">
        <v>70</v>
      </c>
      <c r="L81" s="23">
        <v>24360</v>
      </c>
      <c r="M81" s="11">
        <f t="shared" si="1"/>
        <v>59.99999999650754</v>
      </c>
      <c r="N81" s="33">
        <f>HOUR(Table3[[#This Row],[arrivalTime]])</f>
        <v>1</v>
      </c>
      <c r="O81" s="31">
        <f>HOUR(Table3[[#This Row],[departureTime]])</f>
        <v>0</v>
      </c>
      <c r="P81" s="39">
        <f ca="1">IF(Table3[[#This Row],[airline]] = OFFSET(Table3[[#This Row],[airline]],1,0), (OFFSET(Table3[[#This Row],[arrivalTime]],1,0) - Table3[[#This Row],[departureTime]]) * 1440, "")</f>
        <v>180</v>
      </c>
    </row>
    <row r="82" spans="1:16">
      <c r="A82" s="21" t="s">
        <v>238</v>
      </c>
      <c r="B82" s="21" t="s">
        <v>13</v>
      </c>
      <c r="C82" s="21" t="s">
        <v>15</v>
      </c>
      <c r="D82" s="21" t="s">
        <v>24</v>
      </c>
      <c r="E82" s="22">
        <v>44936.041666666664</v>
      </c>
      <c r="F82" s="22">
        <v>44936.125</v>
      </c>
      <c r="G82" s="22">
        <v>44936.043055555558</v>
      </c>
      <c r="H82" s="22">
        <v>44936.143750000003</v>
      </c>
      <c r="I82" s="38">
        <v>27</v>
      </c>
      <c r="J82" s="21">
        <v>478</v>
      </c>
      <c r="K82" s="21">
        <v>162</v>
      </c>
      <c r="L82" s="23">
        <v>77436</v>
      </c>
      <c r="M82" s="11">
        <f t="shared" si="1"/>
        <v>120.00000000349246</v>
      </c>
      <c r="N82" s="33">
        <f>HOUR(Table3[[#This Row],[arrivalTime]])</f>
        <v>3</v>
      </c>
      <c r="O82" s="31">
        <f>HOUR(Table3[[#This Row],[departureTime]])</f>
        <v>1</v>
      </c>
      <c r="P82" s="39">
        <f ca="1">IF(Table3[[#This Row],[airline]] = OFFSET(Table3[[#This Row],[airline]],1,0), (OFFSET(Table3[[#This Row],[arrivalTime]],1,0) - Table3[[#This Row],[departureTime]]) * 1440, "")</f>
        <v>540</v>
      </c>
    </row>
    <row r="83" spans="1:16">
      <c r="A83" s="21" t="s">
        <v>243</v>
      </c>
      <c r="B83" s="21" t="s">
        <v>13</v>
      </c>
      <c r="C83" s="21" t="s">
        <v>20</v>
      </c>
      <c r="D83" s="21" t="s">
        <v>20</v>
      </c>
      <c r="E83" s="22">
        <v>44936.25</v>
      </c>
      <c r="F83" s="22">
        <v>44936.416666666664</v>
      </c>
      <c r="G83" s="22">
        <v>44936.25</v>
      </c>
      <c r="H83" s="22">
        <v>44936.429861111108</v>
      </c>
      <c r="I83" s="38">
        <v>19</v>
      </c>
      <c r="J83" s="21">
        <v>189</v>
      </c>
      <c r="K83" s="21">
        <v>125</v>
      </c>
      <c r="L83" s="23">
        <v>23625</v>
      </c>
      <c r="M83" s="11">
        <f t="shared" si="1"/>
        <v>239.99999999650754</v>
      </c>
      <c r="N83" s="33">
        <f>HOUR(Table3[[#This Row],[arrivalTime]])</f>
        <v>10</v>
      </c>
      <c r="O83" s="31">
        <f>HOUR(Table3[[#This Row],[departureTime]])</f>
        <v>6</v>
      </c>
      <c r="P83" s="39">
        <f ca="1">IF(Table3[[#This Row],[airline]] = OFFSET(Table3[[#This Row],[airline]],1,0), (OFFSET(Table3[[#This Row],[arrivalTime]],1,0) - Table3[[#This Row],[departureTime]]) * 1440, "")</f>
        <v>720</v>
      </c>
    </row>
    <row r="84" spans="1:16">
      <c r="A84" s="21" t="s">
        <v>252</v>
      </c>
      <c r="B84" s="21" t="s">
        <v>13</v>
      </c>
      <c r="C84" s="21" t="s">
        <v>15</v>
      </c>
      <c r="D84" s="21" t="s">
        <v>15</v>
      </c>
      <c r="E84" s="22">
        <v>44936.625</v>
      </c>
      <c r="F84" s="22">
        <v>44936.75</v>
      </c>
      <c r="G84" s="22">
        <v>44936.637499999997</v>
      </c>
      <c r="H84" s="22">
        <v>44936.763888888891</v>
      </c>
      <c r="I84" s="38">
        <v>20</v>
      </c>
      <c r="J84" s="21">
        <v>368</v>
      </c>
      <c r="K84" s="21">
        <v>182</v>
      </c>
      <c r="L84" s="23">
        <v>66976</v>
      </c>
      <c r="M84" s="11">
        <f t="shared" si="1"/>
        <v>180</v>
      </c>
      <c r="N84" s="33">
        <f>HOUR(Table3[[#This Row],[arrivalTime]])</f>
        <v>18</v>
      </c>
      <c r="O84" s="31">
        <f>HOUR(Table3[[#This Row],[departureTime]])</f>
        <v>15</v>
      </c>
      <c r="P84" s="39">
        <f ca="1">IF(Table3[[#This Row],[airline]] = OFFSET(Table3[[#This Row],[airline]],1,0), (OFFSET(Table3[[#This Row],[arrivalTime]],1,0) - Table3[[#This Row],[departureTime]]) * 1440, "")</f>
        <v>660.00000000349246</v>
      </c>
    </row>
    <row r="85" spans="1:16">
      <c r="A85" s="21" t="s">
        <v>259</v>
      </c>
      <c r="B85" s="21" t="s">
        <v>13</v>
      </c>
      <c r="C85" s="21" t="s">
        <v>24</v>
      </c>
      <c r="D85" s="21" t="s">
        <v>24</v>
      </c>
      <c r="E85" s="22">
        <v>44936.916666666664</v>
      </c>
      <c r="F85" s="22">
        <v>44937.083333333336</v>
      </c>
      <c r="G85" s="22">
        <v>44936.931944444441</v>
      </c>
      <c r="H85" s="22">
        <v>44937.103472222225</v>
      </c>
      <c r="I85" s="38">
        <v>29</v>
      </c>
      <c r="J85" s="21">
        <v>290</v>
      </c>
      <c r="K85" s="21">
        <v>84</v>
      </c>
      <c r="L85" s="23">
        <v>24360</v>
      </c>
      <c r="M85" s="11">
        <f t="shared" si="1"/>
        <v>240.00000000698492</v>
      </c>
      <c r="N85" s="33">
        <f>HOUR(Table3[[#This Row],[arrivalTime]])</f>
        <v>2</v>
      </c>
      <c r="O85" s="31">
        <f>HOUR(Table3[[#This Row],[departureTime]])</f>
        <v>22</v>
      </c>
      <c r="P85" s="39">
        <f ca="1">IF(Table3[[#This Row],[airline]] = OFFSET(Table3[[#This Row],[airline]],1,0), (OFFSET(Table3[[#This Row],[arrivalTime]],1,0) - Table3[[#This Row],[departureTime]]) * 1440, "")</f>
        <v>420.00000000698492</v>
      </c>
    </row>
    <row r="86" spans="1:16">
      <c r="A86" s="21" t="s">
        <v>262</v>
      </c>
      <c r="B86" s="21" t="s">
        <v>13</v>
      </c>
      <c r="C86" s="21" t="s">
        <v>18</v>
      </c>
      <c r="D86" s="21" t="s">
        <v>20</v>
      </c>
      <c r="E86" s="22">
        <v>44937.041666666664</v>
      </c>
      <c r="F86" s="22">
        <v>44937.208333333336</v>
      </c>
      <c r="G86" s="22">
        <v>44937.05</v>
      </c>
      <c r="H86" s="22">
        <v>44937.218055555553</v>
      </c>
      <c r="I86" s="38">
        <v>14</v>
      </c>
      <c r="J86" s="21">
        <v>112</v>
      </c>
      <c r="K86" s="21">
        <v>68</v>
      </c>
      <c r="L86" s="23">
        <v>7616</v>
      </c>
      <c r="M86" s="11">
        <f t="shared" si="1"/>
        <v>240.00000000698492</v>
      </c>
      <c r="N86" s="33">
        <f>HOUR(Table3[[#This Row],[arrivalTime]])</f>
        <v>5</v>
      </c>
      <c r="O86" s="31">
        <f>HOUR(Table3[[#This Row],[departureTime]])</f>
        <v>1</v>
      </c>
      <c r="P86" s="39">
        <f ca="1">IF(Table3[[#This Row],[airline]] = OFFSET(Table3[[#This Row],[airline]],1,0), (OFFSET(Table3[[#This Row],[arrivalTime]],1,0) - Table3[[#This Row],[departureTime]]) * 1440, "")</f>
        <v>300.00000000349246</v>
      </c>
    </row>
    <row r="87" spans="1:16">
      <c r="A87" s="21" t="s">
        <v>265</v>
      </c>
      <c r="B87" s="21" t="s">
        <v>13</v>
      </c>
      <c r="C87" s="21" t="s">
        <v>21</v>
      </c>
      <c r="D87" s="21" t="s">
        <v>15</v>
      </c>
      <c r="E87" s="22">
        <v>44937.166666666664</v>
      </c>
      <c r="F87" s="22">
        <v>44937.25</v>
      </c>
      <c r="G87" s="22">
        <v>44937.166666666664</v>
      </c>
      <c r="H87" s="22">
        <v>44937.254861111112</v>
      </c>
      <c r="I87" s="38">
        <v>7</v>
      </c>
      <c r="J87" s="21">
        <v>347</v>
      </c>
      <c r="K87" s="21">
        <v>97</v>
      </c>
      <c r="L87" s="23">
        <v>33659</v>
      </c>
      <c r="M87" s="11">
        <f t="shared" si="1"/>
        <v>120.00000000349246</v>
      </c>
      <c r="N87" s="33">
        <f>HOUR(Table3[[#This Row],[arrivalTime]])</f>
        <v>6</v>
      </c>
      <c r="O87" s="31">
        <f>HOUR(Table3[[#This Row],[departureTime]])</f>
        <v>4</v>
      </c>
      <c r="P87" s="39">
        <f ca="1">IF(Table3[[#This Row],[airline]] = OFFSET(Table3[[#This Row],[airline]],1,0), (OFFSET(Table3[[#This Row],[arrivalTime]],1,0) - Table3[[#This Row],[departureTime]]) * 1440, "")</f>
        <v>240.00000000698492</v>
      </c>
    </row>
    <row r="88" spans="1:16">
      <c r="A88" s="21" t="s">
        <v>266</v>
      </c>
      <c r="B88" s="21" t="s">
        <v>13</v>
      </c>
      <c r="C88" s="21" t="s">
        <v>21</v>
      </c>
      <c r="D88" s="21" t="s">
        <v>20</v>
      </c>
      <c r="E88" s="22">
        <v>44937.208333333336</v>
      </c>
      <c r="F88" s="22">
        <v>44937.333333333336</v>
      </c>
      <c r="G88" s="22">
        <v>44937.225694444445</v>
      </c>
      <c r="H88" s="22">
        <v>44937.335416666669</v>
      </c>
      <c r="I88" s="38">
        <v>3</v>
      </c>
      <c r="J88" s="21">
        <v>426</v>
      </c>
      <c r="K88" s="21">
        <v>189</v>
      </c>
      <c r="L88" s="23">
        <v>80514</v>
      </c>
      <c r="M88" s="11">
        <f t="shared" si="1"/>
        <v>180</v>
      </c>
      <c r="N88" s="33">
        <f>HOUR(Table3[[#This Row],[arrivalTime]])</f>
        <v>8</v>
      </c>
      <c r="O88" s="31">
        <f>HOUR(Table3[[#This Row],[departureTime]])</f>
        <v>5</v>
      </c>
      <c r="P88" s="39">
        <f ca="1">IF(Table3[[#This Row],[airline]] = OFFSET(Table3[[#This Row],[airline]],1,0), (OFFSET(Table3[[#This Row],[arrivalTime]],1,0) - Table3[[#This Row],[departureTime]]) * 1440, "")</f>
        <v>360</v>
      </c>
    </row>
    <row r="89" spans="1:16">
      <c r="A89" s="18" t="s">
        <v>267</v>
      </c>
      <c r="B89" s="18" t="s">
        <v>13</v>
      </c>
      <c r="C89" s="18" t="s">
        <v>24</v>
      </c>
      <c r="D89" s="18" t="s">
        <v>21</v>
      </c>
      <c r="E89" s="19">
        <v>44937.25</v>
      </c>
      <c r="F89" s="19">
        <v>44937.458333333336</v>
      </c>
      <c r="G89" s="19">
        <v>44937.263888888891</v>
      </c>
      <c r="H89" s="19">
        <v>44937.468055555553</v>
      </c>
      <c r="I89" s="37">
        <v>14</v>
      </c>
      <c r="J89" s="18">
        <v>166</v>
      </c>
      <c r="K89" s="18">
        <v>176</v>
      </c>
      <c r="L89" s="20">
        <v>29216</v>
      </c>
      <c r="M89" s="11">
        <f t="shared" si="1"/>
        <v>300.00000000349246</v>
      </c>
      <c r="N89" s="33">
        <f>HOUR(Table3[[#This Row],[arrivalTime]])</f>
        <v>11</v>
      </c>
      <c r="O89" s="31">
        <f>HOUR(Table3[[#This Row],[departureTime]])</f>
        <v>6</v>
      </c>
      <c r="P89" s="39">
        <f ca="1">IF(Table3[[#This Row],[airline]] = OFFSET(Table3[[#This Row],[airline]],1,0), (OFFSET(Table3[[#This Row],[arrivalTime]],1,0) - Table3[[#This Row],[departureTime]]) * 1440, "")</f>
        <v>480.00000000349246</v>
      </c>
    </row>
    <row r="90" spans="1:16">
      <c r="A90" s="18" t="s">
        <v>273</v>
      </c>
      <c r="B90" s="18" t="s">
        <v>13</v>
      </c>
      <c r="C90" s="18" t="s">
        <v>15</v>
      </c>
      <c r="D90" s="18" t="s">
        <v>18</v>
      </c>
      <c r="E90" s="19">
        <v>44937.5</v>
      </c>
      <c r="F90" s="19">
        <v>44937.583333333336</v>
      </c>
      <c r="G90" s="19">
        <v>44937.507638888892</v>
      </c>
      <c r="H90" s="19">
        <v>44937.597222222219</v>
      </c>
      <c r="I90" s="37">
        <v>20</v>
      </c>
      <c r="J90" s="18">
        <v>387</v>
      </c>
      <c r="K90" s="18">
        <v>141</v>
      </c>
      <c r="L90" s="20">
        <v>54567</v>
      </c>
      <c r="M90" s="11">
        <f t="shared" si="1"/>
        <v>120.00000000349246</v>
      </c>
      <c r="N90" s="33">
        <f>HOUR(Table3[[#This Row],[arrivalTime]])</f>
        <v>14</v>
      </c>
      <c r="O90" s="31">
        <f>HOUR(Table3[[#This Row],[departureTime]])</f>
        <v>12</v>
      </c>
      <c r="P90" s="39">
        <f ca="1">IF(Table3[[#This Row],[airline]] = OFFSET(Table3[[#This Row],[airline]],1,0), (OFFSET(Table3[[#This Row],[arrivalTime]],1,0) - Table3[[#This Row],[departureTime]]) * 1440, "")</f>
        <v>360</v>
      </c>
    </row>
    <row r="91" spans="1:16">
      <c r="A91" s="18" t="s">
        <v>275</v>
      </c>
      <c r="B91" s="18" t="s">
        <v>13</v>
      </c>
      <c r="C91" s="18" t="s">
        <v>24</v>
      </c>
      <c r="D91" s="18" t="s">
        <v>18</v>
      </c>
      <c r="E91" s="19">
        <v>44937.583333333336</v>
      </c>
      <c r="F91" s="19">
        <v>44937.75</v>
      </c>
      <c r="G91" s="19">
        <v>44937.602777777778</v>
      </c>
      <c r="H91" s="19">
        <v>44937.754166666666</v>
      </c>
      <c r="I91" s="37">
        <v>6</v>
      </c>
      <c r="J91" s="18">
        <v>461</v>
      </c>
      <c r="K91" s="18">
        <v>82</v>
      </c>
      <c r="L91" s="20">
        <v>37802</v>
      </c>
      <c r="M91" s="11">
        <f t="shared" si="1"/>
        <v>239.99999999650754</v>
      </c>
      <c r="N91" s="33">
        <f>HOUR(Table3[[#This Row],[arrivalTime]])</f>
        <v>18</v>
      </c>
      <c r="O91" s="31">
        <f>HOUR(Table3[[#This Row],[departureTime]])</f>
        <v>14</v>
      </c>
      <c r="P91" s="39">
        <f ca="1">IF(Table3[[#This Row],[airline]] = OFFSET(Table3[[#This Row],[airline]],1,0), (OFFSET(Table3[[#This Row],[arrivalTime]],1,0) - Table3[[#This Row],[departureTime]]) * 1440, "")</f>
        <v>299.99999999301508</v>
      </c>
    </row>
    <row r="92" spans="1:16">
      <c r="A92" s="18" t="s">
        <v>279</v>
      </c>
      <c r="B92" s="18" t="s">
        <v>13</v>
      </c>
      <c r="C92" s="18" t="s">
        <v>24</v>
      </c>
      <c r="D92" s="18" t="s">
        <v>24</v>
      </c>
      <c r="E92" s="19">
        <v>44937.75</v>
      </c>
      <c r="F92" s="19">
        <v>44937.791666666664</v>
      </c>
      <c r="G92" s="19">
        <v>44937.759027777778</v>
      </c>
      <c r="H92" s="19">
        <v>44937.798611111109</v>
      </c>
      <c r="I92" s="37">
        <v>10</v>
      </c>
      <c r="J92" s="18">
        <v>448</v>
      </c>
      <c r="K92" s="18">
        <v>63</v>
      </c>
      <c r="L92" s="20">
        <v>28224</v>
      </c>
      <c r="M92" s="11">
        <f t="shared" si="1"/>
        <v>59.99999999650754</v>
      </c>
      <c r="N92" s="33">
        <f>HOUR(Table3[[#This Row],[arrivalTime]])</f>
        <v>19</v>
      </c>
      <c r="O92" s="31">
        <f>HOUR(Table3[[#This Row],[departureTime]])</f>
        <v>18</v>
      </c>
      <c r="P92" s="39">
        <f ca="1">IF(Table3[[#This Row],[airline]] = OFFSET(Table3[[#This Row],[airline]],1,0), (OFFSET(Table3[[#This Row],[arrivalTime]],1,0) - Table3[[#This Row],[departureTime]]) * 1440, "")</f>
        <v>300.00000000349246</v>
      </c>
    </row>
    <row r="93" spans="1:16">
      <c r="A93" s="21" t="s">
        <v>280</v>
      </c>
      <c r="B93" s="21" t="s">
        <v>13</v>
      </c>
      <c r="C93" s="21" t="s">
        <v>14</v>
      </c>
      <c r="D93" s="21" t="s">
        <v>15</v>
      </c>
      <c r="E93" s="22">
        <v>44937.791666666664</v>
      </c>
      <c r="F93" s="22">
        <v>44937.958333333336</v>
      </c>
      <c r="G93" s="22">
        <v>44937.802083333336</v>
      </c>
      <c r="H93" s="22">
        <v>44937.960416666669</v>
      </c>
      <c r="I93" s="38">
        <v>3</v>
      </c>
      <c r="J93" s="21">
        <v>421</v>
      </c>
      <c r="K93" s="21">
        <v>92</v>
      </c>
      <c r="L93" s="23">
        <v>38732</v>
      </c>
      <c r="M93" s="11">
        <f t="shared" si="1"/>
        <v>240.00000000698492</v>
      </c>
      <c r="N93" s="33">
        <f>HOUR(Table3[[#This Row],[arrivalTime]])</f>
        <v>23</v>
      </c>
      <c r="O93" s="31">
        <f>HOUR(Table3[[#This Row],[departureTime]])</f>
        <v>19</v>
      </c>
      <c r="P93" s="39">
        <f ca="1">IF(Table3[[#This Row],[airline]] = OFFSET(Table3[[#This Row],[airline]],1,0), (OFFSET(Table3[[#This Row],[arrivalTime]],1,0) - Table3[[#This Row],[departureTime]]) * 1440, "")</f>
        <v>360</v>
      </c>
    </row>
    <row r="94" spans="1:16">
      <c r="A94" s="21" t="s">
        <v>281</v>
      </c>
      <c r="B94" s="21" t="s">
        <v>13</v>
      </c>
      <c r="C94" s="21" t="s">
        <v>24</v>
      </c>
      <c r="D94" s="21" t="s">
        <v>20</v>
      </c>
      <c r="E94" s="22">
        <v>44937.833333333336</v>
      </c>
      <c r="F94" s="22">
        <v>44938.041666666664</v>
      </c>
      <c r="G94" s="22">
        <v>44937.84375</v>
      </c>
      <c r="H94" s="22">
        <v>44938.061111111114</v>
      </c>
      <c r="I94" s="38">
        <v>28</v>
      </c>
      <c r="J94" s="21">
        <v>446</v>
      </c>
      <c r="K94" s="21">
        <v>74</v>
      </c>
      <c r="L94" s="23">
        <v>33004</v>
      </c>
      <c r="M94" s="11">
        <f t="shared" si="1"/>
        <v>299.99999999301508</v>
      </c>
      <c r="N94" s="33">
        <f>HOUR(Table3[[#This Row],[arrivalTime]])</f>
        <v>1</v>
      </c>
      <c r="O94" s="31">
        <f>HOUR(Table3[[#This Row],[departureTime]])</f>
        <v>20</v>
      </c>
      <c r="P94" s="39">
        <f ca="1">IF(Table3[[#This Row],[airline]] = OFFSET(Table3[[#This Row],[airline]],1,0), (OFFSET(Table3[[#This Row],[arrivalTime]],1,0) - Table3[[#This Row],[departureTime]]) * 1440, "")</f>
        <v>299.99999999301508</v>
      </c>
    </row>
    <row r="95" spans="1:16">
      <c r="A95" s="21" t="s">
        <v>282</v>
      </c>
      <c r="B95" s="21" t="s">
        <v>13</v>
      </c>
      <c r="C95" s="21" t="s">
        <v>21</v>
      </c>
      <c r="D95" s="21" t="s">
        <v>14</v>
      </c>
      <c r="E95" s="22">
        <v>44937.875</v>
      </c>
      <c r="F95" s="22">
        <v>44938.041666666664</v>
      </c>
      <c r="G95" s="22">
        <v>44937.882638888892</v>
      </c>
      <c r="H95" s="22">
        <v>44938.052083333336</v>
      </c>
      <c r="I95" s="38">
        <v>15</v>
      </c>
      <c r="J95" s="21">
        <v>215</v>
      </c>
      <c r="K95" s="21">
        <v>98</v>
      </c>
      <c r="L95" s="23">
        <v>21070</v>
      </c>
      <c r="M95" s="11">
        <f t="shared" si="1"/>
        <v>239.99999999650754</v>
      </c>
      <c r="N95" s="33">
        <f>HOUR(Table3[[#This Row],[arrivalTime]])</f>
        <v>1</v>
      </c>
      <c r="O95" s="31">
        <f>HOUR(Table3[[#This Row],[departureTime]])</f>
        <v>21</v>
      </c>
      <c r="P95" s="39">
        <f ca="1">IF(Table3[[#This Row],[airline]] = OFFSET(Table3[[#This Row],[airline]],1,0), (OFFSET(Table3[[#This Row],[arrivalTime]],1,0) - Table3[[#This Row],[departureTime]]) * 1440, "")</f>
        <v>300.00000000349246</v>
      </c>
    </row>
    <row r="96" spans="1:16">
      <c r="A96" s="21" t="s">
        <v>283</v>
      </c>
      <c r="B96" s="21" t="s">
        <v>13</v>
      </c>
      <c r="C96" s="21" t="s">
        <v>15</v>
      </c>
      <c r="D96" s="21" t="s">
        <v>21</v>
      </c>
      <c r="E96" s="22">
        <v>44937.916666666664</v>
      </c>
      <c r="F96" s="22">
        <v>44938.083333333336</v>
      </c>
      <c r="G96" s="22">
        <v>44937.931250000001</v>
      </c>
      <c r="H96" s="22">
        <v>44938.098611111112</v>
      </c>
      <c r="I96" s="38">
        <v>22</v>
      </c>
      <c r="J96" s="21">
        <v>472</v>
      </c>
      <c r="K96" s="21">
        <v>101</v>
      </c>
      <c r="L96" s="23">
        <v>47672</v>
      </c>
      <c r="M96" s="11">
        <f t="shared" si="1"/>
        <v>240.00000000698492</v>
      </c>
      <c r="N96" s="33">
        <f>HOUR(Table3[[#This Row],[arrivalTime]])</f>
        <v>2</v>
      </c>
      <c r="O96" s="31">
        <f>HOUR(Table3[[#This Row],[departureTime]])</f>
        <v>22</v>
      </c>
      <c r="P96" s="39">
        <f ca="1">IF(Table3[[#This Row],[airline]] = OFFSET(Table3[[#This Row],[airline]],1,0), (OFFSET(Table3[[#This Row],[arrivalTime]],1,0) - Table3[[#This Row],[departureTime]]) * 1440, "")</f>
        <v>180</v>
      </c>
    </row>
    <row r="97" spans="1:16">
      <c r="A97" s="21" t="s">
        <v>284</v>
      </c>
      <c r="B97" s="21" t="s">
        <v>13</v>
      </c>
      <c r="C97" s="21" t="s">
        <v>20</v>
      </c>
      <c r="D97" s="21" t="s">
        <v>24</v>
      </c>
      <c r="E97" s="22">
        <v>44937.958333333336</v>
      </c>
      <c r="F97" s="22">
        <v>44938.041666666664</v>
      </c>
      <c r="G97" s="22">
        <v>44937.960416666669</v>
      </c>
      <c r="H97" s="22">
        <v>44938.04583333333</v>
      </c>
      <c r="I97" s="38">
        <v>6</v>
      </c>
      <c r="J97" s="21">
        <v>431</v>
      </c>
      <c r="K97" s="21">
        <v>140</v>
      </c>
      <c r="L97" s="23">
        <v>60340</v>
      </c>
      <c r="M97" s="11">
        <f t="shared" si="1"/>
        <v>119.99999999301508</v>
      </c>
      <c r="N97" s="33">
        <f>HOUR(Table3[[#This Row],[arrivalTime]])</f>
        <v>1</v>
      </c>
      <c r="O97" s="31">
        <f>HOUR(Table3[[#This Row],[departureTime]])</f>
        <v>23</v>
      </c>
      <c r="P97" s="39">
        <f ca="1">IF(Table3[[#This Row],[airline]] = OFFSET(Table3[[#This Row],[airline]],1,0), (OFFSET(Table3[[#This Row],[arrivalTime]],1,0) - Table3[[#This Row],[departureTime]]) * 1440, "")</f>
        <v>360</v>
      </c>
    </row>
    <row r="98" spans="1:16">
      <c r="A98" s="21" t="s">
        <v>286</v>
      </c>
      <c r="B98" s="21" t="s">
        <v>13</v>
      </c>
      <c r="C98" s="21" t="s">
        <v>18</v>
      </c>
      <c r="D98" s="21" t="s">
        <v>14</v>
      </c>
      <c r="E98" s="22">
        <v>44938.041666666664</v>
      </c>
      <c r="F98" s="22">
        <v>44938.208333333336</v>
      </c>
      <c r="G98" s="22">
        <v>44938.04791666667</v>
      </c>
      <c r="H98" s="22">
        <v>44938.222222222219</v>
      </c>
      <c r="I98" s="38">
        <v>20</v>
      </c>
      <c r="J98" s="21">
        <v>225</v>
      </c>
      <c r="K98" s="21">
        <v>67</v>
      </c>
      <c r="L98" s="23">
        <v>15075</v>
      </c>
      <c r="M98" s="11">
        <f t="shared" si="1"/>
        <v>240.00000000698492</v>
      </c>
      <c r="N98" s="33">
        <f>HOUR(Table3[[#This Row],[arrivalTime]])</f>
        <v>5</v>
      </c>
      <c r="O98" s="31">
        <f>HOUR(Table3[[#This Row],[departureTime]])</f>
        <v>1</v>
      </c>
      <c r="P98" s="39">
        <f ca="1">IF(Table3[[#This Row],[airline]] = OFFSET(Table3[[#This Row],[airline]],1,0), (OFFSET(Table3[[#This Row],[arrivalTime]],1,0) - Table3[[#This Row],[departureTime]]) * 1440, "")</f>
        <v>720</v>
      </c>
    </row>
    <row r="99" spans="1:16">
      <c r="A99" s="18" t="s">
        <v>295</v>
      </c>
      <c r="B99" s="18" t="s">
        <v>13</v>
      </c>
      <c r="C99" s="18" t="s">
        <v>14</v>
      </c>
      <c r="D99" s="18" t="s">
        <v>18</v>
      </c>
      <c r="E99" s="19">
        <v>44938.416666666664</v>
      </c>
      <c r="F99" s="19">
        <v>44938.541666666664</v>
      </c>
      <c r="G99" s="19">
        <v>44938.428472222222</v>
      </c>
      <c r="H99" s="19">
        <v>44938.561805555553</v>
      </c>
      <c r="I99" s="37">
        <v>29</v>
      </c>
      <c r="J99" s="18">
        <v>158</v>
      </c>
      <c r="K99" s="18">
        <v>108</v>
      </c>
      <c r="L99" s="20">
        <v>17064</v>
      </c>
      <c r="M99" s="11">
        <f t="shared" si="1"/>
        <v>180</v>
      </c>
      <c r="N99" s="33">
        <f>HOUR(Table3[[#This Row],[arrivalTime]])</f>
        <v>13</v>
      </c>
      <c r="O99" s="31">
        <f>HOUR(Table3[[#This Row],[departureTime]])</f>
        <v>10</v>
      </c>
      <c r="P99" s="39">
        <f ca="1">IF(Table3[[#This Row],[airline]] = OFFSET(Table3[[#This Row],[airline]],1,0), (OFFSET(Table3[[#This Row],[arrivalTime]],1,0) - Table3[[#This Row],[departureTime]]) * 1440, "")</f>
        <v>360</v>
      </c>
    </row>
    <row r="100" spans="1:16">
      <c r="A100" s="18" t="s">
        <v>300</v>
      </c>
      <c r="B100" s="18" t="s">
        <v>13</v>
      </c>
      <c r="C100" s="18" t="s">
        <v>18</v>
      </c>
      <c r="D100" s="18" t="s">
        <v>18</v>
      </c>
      <c r="E100" s="19">
        <v>44938.625</v>
      </c>
      <c r="F100" s="19">
        <v>44938.666666666664</v>
      </c>
      <c r="G100" s="19">
        <v>44938.634722222225</v>
      </c>
      <c r="H100" s="19">
        <v>44938.685416666667</v>
      </c>
      <c r="I100" s="37">
        <v>27</v>
      </c>
      <c r="J100" s="18">
        <v>438</v>
      </c>
      <c r="K100" s="18">
        <v>91</v>
      </c>
      <c r="L100" s="20">
        <v>39858</v>
      </c>
      <c r="M100" s="11">
        <f t="shared" si="1"/>
        <v>59.99999999650754</v>
      </c>
      <c r="N100" s="33">
        <f>HOUR(Table3[[#This Row],[arrivalTime]])</f>
        <v>16</v>
      </c>
      <c r="O100" s="31">
        <f>HOUR(Table3[[#This Row],[departureTime]])</f>
        <v>15</v>
      </c>
      <c r="P100" s="39">
        <f ca="1">IF(Table3[[#This Row],[airline]] = OFFSET(Table3[[#This Row],[airline]],1,0), (OFFSET(Table3[[#This Row],[arrivalTime]],1,0) - Table3[[#This Row],[departureTime]]) * 1440, "")</f>
        <v>120.00000000349246</v>
      </c>
    </row>
    <row r="101" spans="1:16">
      <c r="A101" s="21" t="s">
        <v>301</v>
      </c>
      <c r="B101" s="21" t="s">
        <v>13</v>
      </c>
      <c r="C101" s="21" t="s">
        <v>24</v>
      </c>
      <c r="D101" s="21" t="s">
        <v>20</v>
      </c>
      <c r="E101" s="22">
        <v>44938.666666666664</v>
      </c>
      <c r="F101" s="22">
        <v>44938.708333333336</v>
      </c>
      <c r="G101" s="22">
        <v>44938.679861111108</v>
      </c>
      <c r="H101" s="22">
        <v>44938.710416666669</v>
      </c>
      <c r="I101" s="38">
        <v>3</v>
      </c>
      <c r="J101" s="21">
        <v>152</v>
      </c>
      <c r="K101" s="21">
        <v>84</v>
      </c>
      <c r="L101" s="23">
        <v>12768</v>
      </c>
      <c r="M101" s="11">
        <f t="shared" si="1"/>
        <v>60.000000006984919</v>
      </c>
      <c r="N101" s="33">
        <f>HOUR(Table3[[#This Row],[arrivalTime]])</f>
        <v>17</v>
      </c>
      <c r="O101" s="31">
        <f>HOUR(Table3[[#This Row],[departureTime]])</f>
        <v>16</v>
      </c>
      <c r="P101" s="39">
        <f ca="1">IF(Table3[[#This Row],[airline]] = OFFSET(Table3[[#This Row],[airline]],1,0), (OFFSET(Table3[[#This Row],[arrivalTime]],1,0) - Table3[[#This Row],[departureTime]]) * 1440, "")</f>
        <v>720</v>
      </c>
    </row>
    <row r="102" spans="1:16">
      <c r="A102" s="21" t="s">
        <v>311</v>
      </c>
      <c r="B102" s="21" t="s">
        <v>13</v>
      </c>
      <c r="C102" s="21" t="s">
        <v>18</v>
      </c>
      <c r="D102" s="21" t="s">
        <v>24</v>
      </c>
      <c r="E102" s="22">
        <v>44939.083333333336</v>
      </c>
      <c r="F102" s="22">
        <v>44939.166666666664</v>
      </c>
      <c r="G102" s="22">
        <v>44939.091666666667</v>
      </c>
      <c r="H102" s="22">
        <v>44939.179166666669</v>
      </c>
      <c r="I102" s="38">
        <v>18</v>
      </c>
      <c r="J102" s="21">
        <v>132</v>
      </c>
      <c r="K102" s="21">
        <v>94</v>
      </c>
      <c r="L102" s="23">
        <v>12408</v>
      </c>
      <c r="M102" s="11">
        <f t="shared" si="1"/>
        <v>119.99999999301508</v>
      </c>
      <c r="N102" s="33">
        <f>HOUR(Table3[[#This Row],[arrivalTime]])</f>
        <v>4</v>
      </c>
      <c r="O102" s="31">
        <f>HOUR(Table3[[#This Row],[departureTime]])</f>
        <v>2</v>
      </c>
      <c r="P102" s="39">
        <f ca="1">IF(Table3[[#This Row],[airline]] = OFFSET(Table3[[#This Row],[airline]],1,0), (OFFSET(Table3[[#This Row],[arrivalTime]],1,0) - Table3[[#This Row],[departureTime]]) * 1440, "")</f>
        <v>659.99999999301508</v>
      </c>
    </row>
    <row r="103" spans="1:16">
      <c r="A103" s="18" t="s">
        <v>320</v>
      </c>
      <c r="B103" s="18" t="s">
        <v>13</v>
      </c>
      <c r="C103" s="18" t="s">
        <v>21</v>
      </c>
      <c r="D103" s="18" t="s">
        <v>20</v>
      </c>
      <c r="E103" s="19">
        <v>44939.458333333336</v>
      </c>
      <c r="F103" s="19">
        <v>44939.541666666664</v>
      </c>
      <c r="G103" s="19">
        <v>44939.461805555555</v>
      </c>
      <c r="H103" s="19">
        <v>44939.543749999997</v>
      </c>
      <c r="I103" s="37">
        <v>3</v>
      </c>
      <c r="J103" s="18">
        <v>289</v>
      </c>
      <c r="K103" s="18">
        <v>173</v>
      </c>
      <c r="L103" s="20">
        <v>49997</v>
      </c>
      <c r="M103" s="11">
        <f t="shared" si="1"/>
        <v>119.99999999301508</v>
      </c>
      <c r="N103" s="33">
        <f>HOUR(Table3[[#This Row],[arrivalTime]])</f>
        <v>13</v>
      </c>
      <c r="O103" s="31">
        <f>HOUR(Table3[[#This Row],[departureTime]])</f>
        <v>11</v>
      </c>
      <c r="P103" s="39">
        <f ca="1">IF(Table3[[#This Row],[airline]] = OFFSET(Table3[[#This Row],[airline]],1,0), (OFFSET(Table3[[#This Row],[arrivalTime]],1,0) - Table3[[#This Row],[departureTime]]) * 1440, "")</f>
        <v>360</v>
      </c>
    </row>
    <row r="104" spans="1:16">
      <c r="A104" s="21" t="s">
        <v>322</v>
      </c>
      <c r="B104" s="21" t="s">
        <v>13</v>
      </c>
      <c r="C104" s="21" t="s">
        <v>15</v>
      </c>
      <c r="D104" s="21" t="s">
        <v>21</v>
      </c>
      <c r="E104" s="22">
        <v>44939.541666666664</v>
      </c>
      <c r="F104" s="22">
        <v>44939.708333333336</v>
      </c>
      <c r="G104" s="22">
        <v>44939.558333333334</v>
      </c>
      <c r="H104" s="22">
        <v>44939.725694444445</v>
      </c>
      <c r="I104" s="38">
        <v>25</v>
      </c>
      <c r="J104" s="21">
        <v>304</v>
      </c>
      <c r="K104" s="21">
        <v>139</v>
      </c>
      <c r="L104" s="23">
        <v>42256</v>
      </c>
      <c r="M104" s="11">
        <f t="shared" si="1"/>
        <v>240.00000000698492</v>
      </c>
      <c r="N104" s="33">
        <f>HOUR(Table3[[#This Row],[arrivalTime]])</f>
        <v>17</v>
      </c>
      <c r="O104" s="31">
        <f>HOUR(Table3[[#This Row],[departureTime]])</f>
        <v>13</v>
      </c>
      <c r="P104" s="39">
        <f ca="1">IF(Table3[[#This Row],[airline]] = OFFSET(Table3[[#This Row],[airline]],1,0), (OFFSET(Table3[[#This Row],[arrivalTime]],1,0) - Table3[[#This Row],[departureTime]]) * 1440, "")</f>
        <v>420.00000000698492</v>
      </c>
    </row>
    <row r="105" spans="1:16">
      <c r="A105" s="18" t="s">
        <v>326</v>
      </c>
      <c r="B105" s="18" t="s">
        <v>13</v>
      </c>
      <c r="C105" s="18" t="s">
        <v>20</v>
      </c>
      <c r="D105" s="18" t="s">
        <v>14</v>
      </c>
      <c r="E105" s="19">
        <v>44939.708333333336</v>
      </c>
      <c r="F105" s="19">
        <v>44939.833333333336</v>
      </c>
      <c r="G105" s="19">
        <v>44939.71875</v>
      </c>
      <c r="H105" s="19">
        <v>44939.836805555555</v>
      </c>
      <c r="I105" s="37">
        <v>5</v>
      </c>
      <c r="J105" s="18">
        <v>149</v>
      </c>
      <c r="K105" s="18">
        <v>167</v>
      </c>
      <c r="L105" s="20">
        <v>24883</v>
      </c>
      <c r="M105" s="11">
        <f t="shared" si="1"/>
        <v>180</v>
      </c>
      <c r="N105" s="33">
        <f>HOUR(Table3[[#This Row],[arrivalTime]])</f>
        <v>20</v>
      </c>
      <c r="O105" s="31">
        <f>HOUR(Table3[[#This Row],[departureTime]])</f>
        <v>17</v>
      </c>
      <c r="P105" s="39">
        <f ca="1">IF(Table3[[#This Row],[airline]] = OFFSET(Table3[[#This Row],[airline]],1,0), (OFFSET(Table3[[#This Row],[arrivalTime]],1,0) - Table3[[#This Row],[departureTime]]) * 1440, "")</f>
        <v>239.99999999650754</v>
      </c>
    </row>
    <row r="106" spans="1:16">
      <c r="A106" s="21" t="s">
        <v>328</v>
      </c>
      <c r="B106" s="21" t="s">
        <v>13</v>
      </c>
      <c r="C106" s="21" t="s">
        <v>15</v>
      </c>
      <c r="D106" s="21" t="s">
        <v>20</v>
      </c>
      <c r="E106" s="22">
        <v>44939.791666666664</v>
      </c>
      <c r="F106" s="22">
        <v>44939.875</v>
      </c>
      <c r="G106" s="22">
        <v>44939.809027777781</v>
      </c>
      <c r="H106" s="22">
        <v>44939.879166666666</v>
      </c>
      <c r="I106" s="38">
        <v>6</v>
      </c>
      <c r="J106" s="21">
        <v>364</v>
      </c>
      <c r="K106" s="21">
        <v>103</v>
      </c>
      <c r="L106" s="23">
        <v>37492</v>
      </c>
      <c r="M106" s="11">
        <f t="shared" si="1"/>
        <v>120.00000000349246</v>
      </c>
      <c r="N106" s="33">
        <f>HOUR(Table3[[#This Row],[arrivalTime]])</f>
        <v>21</v>
      </c>
      <c r="O106" s="31">
        <f>HOUR(Table3[[#This Row],[departureTime]])</f>
        <v>19</v>
      </c>
      <c r="P106" s="39">
        <f ca="1">IF(Table3[[#This Row],[airline]] = OFFSET(Table3[[#This Row],[airline]],1,0), (OFFSET(Table3[[#This Row],[arrivalTime]],1,0) - Table3[[#This Row],[departureTime]]) * 1440, "")</f>
        <v>180</v>
      </c>
    </row>
    <row r="107" spans="1:16">
      <c r="A107" s="18" t="s">
        <v>330</v>
      </c>
      <c r="B107" s="18" t="s">
        <v>13</v>
      </c>
      <c r="C107" s="18" t="s">
        <v>15</v>
      </c>
      <c r="D107" s="18" t="s">
        <v>18</v>
      </c>
      <c r="E107" s="19">
        <v>44939.875</v>
      </c>
      <c r="F107" s="19">
        <v>44939.916666666664</v>
      </c>
      <c r="G107" s="19">
        <v>44939.881944444445</v>
      </c>
      <c r="H107" s="19">
        <v>44939.916666666664</v>
      </c>
      <c r="I107" s="37">
        <v>0</v>
      </c>
      <c r="J107" s="18">
        <v>197</v>
      </c>
      <c r="K107" s="18">
        <v>145</v>
      </c>
      <c r="L107" s="20">
        <v>28565</v>
      </c>
      <c r="M107" s="11">
        <f t="shared" si="1"/>
        <v>59.99999999650754</v>
      </c>
      <c r="N107" s="33">
        <f>HOUR(Table3[[#This Row],[arrivalTime]])</f>
        <v>22</v>
      </c>
      <c r="O107" s="31">
        <f>HOUR(Table3[[#This Row],[departureTime]])</f>
        <v>21</v>
      </c>
      <c r="P107" s="39">
        <f ca="1">IF(Table3[[#This Row],[airline]] = OFFSET(Table3[[#This Row],[airline]],1,0), (OFFSET(Table3[[#This Row],[arrivalTime]],1,0) - Table3[[#This Row],[departureTime]]) * 1440, "")</f>
        <v>180</v>
      </c>
    </row>
    <row r="108" spans="1:16">
      <c r="A108" s="21" t="s">
        <v>332</v>
      </c>
      <c r="B108" s="21" t="s">
        <v>13</v>
      </c>
      <c r="C108" s="21" t="s">
        <v>21</v>
      </c>
      <c r="D108" s="21" t="s">
        <v>24</v>
      </c>
      <c r="E108" s="22">
        <v>44939.958333333336</v>
      </c>
      <c r="F108" s="22">
        <v>44940</v>
      </c>
      <c r="G108" s="22">
        <v>44939.963888888888</v>
      </c>
      <c r="H108" s="22">
        <v>44940.008333333331</v>
      </c>
      <c r="I108" s="38">
        <v>12</v>
      </c>
      <c r="J108" s="21">
        <v>195</v>
      </c>
      <c r="K108" s="21">
        <v>91</v>
      </c>
      <c r="L108" s="23">
        <v>17745</v>
      </c>
      <c r="M108" s="11">
        <f t="shared" si="1"/>
        <v>59.99999999650754</v>
      </c>
      <c r="N108" s="33">
        <f>HOUR(Table3[[#This Row],[arrivalTime]])</f>
        <v>0</v>
      </c>
      <c r="O108" s="31">
        <f>HOUR(Table3[[#This Row],[departureTime]])</f>
        <v>23</v>
      </c>
      <c r="P108" s="39">
        <f ca="1">IF(Table3[[#This Row],[airline]] = OFFSET(Table3[[#This Row],[airline]],1,0), (OFFSET(Table3[[#This Row],[arrivalTime]],1,0) - Table3[[#This Row],[departureTime]]) * 1440, "")</f>
        <v>119.99999999301508</v>
      </c>
    </row>
    <row r="109" spans="1:16">
      <c r="A109" s="18" t="s">
        <v>333</v>
      </c>
      <c r="B109" s="18" t="s">
        <v>13</v>
      </c>
      <c r="C109" s="18" t="s">
        <v>24</v>
      </c>
      <c r="D109" s="18" t="s">
        <v>21</v>
      </c>
      <c r="E109" s="19">
        <v>44940</v>
      </c>
      <c r="F109" s="19">
        <v>44940.041666666664</v>
      </c>
      <c r="G109" s="19">
        <v>44940.011805555558</v>
      </c>
      <c r="H109" s="19">
        <v>44940.059027777781</v>
      </c>
      <c r="I109" s="37">
        <v>25</v>
      </c>
      <c r="J109" s="18">
        <v>257</v>
      </c>
      <c r="K109" s="18">
        <v>92</v>
      </c>
      <c r="L109" s="20">
        <v>23644</v>
      </c>
      <c r="M109" s="11">
        <f t="shared" si="1"/>
        <v>59.99999999650754</v>
      </c>
      <c r="N109" s="33">
        <f>HOUR(Table3[[#This Row],[arrivalTime]])</f>
        <v>1</v>
      </c>
      <c r="O109" s="31">
        <f>HOUR(Table3[[#This Row],[departureTime]])</f>
        <v>0</v>
      </c>
      <c r="P109" s="39">
        <f ca="1">IF(Table3[[#This Row],[airline]] = OFFSET(Table3[[#This Row],[airline]],1,0), (OFFSET(Table3[[#This Row],[arrivalTime]],1,0) - Table3[[#This Row],[departureTime]]) * 1440, "")</f>
        <v>120.00000000349246</v>
      </c>
    </row>
    <row r="110" spans="1:16">
      <c r="A110" s="18" t="s">
        <v>334</v>
      </c>
      <c r="B110" s="18" t="s">
        <v>13</v>
      </c>
      <c r="C110" s="18" t="s">
        <v>15</v>
      </c>
      <c r="D110" s="18" t="s">
        <v>21</v>
      </c>
      <c r="E110" s="19">
        <v>44940.041666666664</v>
      </c>
      <c r="F110" s="19">
        <v>44940.083333333336</v>
      </c>
      <c r="G110" s="19">
        <v>44940.059027777781</v>
      </c>
      <c r="H110" s="19">
        <v>44940.087500000001</v>
      </c>
      <c r="I110" s="37">
        <v>6</v>
      </c>
      <c r="J110" s="18">
        <v>148</v>
      </c>
      <c r="K110" s="18">
        <v>51</v>
      </c>
      <c r="L110" s="20">
        <v>7548</v>
      </c>
      <c r="M110" s="11">
        <f t="shared" si="1"/>
        <v>60.000000006984919</v>
      </c>
      <c r="N110" s="33">
        <f>HOUR(Table3[[#This Row],[arrivalTime]])</f>
        <v>2</v>
      </c>
      <c r="O110" s="31">
        <f>HOUR(Table3[[#This Row],[departureTime]])</f>
        <v>1</v>
      </c>
      <c r="P110" s="39">
        <f ca="1">IF(Table3[[#This Row],[airline]] = OFFSET(Table3[[#This Row],[airline]],1,0), (OFFSET(Table3[[#This Row],[arrivalTime]],1,0) - Table3[[#This Row],[departureTime]]) * 1440, "")</f>
        <v>180</v>
      </c>
    </row>
    <row r="111" spans="1:16">
      <c r="A111" s="21" t="s">
        <v>335</v>
      </c>
      <c r="B111" s="21" t="s">
        <v>13</v>
      </c>
      <c r="C111" s="21" t="s">
        <v>18</v>
      </c>
      <c r="D111" s="21" t="s">
        <v>14</v>
      </c>
      <c r="E111" s="22">
        <v>44940.083333333336</v>
      </c>
      <c r="F111" s="22">
        <v>44940.166666666664</v>
      </c>
      <c r="G111" s="22">
        <v>44940.088194444441</v>
      </c>
      <c r="H111" s="22">
        <v>44940.171527777777</v>
      </c>
      <c r="I111" s="38">
        <v>7</v>
      </c>
      <c r="J111" s="21">
        <v>288</v>
      </c>
      <c r="K111" s="21">
        <v>55</v>
      </c>
      <c r="L111" s="23">
        <v>15840</v>
      </c>
      <c r="M111" s="11">
        <f t="shared" si="1"/>
        <v>119.99999999301508</v>
      </c>
      <c r="N111" s="33">
        <f>HOUR(Table3[[#This Row],[arrivalTime]])</f>
        <v>4</v>
      </c>
      <c r="O111" s="31">
        <f>HOUR(Table3[[#This Row],[departureTime]])</f>
        <v>2</v>
      </c>
      <c r="P111" s="39">
        <f ca="1">IF(Table3[[#This Row],[airline]] = OFFSET(Table3[[#This Row],[airline]],1,0), (OFFSET(Table3[[#This Row],[arrivalTime]],1,0) - Table3[[#This Row],[departureTime]]) * 1440, "")</f>
        <v>299.99999999301508</v>
      </c>
    </row>
    <row r="112" spans="1:16">
      <c r="A112" s="21" t="s">
        <v>338</v>
      </c>
      <c r="B112" s="21" t="s">
        <v>13</v>
      </c>
      <c r="C112" s="21" t="s">
        <v>18</v>
      </c>
      <c r="D112" s="21" t="s">
        <v>15</v>
      </c>
      <c r="E112" s="22">
        <v>44940.208333333336</v>
      </c>
      <c r="F112" s="22">
        <v>44940.291666666664</v>
      </c>
      <c r="G112" s="22">
        <v>44940.213194444441</v>
      </c>
      <c r="H112" s="22">
        <v>44940.29583333333</v>
      </c>
      <c r="I112" s="38">
        <v>6</v>
      </c>
      <c r="J112" s="21">
        <v>305</v>
      </c>
      <c r="K112" s="21">
        <v>117</v>
      </c>
      <c r="L112" s="23">
        <v>35685</v>
      </c>
      <c r="M112" s="11">
        <f t="shared" si="1"/>
        <v>119.99999999301508</v>
      </c>
      <c r="N112" s="33">
        <f>HOUR(Table3[[#This Row],[arrivalTime]])</f>
        <v>7</v>
      </c>
      <c r="O112" s="31">
        <f>HOUR(Table3[[#This Row],[departureTime]])</f>
        <v>5</v>
      </c>
      <c r="P112" s="39">
        <f ca="1">IF(Table3[[#This Row],[airline]] = OFFSET(Table3[[#This Row],[airline]],1,0), (OFFSET(Table3[[#This Row],[arrivalTime]],1,0) - Table3[[#This Row],[departureTime]]) * 1440, "")</f>
        <v>119.99999999301508</v>
      </c>
    </row>
    <row r="113" spans="1:16">
      <c r="A113" s="18" t="s">
        <v>339</v>
      </c>
      <c r="B113" s="18" t="s">
        <v>13</v>
      </c>
      <c r="C113" s="18" t="s">
        <v>15</v>
      </c>
      <c r="D113" s="18" t="s">
        <v>21</v>
      </c>
      <c r="E113" s="19">
        <v>44940.25</v>
      </c>
      <c r="F113" s="19">
        <v>44940.291666666664</v>
      </c>
      <c r="G113" s="19">
        <v>44940.256249999999</v>
      </c>
      <c r="H113" s="19">
        <v>44940.311805555553</v>
      </c>
      <c r="I113" s="37">
        <v>29</v>
      </c>
      <c r="J113" s="18">
        <v>256</v>
      </c>
      <c r="K113" s="18">
        <v>80</v>
      </c>
      <c r="L113" s="20">
        <v>20480</v>
      </c>
      <c r="M113" s="11">
        <f t="shared" si="1"/>
        <v>59.99999999650754</v>
      </c>
      <c r="N113" s="33">
        <f>HOUR(Table3[[#This Row],[arrivalTime]])</f>
        <v>7</v>
      </c>
      <c r="O113" s="31">
        <f>HOUR(Table3[[#This Row],[departureTime]])</f>
        <v>6</v>
      </c>
      <c r="P113" s="39">
        <f ca="1">IF(Table3[[#This Row],[airline]] = OFFSET(Table3[[#This Row],[airline]],1,0), (OFFSET(Table3[[#This Row],[arrivalTime]],1,0) - Table3[[#This Row],[departureTime]]) * 1440, "")</f>
        <v>480.00000000349246</v>
      </c>
    </row>
    <row r="114" spans="1:16">
      <c r="A114" s="18" t="s">
        <v>343</v>
      </c>
      <c r="B114" s="18" t="s">
        <v>13</v>
      </c>
      <c r="C114" s="18" t="s">
        <v>15</v>
      </c>
      <c r="D114" s="18" t="s">
        <v>21</v>
      </c>
      <c r="E114" s="19">
        <v>44940.416666666664</v>
      </c>
      <c r="F114" s="19">
        <v>44940.583333333336</v>
      </c>
      <c r="G114" s="19">
        <v>44940.433333333334</v>
      </c>
      <c r="H114" s="19">
        <v>44940.588194444441</v>
      </c>
      <c r="I114" s="37">
        <v>7</v>
      </c>
      <c r="J114" s="18">
        <v>401</v>
      </c>
      <c r="K114" s="18">
        <v>184</v>
      </c>
      <c r="L114" s="20">
        <v>73784</v>
      </c>
      <c r="M114" s="11">
        <f t="shared" si="1"/>
        <v>240.00000000698492</v>
      </c>
      <c r="N114" s="33">
        <f>HOUR(Table3[[#This Row],[arrivalTime]])</f>
        <v>14</v>
      </c>
      <c r="O114" s="31">
        <f>HOUR(Table3[[#This Row],[departureTime]])</f>
        <v>10</v>
      </c>
      <c r="P114" s="39">
        <f ca="1">IF(Table3[[#This Row],[airline]] = OFFSET(Table3[[#This Row],[airline]],1,0), (OFFSET(Table3[[#This Row],[arrivalTime]],1,0) - Table3[[#This Row],[departureTime]]) * 1440, "")</f>
        <v>360</v>
      </c>
    </row>
    <row r="115" spans="1:16">
      <c r="A115" s="18" t="s">
        <v>344</v>
      </c>
      <c r="B115" s="18" t="s">
        <v>13</v>
      </c>
      <c r="C115" s="18" t="s">
        <v>24</v>
      </c>
      <c r="D115" s="18" t="s">
        <v>15</v>
      </c>
      <c r="E115" s="19">
        <v>44940.458333333336</v>
      </c>
      <c r="F115" s="19">
        <v>44940.666666666664</v>
      </c>
      <c r="G115" s="19">
        <v>44940.477777777778</v>
      </c>
      <c r="H115" s="19">
        <v>44940.679861111108</v>
      </c>
      <c r="I115" s="37">
        <v>19</v>
      </c>
      <c r="J115" s="18">
        <v>490</v>
      </c>
      <c r="K115" s="18">
        <v>120</v>
      </c>
      <c r="L115" s="20">
        <v>58800</v>
      </c>
      <c r="M115" s="11">
        <f t="shared" si="1"/>
        <v>299.99999999301508</v>
      </c>
      <c r="N115" s="33">
        <f>HOUR(Table3[[#This Row],[arrivalTime]])</f>
        <v>16</v>
      </c>
      <c r="O115" s="31">
        <f>HOUR(Table3[[#This Row],[departureTime]])</f>
        <v>11</v>
      </c>
      <c r="P115" s="39">
        <f ca="1">IF(Table3[[#This Row],[airline]] = OFFSET(Table3[[#This Row],[airline]],1,0), (OFFSET(Table3[[#This Row],[arrivalTime]],1,0) - Table3[[#This Row],[departureTime]]) * 1440, "")</f>
        <v>360</v>
      </c>
    </row>
    <row r="116" spans="1:16">
      <c r="A116" s="18" t="s">
        <v>345</v>
      </c>
      <c r="B116" s="18" t="s">
        <v>13</v>
      </c>
      <c r="C116" s="18" t="s">
        <v>20</v>
      </c>
      <c r="D116" s="18" t="s">
        <v>21</v>
      </c>
      <c r="E116" s="19">
        <v>44940.5</v>
      </c>
      <c r="F116" s="19">
        <v>44940.708333333336</v>
      </c>
      <c r="G116" s="19">
        <v>44940.506944444445</v>
      </c>
      <c r="H116" s="19">
        <v>44940.71875</v>
      </c>
      <c r="I116" s="37">
        <v>15</v>
      </c>
      <c r="J116" s="18">
        <v>374</v>
      </c>
      <c r="K116" s="18">
        <v>71</v>
      </c>
      <c r="L116" s="20">
        <v>26554</v>
      </c>
      <c r="M116" s="11">
        <f t="shared" si="1"/>
        <v>300.00000000349246</v>
      </c>
      <c r="N116" s="33">
        <f>HOUR(Table3[[#This Row],[arrivalTime]])</f>
        <v>17</v>
      </c>
      <c r="O116" s="31">
        <f>HOUR(Table3[[#This Row],[departureTime]])</f>
        <v>12</v>
      </c>
      <c r="P116" s="39">
        <f ca="1">IF(Table3[[#This Row],[airline]] = OFFSET(Table3[[#This Row],[airline]],1,0), (OFFSET(Table3[[#This Row],[arrivalTime]],1,0) - Table3[[#This Row],[departureTime]]) * 1440, "")</f>
        <v>300.00000000349246</v>
      </c>
    </row>
    <row r="117" spans="1:16">
      <c r="A117" s="18" t="s">
        <v>346</v>
      </c>
      <c r="B117" s="18" t="s">
        <v>13</v>
      </c>
      <c r="C117" s="18" t="s">
        <v>20</v>
      </c>
      <c r="D117" s="18" t="s">
        <v>21</v>
      </c>
      <c r="E117" s="19">
        <v>44940.541666666664</v>
      </c>
      <c r="F117" s="19">
        <v>44940.708333333336</v>
      </c>
      <c r="G117" s="19">
        <v>44940.55</v>
      </c>
      <c r="H117" s="19">
        <v>44940.723611111112</v>
      </c>
      <c r="I117" s="37">
        <v>22</v>
      </c>
      <c r="J117" s="18">
        <v>412</v>
      </c>
      <c r="K117" s="18">
        <v>77</v>
      </c>
      <c r="L117" s="20">
        <v>31724</v>
      </c>
      <c r="M117" s="11">
        <f t="shared" si="1"/>
        <v>240.00000000698492</v>
      </c>
      <c r="N117" s="33">
        <f>HOUR(Table3[[#This Row],[arrivalTime]])</f>
        <v>17</v>
      </c>
      <c r="O117" s="31">
        <f>HOUR(Table3[[#This Row],[departureTime]])</f>
        <v>13</v>
      </c>
      <c r="P117" s="39">
        <f ca="1">IF(Table3[[#This Row],[airline]] = OFFSET(Table3[[#This Row],[airline]],1,0), (OFFSET(Table3[[#This Row],[arrivalTime]],1,0) - Table3[[#This Row],[departureTime]]) * 1440, "")</f>
        <v>300.00000000349246</v>
      </c>
    </row>
    <row r="118" spans="1:16">
      <c r="A118" s="18" t="s">
        <v>347</v>
      </c>
      <c r="B118" s="18" t="s">
        <v>13</v>
      </c>
      <c r="C118" s="18" t="s">
        <v>14</v>
      </c>
      <c r="D118" s="18" t="s">
        <v>14</v>
      </c>
      <c r="E118" s="19">
        <v>44940.583333333336</v>
      </c>
      <c r="F118" s="19">
        <v>44940.75</v>
      </c>
      <c r="G118" s="19">
        <v>44940.59375</v>
      </c>
      <c r="H118" s="19">
        <v>44940.752083333333</v>
      </c>
      <c r="I118" s="37">
        <v>3</v>
      </c>
      <c r="J118" s="18">
        <v>261</v>
      </c>
      <c r="K118" s="18">
        <v>194</v>
      </c>
      <c r="L118" s="20">
        <v>50634</v>
      </c>
      <c r="M118" s="11">
        <f t="shared" si="1"/>
        <v>239.99999999650754</v>
      </c>
      <c r="N118" s="33">
        <f>HOUR(Table3[[#This Row],[arrivalTime]])</f>
        <v>18</v>
      </c>
      <c r="O118" s="31">
        <f>HOUR(Table3[[#This Row],[departureTime]])</f>
        <v>14</v>
      </c>
      <c r="P118" s="39">
        <f ca="1">IF(Table3[[#This Row],[airline]] = OFFSET(Table3[[#This Row],[airline]],1,0), (OFFSET(Table3[[#This Row],[arrivalTime]],1,0) - Table3[[#This Row],[departureTime]]) * 1440, "")</f>
        <v>180</v>
      </c>
    </row>
    <row r="119" spans="1:16">
      <c r="A119" s="21" t="s">
        <v>349</v>
      </c>
      <c r="B119" s="21" t="s">
        <v>13</v>
      </c>
      <c r="C119" s="21" t="s">
        <v>18</v>
      </c>
      <c r="D119" s="21" t="s">
        <v>18</v>
      </c>
      <c r="E119" s="22">
        <v>44940.666666666664</v>
      </c>
      <c r="F119" s="22">
        <v>44940.708333333336</v>
      </c>
      <c r="G119" s="22">
        <v>44940.666666666664</v>
      </c>
      <c r="H119" s="22">
        <v>44940.724999999999</v>
      </c>
      <c r="I119" s="38">
        <v>24</v>
      </c>
      <c r="J119" s="21">
        <v>434</v>
      </c>
      <c r="K119" s="21">
        <v>57</v>
      </c>
      <c r="L119" s="23">
        <v>24738</v>
      </c>
      <c r="M119" s="11">
        <f t="shared" si="1"/>
        <v>60.000000006984919</v>
      </c>
      <c r="N119" s="33">
        <f>HOUR(Table3[[#This Row],[arrivalTime]])</f>
        <v>17</v>
      </c>
      <c r="O119" s="31">
        <f>HOUR(Table3[[#This Row],[departureTime]])</f>
        <v>16</v>
      </c>
      <c r="P119" s="39">
        <f ca="1">IF(Table3[[#This Row],[airline]] = OFFSET(Table3[[#This Row],[airline]],1,0), (OFFSET(Table3[[#This Row],[arrivalTime]],1,0) - Table3[[#This Row],[departureTime]]) * 1440, "")</f>
        <v>420.00000000698492</v>
      </c>
    </row>
    <row r="120" spans="1:16">
      <c r="A120" s="18" t="s">
        <v>353</v>
      </c>
      <c r="B120" s="18" t="s">
        <v>13</v>
      </c>
      <c r="C120" s="18" t="s">
        <v>14</v>
      </c>
      <c r="D120" s="18" t="s">
        <v>21</v>
      </c>
      <c r="E120" s="19">
        <v>44940.833333333336</v>
      </c>
      <c r="F120" s="19">
        <v>44940.958333333336</v>
      </c>
      <c r="G120" s="19">
        <v>44940.84652777778</v>
      </c>
      <c r="H120" s="19">
        <v>44940.970833333333</v>
      </c>
      <c r="I120" s="37">
        <v>18</v>
      </c>
      <c r="J120" s="18">
        <v>252</v>
      </c>
      <c r="K120" s="18">
        <v>122</v>
      </c>
      <c r="L120" s="20">
        <v>30744</v>
      </c>
      <c r="M120" s="11">
        <f t="shared" si="1"/>
        <v>180</v>
      </c>
      <c r="N120" s="33">
        <f>HOUR(Table3[[#This Row],[arrivalTime]])</f>
        <v>23</v>
      </c>
      <c r="O120" s="31">
        <f>HOUR(Table3[[#This Row],[departureTime]])</f>
        <v>20</v>
      </c>
      <c r="P120" s="39">
        <f ca="1">IF(Table3[[#This Row],[airline]] = OFFSET(Table3[[#This Row],[airline]],1,0), (OFFSET(Table3[[#This Row],[arrivalTime]],1,0) - Table3[[#This Row],[departureTime]]) * 1440, "")</f>
        <v>360</v>
      </c>
    </row>
    <row r="121" spans="1:16">
      <c r="A121" s="21" t="s">
        <v>354</v>
      </c>
      <c r="B121" s="21" t="s">
        <v>13</v>
      </c>
      <c r="C121" s="21" t="s">
        <v>24</v>
      </c>
      <c r="D121" s="21" t="s">
        <v>18</v>
      </c>
      <c r="E121" s="22">
        <v>44940.875</v>
      </c>
      <c r="F121" s="22">
        <v>44941.083333333336</v>
      </c>
      <c r="G121" s="22">
        <v>44940.875</v>
      </c>
      <c r="H121" s="22">
        <v>44941.098611111112</v>
      </c>
      <c r="I121" s="38">
        <v>22</v>
      </c>
      <c r="J121" s="21">
        <v>496</v>
      </c>
      <c r="K121" s="21">
        <v>121</v>
      </c>
      <c r="L121" s="23">
        <v>60016</v>
      </c>
      <c r="M121" s="11">
        <f t="shared" si="1"/>
        <v>300.00000000349246</v>
      </c>
      <c r="N121" s="33">
        <f>HOUR(Table3[[#This Row],[arrivalTime]])</f>
        <v>2</v>
      </c>
      <c r="O121" s="31">
        <f>HOUR(Table3[[#This Row],[departureTime]])</f>
        <v>21</v>
      </c>
      <c r="P121" s="39">
        <f ca="1">IF(Table3[[#This Row],[airline]] = OFFSET(Table3[[#This Row],[airline]],1,0), (OFFSET(Table3[[#This Row],[arrivalTime]],1,0) - Table3[[#This Row],[departureTime]]) * 1440, "")</f>
        <v>239.99999999650754</v>
      </c>
    </row>
    <row r="122" spans="1:16">
      <c r="A122" s="21" t="s">
        <v>356</v>
      </c>
      <c r="B122" s="21" t="s">
        <v>13</v>
      </c>
      <c r="C122" s="21" t="s">
        <v>15</v>
      </c>
      <c r="D122" s="21" t="s">
        <v>20</v>
      </c>
      <c r="E122" s="22">
        <v>44940.958333333336</v>
      </c>
      <c r="F122" s="22">
        <v>44941.041666666664</v>
      </c>
      <c r="G122" s="22">
        <v>44940.974305555559</v>
      </c>
      <c r="H122" s="22">
        <v>44941.056250000001</v>
      </c>
      <c r="I122" s="38">
        <v>21</v>
      </c>
      <c r="J122" s="21">
        <v>453</v>
      </c>
      <c r="K122" s="21">
        <v>108</v>
      </c>
      <c r="L122" s="23">
        <v>48924</v>
      </c>
      <c r="M122" s="11">
        <f t="shared" si="1"/>
        <v>119.99999999301508</v>
      </c>
      <c r="N122" s="33">
        <f>HOUR(Table3[[#This Row],[arrivalTime]])</f>
        <v>1</v>
      </c>
      <c r="O122" s="31">
        <f>HOUR(Table3[[#This Row],[departureTime]])</f>
        <v>23</v>
      </c>
      <c r="P122" s="39">
        <f ca="1">IF(Table3[[#This Row],[airline]] = OFFSET(Table3[[#This Row],[airline]],1,0), (OFFSET(Table3[[#This Row],[arrivalTime]],1,0) - Table3[[#This Row],[departureTime]]) * 1440, "")</f>
        <v>419.99999999650754</v>
      </c>
    </row>
    <row r="123" spans="1:16">
      <c r="A123" s="18" t="s">
        <v>359</v>
      </c>
      <c r="B123" s="18" t="s">
        <v>13</v>
      </c>
      <c r="C123" s="18" t="s">
        <v>15</v>
      </c>
      <c r="D123" s="18" t="s">
        <v>20</v>
      </c>
      <c r="E123" s="19">
        <v>44941.083333333336</v>
      </c>
      <c r="F123" s="19">
        <v>44941.25</v>
      </c>
      <c r="G123" s="19">
        <v>44941.101388888892</v>
      </c>
      <c r="H123" s="19">
        <v>44941.26666666667</v>
      </c>
      <c r="I123" s="37">
        <v>24</v>
      </c>
      <c r="J123" s="18">
        <v>150</v>
      </c>
      <c r="K123" s="18">
        <v>154</v>
      </c>
      <c r="L123" s="20">
        <v>23100</v>
      </c>
      <c r="M123" s="11">
        <f t="shared" si="1"/>
        <v>239.99999999650754</v>
      </c>
      <c r="N123" s="33">
        <f>HOUR(Table3[[#This Row],[arrivalTime]])</f>
        <v>6</v>
      </c>
      <c r="O123" s="31">
        <f>HOUR(Table3[[#This Row],[departureTime]])</f>
        <v>2</v>
      </c>
      <c r="P123" s="39">
        <f ca="1">IF(Table3[[#This Row],[airline]] = OFFSET(Table3[[#This Row],[airline]],1,0), (OFFSET(Table3[[#This Row],[arrivalTime]],1,0) - Table3[[#This Row],[departureTime]]) * 1440, "")</f>
        <v>299.99999999301508</v>
      </c>
    </row>
    <row r="124" spans="1:16">
      <c r="A124" s="18" t="s">
        <v>363</v>
      </c>
      <c r="B124" s="18" t="s">
        <v>13</v>
      </c>
      <c r="C124" s="18" t="s">
        <v>20</v>
      </c>
      <c r="D124" s="18" t="s">
        <v>24</v>
      </c>
      <c r="E124" s="19">
        <v>44941.25</v>
      </c>
      <c r="F124" s="19">
        <v>44941.291666666664</v>
      </c>
      <c r="G124" s="19">
        <v>44941.258333333331</v>
      </c>
      <c r="H124" s="19">
        <v>44941.302777777775</v>
      </c>
      <c r="I124" s="37">
        <v>16</v>
      </c>
      <c r="J124" s="18">
        <v>267</v>
      </c>
      <c r="K124" s="18">
        <v>159</v>
      </c>
      <c r="L124" s="20">
        <v>42453</v>
      </c>
      <c r="M124" s="11">
        <f t="shared" si="1"/>
        <v>59.99999999650754</v>
      </c>
      <c r="N124" s="33">
        <f>HOUR(Table3[[#This Row],[arrivalTime]])</f>
        <v>7</v>
      </c>
      <c r="O124" s="31">
        <f>HOUR(Table3[[#This Row],[departureTime]])</f>
        <v>6</v>
      </c>
      <c r="P124" s="39">
        <f ca="1">IF(Table3[[#This Row],[airline]] = OFFSET(Table3[[#This Row],[airline]],1,0), (OFFSET(Table3[[#This Row],[arrivalTime]],1,0) - Table3[[#This Row],[departureTime]]) * 1440, "")</f>
        <v>360</v>
      </c>
    </row>
    <row r="125" spans="1:16">
      <c r="A125" s="18" t="s">
        <v>364</v>
      </c>
      <c r="B125" s="18" t="s">
        <v>13</v>
      </c>
      <c r="C125" s="18" t="s">
        <v>18</v>
      </c>
      <c r="D125" s="18" t="s">
        <v>21</v>
      </c>
      <c r="E125" s="19">
        <v>44941.291666666664</v>
      </c>
      <c r="F125" s="19">
        <v>44941.5</v>
      </c>
      <c r="G125" s="19">
        <v>44941.294444444444</v>
      </c>
      <c r="H125" s="19">
        <v>44941.509027777778</v>
      </c>
      <c r="I125" s="37">
        <v>13</v>
      </c>
      <c r="J125" s="18">
        <v>426</v>
      </c>
      <c r="K125" s="18">
        <v>81</v>
      </c>
      <c r="L125" s="20">
        <v>34506</v>
      </c>
      <c r="M125" s="11">
        <f t="shared" si="1"/>
        <v>300.00000000349246</v>
      </c>
      <c r="N125" s="33">
        <f>HOUR(Table3[[#This Row],[arrivalTime]])</f>
        <v>12</v>
      </c>
      <c r="O125" s="31">
        <f>HOUR(Table3[[#This Row],[departureTime]])</f>
        <v>7</v>
      </c>
      <c r="P125" s="39">
        <f ca="1">IF(Table3[[#This Row],[airline]] = OFFSET(Table3[[#This Row],[airline]],1,0), (OFFSET(Table3[[#This Row],[arrivalTime]],1,0) - Table3[[#This Row],[departureTime]]) * 1440, "")</f>
        <v>240.00000000698492</v>
      </c>
    </row>
    <row r="126" spans="1:16">
      <c r="A126" s="21" t="s">
        <v>366</v>
      </c>
      <c r="B126" s="21" t="s">
        <v>13</v>
      </c>
      <c r="C126" s="21" t="s">
        <v>24</v>
      </c>
      <c r="D126" s="21" t="s">
        <v>18</v>
      </c>
      <c r="E126" s="22">
        <v>44941.375</v>
      </c>
      <c r="F126" s="22">
        <v>44941.458333333336</v>
      </c>
      <c r="G126" s="22">
        <v>44941.378472222219</v>
      </c>
      <c r="H126" s="22">
        <v>44941.474999999999</v>
      </c>
      <c r="I126" s="38">
        <v>24</v>
      </c>
      <c r="J126" s="21">
        <v>492</v>
      </c>
      <c r="K126" s="21">
        <v>136</v>
      </c>
      <c r="L126" s="23">
        <v>66912</v>
      </c>
      <c r="M126" s="11">
        <f t="shared" si="1"/>
        <v>120.00000000349246</v>
      </c>
      <c r="N126" s="33">
        <f>HOUR(Table3[[#This Row],[arrivalTime]])</f>
        <v>11</v>
      </c>
      <c r="O126" s="31">
        <f>HOUR(Table3[[#This Row],[departureTime]])</f>
        <v>9</v>
      </c>
      <c r="P126" s="39">
        <f ca="1">IF(Table3[[#This Row],[airline]] = OFFSET(Table3[[#This Row],[airline]],1,0), (OFFSET(Table3[[#This Row],[arrivalTime]],1,0) - Table3[[#This Row],[departureTime]]) * 1440, "")</f>
        <v>360</v>
      </c>
    </row>
    <row r="127" spans="1:16">
      <c r="A127" s="18" t="s">
        <v>367</v>
      </c>
      <c r="B127" s="18" t="s">
        <v>13</v>
      </c>
      <c r="C127" s="18" t="s">
        <v>20</v>
      </c>
      <c r="D127" s="18" t="s">
        <v>24</v>
      </c>
      <c r="E127" s="19">
        <v>44941.416666666664</v>
      </c>
      <c r="F127" s="19">
        <v>44941.625</v>
      </c>
      <c r="G127" s="19">
        <v>44941.431944444441</v>
      </c>
      <c r="H127" s="19">
        <v>44941.643750000003</v>
      </c>
      <c r="I127" s="37">
        <v>27</v>
      </c>
      <c r="J127" s="18">
        <v>211</v>
      </c>
      <c r="K127" s="18">
        <v>53</v>
      </c>
      <c r="L127" s="20">
        <v>11183</v>
      </c>
      <c r="M127" s="11">
        <f t="shared" si="1"/>
        <v>300.00000000349246</v>
      </c>
      <c r="N127" s="33">
        <f>HOUR(Table3[[#This Row],[arrivalTime]])</f>
        <v>15</v>
      </c>
      <c r="O127" s="31">
        <f>HOUR(Table3[[#This Row],[departureTime]])</f>
        <v>10</v>
      </c>
      <c r="P127" s="39">
        <f ca="1">IF(Table3[[#This Row],[airline]] = OFFSET(Table3[[#This Row],[airline]],1,0), (OFFSET(Table3[[#This Row],[arrivalTime]],1,0) - Table3[[#This Row],[departureTime]]) * 1440, "")</f>
        <v>300.00000000349246</v>
      </c>
    </row>
    <row r="128" spans="1:16">
      <c r="A128" s="18" t="s">
        <v>371</v>
      </c>
      <c r="B128" s="18" t="s">
        <v>13</v>
      </c>
      <c r="C128" s="18" t="s">
        <v>20</v>
      </c>
      <c r="D128" s="18" t="s">
        <v>15</v>
      </c>
      <c r="E128" s="19">
        <v>44941.583333333336</v>
      </c>
      <c r="F128" s="19">
        <v>44941.625</v>
      </c>
      <c r="G128" s="19">
        <v>44941.597222222219</v>
      </c>
      <c r="H128" s="19">
        <v>44941.643055555556</v>
      </c>
      <c r="I128" s="37">
        <v>26</v>
      </c>
      <c r="J128" s="18">
        <v>172</v>
      </c>
      <c r="K128" s="18">
        <v>183</v>
      </c>
      <c r="L128" s="20">
        <v>31476</v>
      </c>
      <c r="M128" s="11">
        <f t="shared" si="1"/>
        <v>59.99999999650754</v>
      </c>
      <c r="N128" s="33">
        <f>HOUR(Table3[[#This Row],[arrivalTime]])</f>
        <v>15</v>
      </c>
      <c r="O128" s="31">
        <f>HOUR(Table3[[#This Row],[departureTime]])</f>
        <v>14</v>
      </c>
      <c r="P128" s="39">
        <f ca="1">IF(Table3[[#This Row],[airline]] = OFFSET(Table3[[#This Row],[airline]],1,0), (OFFSET(Table3[[#This Row],[arrivalTime]],1,0) - Table3[[#This Row],[departureTime]]) * 1440, "")</f>
        <v>900</v>
      </c>
    </row>
    <row r="129" spans="1:16">
      <c r="A129" s="18" t="s">
        <v>381</v>
      </c>
      <c r="B129" s="18" t="s">
        <v>13</v>
      </c>
      <c r="C129" s="18" t="s">
        <v>21</v>
      </c>
      <c r="D129" s="18" t="s">
        <v>18</v>
      </c>
      <c r="E129" s="19">
        <v>44942</v>
      </c>
      <c r="F129" s="19">
        <v>44942.208333333336</v>
      </c>
      <c r="G129" s="19">
        <v>44942.010416666664</v>
      </c>
      <c r="H129" s="19">
        <v>44942.224305555559</v>
      </c>
      <c r="I129" s="37">
        <v>23</v>
      </c>
      <c r="J129" s="18">
        <v>121</v>
      </c>
      <c r="K129" s="18">
        <v>106</v>
      </c>
      <c r="L129" s="20">
        <v>12826</v>
      </c>
      <c r="M129" s="11">
        <f t="shared" si="1"/>
        <v>300.00000000349246</v>
      </c>
      <c r="N129" s="33">
        <f>HOUR(Table3[[#This Row],[arrivalTime]])</f>
        <v>5</v>
      </c>
      <c r="O129" s="31">
        <f>HOUR(Table3[[#This Row],[departureTime]])</f>
        <v>0</v>
      </c>
      <c r="P129" s="39">
        <f ca="1">IF(Table3[[#This Row],[airline]] = OFFSET(Table3[[#This Row],[airline]],1,0), (OFFSET(Table3[[#This Row],[arrivalTime]],1,0) - Table3[[#This Row],[departureTime]]) * 1440, "")</f>
        <v>360</v>
      </c>
    </row>
    <row r="130" spans="1:16">
      <c r="A130" s="18" t="s">
        <v>382</v>
      </c>
      <c r="B130" s="18" t="s">
        <v>13</v>
      </c>
      <c r="C130" s="18" t="s">
        <v>24</v>
      </c>
      <c r="D130" s="18" t="s">
        <v>24</v>
      </c>
      <c r="E130" s="19">
        <v>44942.041666666664</v>
      </c>
      <c r="F130" s="19">
        <v>44942.25</v>
      </c>
      <c r="G130" s="19">
        <v>44942.04791666667</v>
      </c>
      <c r="H130" s="19">
        <v>44942.269444444442</v>
      </c>
      <c r="I130" s="37">
        <v>28</v>
      </c>
      <c r="J130" s="18">
        <v>219</v>
      </c>
      <c r="K130" s="18">
        <v>81</v>
      </c>
      <c r="L130" s="20">
        <v>17739</v>
      </c>
      <c r="M130" s="11">
        <f t="shared" ref="M130:M193" si="2">(F130-E130)*1440</f>
        <v>300.00000000349246</v>
      </c>
      <c r="N130" s="33">
        <f>HOUR(Table3[[#This Row],[arrivalTime]])</f>
        <v>6</v>
      </c>
      <c r="O130" s="31">
        <f>HOUR(Table3[[#This Row],[departureTime]])</f>
        <v>1</v>
      </c>
      <c r="P130" s="39">
        <f ca="1">IF(Table3[[#This Row],[airline]] = OFFSET(Table3[[#This Row],[airline]],1,0), (OFFSET(Table3[[#This Row],[arrivalTime]],1,0) - Table3[[#This Row],[departureTime]]) * 1440, "")</f>
        <v>720</v>
      </c>
    </row>
    <row r="131" spans="1:16">
      <c r="A131" s="21" t="s">
        <v>389</v>
      </c>
      <c r="B131" s="21" t="s">
        <v>13</v>
      </c>
      <c r="C131" s="21" t="s">
        <v>14</v>
      </c>
      <c r="D131" s="21" t="s">
        <v>14</v>
      </c>
      <c r="E131" s="22">
        <v>44942.333333333336</v>
      </c>
      <c r="F131" s="22">
        <v>44942.541666666664</v>
      </c>
      <c r="G131" s="22">
        <v>44942.34652777778</v>
      </c>
      <c r="H131" s="22">
        <v>44942.557638888888</v>
      </c>
      <c r="I131" s="38">
        <v>23</v>
      </c>
      <c r="J131" s="21">
        <v>496</v>
      </c>
      <c r="K131" s="21">
        <v>98</v>
      </c>
      <c r="L131" s="23">
        <v>48608</v>
      </c>
      <c r="M131" s="11">
        <f t="shared" si="2"/>
        <v>299.99999999301508</v>
      </c>
      <c r="N131" s="33">
        <f>HOUR(Table3[[#This Row],[arrivalTime]])</f>
        <v>13</v>
      </c>
      <c r="O131" s="31">
        <f>HOUR(Table3[[#This Row],[departureTime]])</f>
        <v>8</v>
      </c>
      <c r="P131" s="39">
        <f ca="1">IF(Table3[[#This Row],[airline]] = OFFSET(Table3[[#This Row],[airline]],1,0), (OFFSET(Table3[[#This Row],[arrivalTime]],1,0) - Table3[[#This Row],[departureTime]]) * 1440, "")</f>
        <v>239.99999999650754</v>
      </c>
    </row>
    <row r="132" spans="1:16">
      <c r="A132" s="18" t="s">
        <v>391</v>
      </c>
      <c r="B132" s="18" t="s">
        <v>13</v>
      </c>
      <c r="C132" s="18" t="s">
        <v>15</v>
      </c>
      <c r="D132" s="18" t="s">
        <v>21</v>
      </c>
      <c r="E132" s="19">
        <v>44942.416666666664</v>
      </c>
      <c r="F132" s="19">
        <v>44942.5</v>
      </c>
      <c r="G132" s="19">
        <v>44942.418055555558</v>
      </c>
      <c r="H132" s="19">
        <v>44942.509027777778</v>
      </c>
      <c r="I132" s="37">
        <v>13</v>
      </c>
      <c r="J132" s="18">
        <v>103</v>
      </c>
      <c r="K132" s="18">
        <v>108</v>
      </c>
      <c r="L132" s="20">
        <v>11124</v>
      </c>
      <c r="M132" s="11">
        <f t="shared" si="2"/>
        <v>120.00000000349246</v>
      </c>
      <c r="N132" s="33">
        <f>HOUR(Table3[[#This Row],[arrivalTime]])</f>
        <v>12</v>
      </c>
      <c r="O132" s="31">
        <f>HOUR(Table3[[#This Row],[departureTime]])</f>
        <v>10</v>
      </c>
      <c r="P132" s="39">
        <f ca="1">IF(Table3[[#This Row],[airline]] = OFFSET(Table3[[#This Row],[airline]],1,0), (OFFSET(Table3[[#This Row],[arrivalTime]],1,0) - Table3[[#This Row],[departureTime]]) * 1440, "")</f>
        <v>420.00000000698492</v>
      </c>
    </row>
    <row r="133" spans="1:16">
      <c r="A133" s="21" t="s">
        <v>393</v>
      </c>
      <c r="B133" s="21" t="s">
        <v>13</v>
      </c>
      <c r="C133" s="21" t="s">
        <v>20</v>
      </c>
      <c r="D133" s="21" t="s">
        <v>24</v>
      </c>
      <c r="E133" s="22">
        <v>44942.5</v>
      </c>
      <c r="F133" s="22">
        <v>44942.708333333336</v>
      </c>
      <c r="G133" s="22">
        <v>44942.515972222223</v>
      </c>
      <c r="H133" s="22">
        <v>44942.710416666669</v>
      </c>
      <c r="I133" s="38">
        <v>3</v>
      </c>
      <c r="J133" s="21">
        <v>140</v>
      </c>
      <c r="K133" s="21">
        <v>171</v>
      </c>
      <c r="L133" s="23">
        <v>23940</v>
      </c>
      <c r="M133" s="11">
        <f t="shared" si="2"/>
        <v>300.00000000349246</v>
      </c>
      <c r="N133" s="33">
        <f>HOUR(Table3[[#This Row],[arrivalTime]])</f>
        <v>17</v>
      </c>
      <c r="O133" s="31">
        <f>HOUR(Table3[[#This Row],[departureTime]])</f>
        <v>12</v>
      </c>
      <c r="P133" s="39">
        <f ca="1">IF(Table3[[#This Row],[airline]] = OFFSET(Table3[[#This Row],[airline]],1,0), (OFFSET(Table3[[#This Row],[arrivalTime]],1,0) - Table3[[#This Row],[departureTime]]) * 1440, "")</f>
        <v>599.99999999650754</v>
      </c>
    </row>
    <row r="134" spans="1:16">
      <c r="A134" s="21" t="s">
        <v>398</v>
      </c>
      <c r="B134" s="21" t="s">
        <v>13</v>
      </c>
      <c r="C134" s="21" t="s">
        <v>18</v>
      </c>
      <c r="D134" s="21" t="s">
        <v>18</v>
      </c>
      <c r="E134" s="22">
        <v>44942.708333333336</v>
      </c>
      <c r="F134" s="22">
        <v>44942.916666666664</v>
      </c>
      <c r="G134" s="22">
        <v>44942.726388888892</v>
      </c>
      <c r="H134" s="22">
        <v>44942.931944444441</v>
      </c>
      <c r="I134" s="38">
        <v>22</v>
      </c>
      <c r="J134" s="21">
        <v>388</v>
      </c>
      <c r="K134" s="21">
        <v>146</v>
      </c>
      <c r="L134" s="23">
        <v>56648</v>
      </c>
      <c r="M134" s="11">
        <f t="shared" si="2"/>
        <v>299.99999999301508</v>
      </c>
      <c r="N134" s="33">
        <f>HOUR(Table3[[#This Row],[arrivalTime]])</f>
        <v>22</v>
      </c>
      <c r="O134" s="31">
        <f>HOUR(Table3[[#This Row],[departureTime]])</f>
        <v>17</v>
      </c>
      <c r="P134" s="39">
        <f ca="1">IF(Table3[[#This Row],[airline]] = OFFSET(Table3[[#This Row],[airline]],1,0), (OFFSET(Table3[[#This Row],[arrivalTime]],1,0) - Table3[[#This Row],[departureTime]]) * 1440, "")</f>
        <v>599.99999999650754</v>
      </c>
    </row>
    <row r="135" spans="1:16">
      <c r="A135" s="21" t="s">
        <v>403</v>
      </c>
      <c r="B135" s="21" t="s">
        <v>13</v>
      </c>
      <c r="C135" s="21" t="s">
        <v>15</v>
      </c>
      <c r="D135" s="21" t="s">
        <v>24</v>
      </c>
      <c r="E135" s="22">
        <v>44942.916666666664</v>
      </c>
      <c r="F135" s="22">
        <v>44943.125</v>
      </c>
      <c r="G135" s="22">
        <v>44942.936111111114</v>
      </c>
      <c r="H135" s="22">
        <v>44943.134027777778</v>
      </c>
      <c r="I135" s="38">
        <v>13</v>
      </c>
      <c r="J135" s="21">
        <v>103</v>
      </c>
      <c r="K135" s="21">
        <v>72</v>
      </c>
      <c r="L135" s="23">
        <v>7416</v>
      </c>
      <c r="M135" s="11">
        <f t="shared" si="2"/>
        <v>300.00000000349246</v>
      </c>
      <c r="N135" s="33">
        <f>HOUR(Table3[[#This Row],[arrivalTime]])</f>
        <v>3</v>
      </c>
      <c r="O135" s="31">
        <f>HOUR(Table3[[#This Row],[departureTime]])</f>
        <v>22</v>
      </c>
      <c r="P135" s="39">
        <f ca="1">IF(Table3[[#This Row],[airline]] = OFFSET(Table3[[#This Row],[airline]],1,0), (OFFSET(Table3[[#This Row],[arrivalTime]],1,0) - Table3[[#This Row],[departureTime]]) * 1440, "")</f>
        <v>420.00000000698492</v>
      </c>
    </row>
    <row r="136" spans="1:16">
      <c r="A136" s="18" t="s">
        <v>405</v>
      </c>
      <c r="B136" s="18" t="s">
        <v>13</v>
      </c>
      <c r="C136" s="18" t="s">
        <v>20</v>
      </c>
      <c r="D136" s="18" t="s">
        <v>24</v>
      </c>
      <c r="E136" s="19">
        <v>44943</v>
      </c>
      <c r="F136" s="19">
        <v>44943.208333333336</v>
      </c>
      <c r="G136" s="19">
        <v>44943.018055555556</v>
      </c>
      <c r="H136" s="19">
        <v>44943.222916666666</v>
      </c>
      <c r="I136" s="37">
        <v>21</v>
      </c>
      <c r="J136" s="18">
        <v>208</v>
      </c>
      <c r="K136" s="18">
        <v>131</v>
      </c>
      <c r="L136" s="20">
        <v>27248</v>
      </c>
      <c r="M136" s="11">
        <f t="shared" si="2"/>
        <v>300.00000000349246</v>
      </c>
      <c r="N136" s="33">
        <f>HOUR(Table3[[#This Row],[arrivalTime]])</f>
        <v>5</v>
      </c>
      <c r="O136" s="31">
        <f>HOUR(Table3[[#This Row],[departureTime]])</f>
        <v>0</v>
      </c>
      <c r="P136" s="39">
        <f ca="1">IF(Table3[[#This Row],[airline]] = OFFSET(Table3[[#This Row],[airline]],1,0), (OFFSET(Table3[[#This Row],[arrivalTime]],1,0) - Table3[[#This Row],[departureTime]]) * 1440, "")</f>
        <v>180</v>
      </c>
    </row>
    <row r="137" spans="1:16">
      <c r="A137" s="21" t="s">
        <v>406</v>
      </c>
      <c r="B137" s="21" t="s">
        <v>13</v>
      </c>
      <c r="C137" s="21" t="s">
        <v>21</v>
      </c>
      <c r="D137" s="21" t="s">
        <v>24</v>
      </c>
      <c r="E137" s="22">
        <v>44943.041666666664</v>
      </c>
      <c r="F137" s="22">
        <v>44943.125</v>
      </c>
      <c r="G137" s="22">
        <v>44943.061805555553</v>
      </c>
      <c r="H137" s="22">
        <v>44943.137499999997</v>
      </c>
      <c r="I137" s="38">
        <v>18</v>
      </c>
      <c r="J137" s="21">
        <v>448</v>
      </c>
      <c r="K137" s="21">
        <v>87</v>
      </c>
      <c r="L137" s="23">
        <v>38976</v>
      </c>
      <c r="M137" s="11">
        <f t="shared" si="2"/>
        <v>120.00000000349246</v>
      </c>
      <c r="N137" s="33">
        <f>HOUR(Table3[[#This Row],[arrivalTime]])</f>
        <v>3</v>
      </c>
      <c r="O137" s="31">
        <f>HOUR(Table3[[#This Row],[departureTime]])</f>
        <v>1</v>
      </c>
      <c r="P137" s="39">
        <f ca="1">IF(Table3[[#This Row],[airline]] = OFFSET(Table3[[#This Row],[airline]],1,0), (OFFSET(Table3[[#This Row],[arrivalTime]],1,0) - Table3[[#This Row],[departureTime]]) * 1440, "")</f>
        <v>240.00000000698492</v>
      </c>
    </row>
    <row r="138" spans="1:16">
      <c r="A138" s="21" t="s">
        <v>407</v>
      </c>
      <c r="B138" s="21" t="s">
        <v>13</v>
      </c>
      <c r="C138" s="21" t="s">
        <v>20</v>
      </c>
      <c r="D138" s="21" t="s">
        <v>14</v>
      </c>
      <c r="E138" s="22">
        <v>44943.083333333336</v>
      </c>
      <c r="F138" s="22">
        <v>44943.208333333336</v>
      </c>
      <c r="G138" s="22">
        <v>44943.095138888886</v>
      </c>
      <c r="H138" s="22">
        <v>44943.219444444447</v>
      </c>
      <c r="I138" s="38">
        <v>16</v>
      </c>
      <c r="J138" s="21">
        <v>342</v>
      </c>
      <c r="K138" s="21">
        <v>174</v>
      </c>
      <c r="L138" s="23">
        <v>59508</v>
      </c>
      <c r="M138" s="11">
        <f t="shared" si="2"/>
        <v>180</v>
      </c>
      <c r="N138" s="33">
        <f>HOUR(Table3[[#This Row],[arrivalTime]])</f>
        <v>5</v>
      </c>
      <c r="O138" s="31">
        <f>HOUR(Table3[[#This Row],[departureTime]])</f>
        <v>2</v>
      </c>
      <c r="P138" s="39">
        <f ca="1">IF(Table3[[#This Row],[airline]] = OFFSET(Table3[[#This Row],[airline]],1,0), (OFFSET(Table3[[#This Row],[arrivalTime]],1,0) - Table3[[#This Row],[departureTime]]) * 1440, "")</f>
        <v>239.99999999650754</v>
      </c>
    </row>
    <row r="139" spans="1:16">
      <c r="A139" s="21" t="s">
        <v>409</v>
      </c>
      <c r="B139" s="21" t="s">
        <v>13</v>
      </c>
      <c r="C139" s="21" t="s">
        <v>24</v>
      </c>
      <c r="D139" s="21" t="s">
        <v>18</v>
      </c>
      <c r="E139" s="22">
        <v>44943.166666666664</v>
      </c>
      <c r="F139" s="22">
        <v>44943.25</v>
      </c>
      <c r="G139" s="22">
        <v>44943.17291666667</v>
      </c>
      <c r="H139" s="22">
        <v>44943.258333333331</v>
      </c>
      <c r="I139" s="38">
        <v>12</v>
      </c>
      <c r="J139" s="21">
        <v>101</v>
      </c>
      <c r="K139" s="21">
        <v>97</v>
      </c>
      <c r="L139" s="23">
        <v>9797</v>
      </c>
      <c r="M139" s="11">
        <f t="shared" si="2"/>
        <v>120.00000000349246</v>
      </c>
      <c r="N139" s="33">
        <f>HOUR(Table3[[#This Row],[arrivalTime]])</f>
        <v>6</v>
      </c>
      <c r="O139" s="31">
        <f>HOUR(Table3[[#This Row],[departureTime]])</f>
        <v>4</v>
      </c>
      <c r="P139" s="39">
        <f ca="1">IF(Table3[[#This Row],[airline]] = OFFSET(Table3[[#This Row],[airline]],1,0), (OFFSET(Table3[[#This Row],[arrivalTime]],1,0) - Table3[[#This Row],[departureTime]]) * 1440, "")</f>
        <v>420.00000000698492</v>
      </c>
    </row>
    <row r="140" spans="1:16">
      <c r="A140" s="21" t="s">
        <v>411</v>
      </c>
      <c r="B140" s="21" t="s">
        <v>13</v>
      </c>
      <c r="C140" s="21" t="s">
        <v>21</v>
      </c>
      <c r="D140" s="21" t="s">
        <v>24</v>
      </c>
      <c r="E140" s="22">
        <v>44943.25</v>
      </c>
      <c r="F140" s="22">
        <v>44943.458333333336</v>
      </c>
      <c r="G140" s="22">
        <v>44943.258333333331</v>
      </c>
      <c r="H140" s="22">
        <v>44943.477777777778</v>
      </c>
      <c r="I140" s="38">
        <v>28</v>
      </c>
      <c r="J140" s="21">
        <v>290</v>
      </c>
      <c r="K140" s="21">
        <v>91</v>
      </c>
      <c r="L140" s="23">
        <v>26390</v>
      </c>
      <c r="M140" s="11">
        <f t="shared" si="2"/>
        <v>300.00000000349246</v>
      </c>
      <c r="N140" s="33">
        <f>HOUR(Table3[[#This Row],[arrivalTime]])</f>
        <v>11</v>
      </c>
      <c r="O140" s="31">
        <f>HOUR(Table3[[#This Row],[departureTime]])</f>
        <v>6</v>
      </c>
      <c r="P140" s="39">
        <f ca="1">IF(Table3[[#This Row],[airline]] = OFFSET(Table3[[#This Row],[airline]],1,0), (OFFSET(Table3[[#This Row],[arrivalTime]],1,0) - Table3[[#This Row],[departureTime]]) * 1440, "")</f>
        <v>300.00000000349246</v>
      </c>
    </row>
    <row r="141" spans="1:16">
      <c r="A141" s="18" t="s">
        <v>414</v>
      </c>
      <c r="B141" s="18" t="s">
        <v>13</v>
      </c>
      <c r="C141" s="18" t="s">
        <v>21</v>
      </c>
      <c r="D141" s="18" t="s">
        <v>14</v>
      </c>
      <c r="E141" s="19">
        <v>44943.375</v>
      </c>
      <c r="F141" s="19">
        <v>44943.458333333336</v>
      </c>
      <c r="G141" s="19">
        <v>44943.39166666667</v>
      </c>
      <c r="H141" s="19">
        <v>44943.460416666669</v>
      </c>
      <c r="I141" s="37">
        <v>3</v>
      </c>
      <c r="J141" s="18">
        <v>497</v>
      </c>
      <c r="K141" s="18">
        <v>146</v>
      </c>
      <c r="L141" s="20">
        <v>72562</v>
      </c>
      <c r="M141" s="11">
        <f t="shared" si="2"/>
        <v>120.00000000349246</v>
      </c>
      <c r="N141" s="33">
        <f>HOUR(Table3[[#This Row],[arrivalTime]])</f>
        <v>11</v>
      </c>
      <c r="O141" s="31">
        <f>HOUR(Table3[[#This Row],[departureTime]])</f>
        <v>9</v>
      </c>
      <c r="P141" s="39">
        <f ca="1">IF(Table3[[#This Row],[airline]] = OFFSET(Table3[[#This Row],[airline]],1,0), (OFFSET(Table3[[#This Row],[arrivalTime]],1,0) - Table3[[#This Row],[departureTime]]) * 1440, "")</f>
        <v>360</v>
      </c>
    </row>
    <row r="142" spans="1:16">
      <c r="A142" s="18" t="s">
        <v>417</v>
      </c>
      <c r="B142" s="18" t="s">
        <v>13</v>
      </c>
      <c r="C142" s="18" t="s">
        <v>15</v>
      </c>
      <c r="D142" s="18" t="s">
        <v>21</v>
      </c>
      <c r="E142" s="19">
        <v>44943.5</v>
      </c>
      <c r="F142" s="19">
        <v>44943.625</v>
      </c>
      <c r="G142" s="19">
        <v>44943.503472222219</v>
      </c>
      <c r="H142" s="19">
        <v>44943.636805555558</v>
      </c>
      <c r="I142" s="37">
        <v>17</v>
      </c>
      <c r="J142" s="18">
        <v>124</v>
      </c>
      <c r="K142" s="18">
        <v>55</v>
      </c>
      <c r="L142" s="20">
        <v>6820</v>
      </c>
      <c r="M142" s="11">
        <f t="shared" si="2"/>
        <v>180</v>
      </c>
      <c r="N142" s="33">
        <f>HOUR(Table3[[#This Row],[arrivalTime]])</f>
        <v>15</v>
      </c>
      <c r="O142" s="31">
        <f>HOUR(Table3[[#This Row],[departureTime]])</f>
        <v>12</v>
      </c>
      <c r="P142" s="39">
        <f ca="1">IF(Table3[[#This Row],[airline]] = OFFSET(Table3[[#This Row],[airline]],1,0), (OFFSET(Table3[[#This Row],[arrivalTime]],1,0) - Table3[[#This Row],[departureTime]]) * 1440, "")</f>
        <v>120.00000000349246</v>
      </c>
    </row>
    <row r="143" spans="1:16">
      <c r="A143" s="18" t="s">
        <v>418</v>
      </c>
      <c r="B143" s="18" t="s">
        <v>13</v>
      </c>
      <c r="C143" s="18" t="s">
        <v>21</v>
      </c>
      <c r="D143" s="18" t="s">
        <v>14</v>
      </c>
      <c r="E143" s="19">
        <v>44943.541666666664</v>
      </c>
      <c r="F143" s="19">
        <v>44943.583333333336</v>
      </c>
      <c r="G143" s="19">
        <v>44943.54791666667</v>
      </c>
      <c r="H143" s="19">
        <v>44943.59097222222</v>
      </c>
      <c r="I143" s="37">
        <v>11</v>
      </c>
      <c r="J143" s="18">
        <v>163</v>
      </c>
      <c r="K143" s="18">
        <v>106</v>
      </c>
      <c r="L143" s="20">
        <v>17278</v>
      </c>
      <c r="M143" s="11">
        <f t="shared" si="2"/>
        <v>60.000000006984919</v>
      </c>
      <c r="N143" s="33">
        <f>HOUR(Table3[[#This Row],[arrivalTime]])</f>
        <v>14</v>
      </c>
      <c r="O143" s="31">
        <f>HOUR(Table3[[#This Row],[departureTime]])</f>
        <v>13</v>
      </c>
      <c r="P143" s="39">
        <f ca="1">IF(Table3[[#This Row],[airline]] = OFFSET(Table3[[#This Row],[airline]],1,0), (OFFSET(Table3[[#This Row],[arrivalTime]],1,0) - Table3[[#This Row],[departureTime]]) * 1440, "")</f>
        <v>240.00000000698492</v>
      </c>
    </row>
    <row r="144" spans="1:16">
      <c r="A144" s="21" t="s">
        <v>419</v>
      </c>
      <c r="B144" s="21" t="s">
        <v>13</v>
      </c>
      <c r="C144" s="21" t="s">
        <v>24</v>
      </c>
      <c r="D144" s="21" t="s">
        <v>15</v>
      </c>
      <c r="E144" s="22">
        <v>44943.583333333336</v>
      </c>
      <c r="F144" s="22">
        <v>44943.708333333336</v>
      </c>
      <c r="G144" s="22">
        <v>44943.586805555555</v>
      </c>
      <c r="H144" s="22">
        <v>44943.71875</v>
      </c>
      <c r="I144" s="38">
        <v>15</v>
      </c>
      <c r="J144" s="21">
        <v>171</v>
      </c>
      <c r="K144" s="21">
        <v>123</v>
      </c>
      <c r="L144" s="23">
        <v>21033</v>
      </c>
      <c r="M144" s="11">
        <f t="shared" si="2"/>
        <v>180</v>
      </c>
      <c r="N144" s="33">
        <f>HOUR(Table3[[#This Row],[arrivalTime]])</f>
        <v>17</v>
      </c>
      <c r="O144" s="31">
        <f>HOUR(Table3[[#This Row],[departureTime]])</f>
        <v>14</v>
      </c>
      <c r="P144" s="39">
        <f ca="1">IF(Table3[[#This Row],[airline]] = OFFSET(Table3[[#This Row],[airline]],1,0), (OFFSET(Table3[[#This Row],[arrivalTime]],1,0) - Table3[[#This Row],[departureTime]]) * 1440, "")</f>
        <v>419.99999999650754</v>
      </c>
    </row>
    <row r="145" spans="1:16">
      <c r="A145" s="21" t="s">
        <v>422</v>
      </c>
      <c r="B145" s="21" t="s">
        <v>13</v>
      </c>
      <c r="C145" s="21" t="s">
        <v>21</v>
      </c>
      <c r="D145" s="21" t="s">
        <v>20</v>
      </c>
      <c r="E145" s="22">
        <v>44943.708333333336</v>
      </c>
      <c r="F145" s="22">
        <v>44943.875</v>
      </c>
      <c r="G145" s="22">
        <v>44943.725694444445</v>
      </c>
      <c r="H145" s="22">
        <v>44943.894444444442</v>
      </c>
      <c r="I145" s="38">
        <v>28</v>
      </c>
      <c r="J145" s="21">
        <v>248</v>
      </c>
      <c r="K145" s="21">
        <v>113</v>
      </c>
      <c r="L145" s="23">
        <v>28024</v>
      </c>
      <c r="M145" s="11">
        <f t="shared" si="2"/>
        <v>239.99999999650754</v>
      </c>
      <c r="N145" s="33">
        <f>HOUR(Table3[[#This Row],[arrivalTime]])</f>
        <v>21</v>
      </c>
      <c r="O145" s="31">
        <f>HOUR(Table3[[#This Row],[departureTime]])</f>
        <v>17</v>
      </c>
      <c r="P145" s="39">
        <f ca="1">IF(Table3[[#This Row],[airline]] = OFFSET(Table3[[#This Row],[airline]],1,0), (OFFSET(Table3[[#This Row],[arrivalTime]],1,0) - Table3[[#This Row],[departureTime]]) * 1440, "")</f>
        <v>180</v>
      </c>
    </row>
    <row r="146" spans="1:16">
      <c r="A146" s="18" t="s">
        <v>423</v>
      </c>
      <c r="B146" s="18" t="s">
        <v>13</v>
      </c>
      <c r="C146" s="18" t="s">
        <v>21</v>
      </c>
      <c r="D146" s="18" t="s">
        <v>15</v>
      </c>
      <c r="E146" s="19">
        <v>44943.75</v>
      </c>
      <c r="F146" s="19">
        <v>44943.833333333336</v>
      </c>
      <c r="G146" s="19">
        <v>44943.761111111111</v>
      </c>
      <c r="H146" s="19">
        <v>44943.848611111112</v>
      </c>
      <c r="I146" s="37">
        <v>22</v>
      </c>
      <c r="J146" s="18">
        <v>423</v>
      </c>
      <c r="K146" s="18">
        <v>193</v>
      </c>
      <c r="L146" s="20">
        <v>81639</v>
      </c>
      <c r="M146" s="11">
        <f t="shared" si="2"/>
        <v>120.00000000349246</v>
      </c>
      <c r="N146" s="33">
        <f>HOUR(Table3[[#This Row],[arrivalTime]])</f>
        <v>20</v>
      </c>
      <c r="O146" s="31">
        <f>HOUR(Table3[[#This Row],[departureTime]])</f>
        <v>18</v>
      </c>
      <c r="P146" s="39">
        <f ca="1">IF(Table3[[#This Row],[airline]] = OFFSET(Table3[[#This Row],[airline]],1,0), (OFFSET(Table3[[#This Row],[arrivalTime]],1,0) - Table3[[#This Row],[departureTime]]) * 1440, "")</f>
        <v>180</v>
      </c>
    </row>
    <row r="147" spans="1:16">
      <c r="A147" s="21" t="s">
        <v>424</v>
      </c>
      <c r="B147" s="21" t="s">
        <v>13</v>
      </c>
      <c r="C147" s="21" t="s">
        <v>24</v>
      </c>
      <c r="D147" s="21" t="s">
        <v>24</v>
      </c>
      <c r="E147" s="22">
        <v>44943.791666666664</v>
      </c>
      <c r="F147" s="22">
        <v>44943.875</v>
      </c>
      <c r="G147" s="22">
        <v>44943.804861111108</v>
      </c>
      <c r="H147" s="22">
        <v>44943.888888888891</v>
      </c>
      <c r="I147" s="38">
        <v>20</v>
      </c>
      <c r="J147" s="21">
        <v>301</v>
      </c>
      <c r="K147" s="21">
        <v>164</v>
      </c>
      <c r="L147" s="23">
        <v>49364</v>
      </c>
      <c r="M147" s="11">
        <f t="shared" si="2"/>
        <v>120.00000000349246</v>
      </c>
      <c r="N147" s="33">
        <f>HOUR(Table3[[#This Row],[arrivalTime]])</f>
        <v>21</v>
      </c>
      <c r="O147" s="31">
        <f>HOUR(Table3[[#This Row],[departureTime]])</f>
        <v>19</v>
      </c>
      <c r="P147" s="39">
        <f ca="1">IF(Table3[[#This Row],[airline]] = OFFSET(Table3[[#This Row],[airline]],1,0), (OFFSET(Table3[[#This Row],[arrivalTime]],1,0) - Table3[[#This Row],[departureTime]]) * 1440, "")</f>
        <v>240.00000000698492</v>
      </c>
    </row>
    <row r="148" spans="1:16">
      <c r="A148" s="18" t="s">
        <v>425</v>
      </c>
      <c r="B148" s="18" t="s">
        <v>13</v>
      </c>
      <c r="C148" s="18" t="s">
        <v>24</v>
      </c>
      <c r="D148" s="18" t="s">
        <v>21</v>
      </c>
      <c r="E148" s="19">
        <v>44943.833333333336</v>
      </c>
      <c r="F148" s="19">
        <v>44943.958333333336</v>
      </c>
      <c r="G148" s="19">
        <v>44943.853472222225</v>
      </c>
      <c r="H148" s="19">
        <v>44943.977777777778</v>
      </c>
      <c r="I148" s="37">
        <v>28</v>
      </c>
      <c r="J148" s="18">
        <v>446</v>
      </c>
      <c r="K148" s="18">
        <v>112</v>
      </c>
      <c r="L148" s="20">
        <v>49952</v>
      </c>
      <c r="M148" s="11">
        <f t="shared" si="2"/>
        <v>180</v>
      </c>
      <c r="N148" s="33">
        <f>HOUR(Table3[[#This Row],[arrivalTime]])</f>
        <v>23</v>
      </c>
      <c r="O148" s="31">
        <f>HOUR(Table3[[#This Row],[departureTime]])</f>
        <v>20</v>
      </c>
      <c r="P148" s="39">
        <f ca="1">IF(Table3[[#This Row],[airline]] = OFFSET(Table3[[#This Row],[airline]],1,0), (OFFSET(Table3[[#This Row],[arrivalTime]],1,0) - Table3[[#This Row],[departureTime]]) * 1440, "")</f>
        <v>599.99999999650754</v>
      </c>
    </row>
    <row r="149" spans="1:16">
      <c r="A149" s="21" t="s">
        <v>430</v>
      </c>
      <c r="B149" s="21" t="s">
        <v>13</v>
      </c>
      <c r="C149" s="21" t="s">
        <v>15</v>
      </c>
      <c r="D149" s="21" t="s">
        <v>18</v>
      </c>
      <c r="E149" s="22">
        <v>44944.041666666664</v>
      </c>
      <c r="F149" s="22">
        <v>44944.25</v>
      </c>
      <c r="G149" s="22">
        <v>44944.052777777775</v>
      </c>
      <c r="H149" s="22">
        <v>44944.256249999999</v>
      </c>
      <c r="I149" s="38">
        <v>9</v>
      </c>
      <c r="J149" s="21">
        <v>432</v>
      </c>
      <c r="K149" s="21">
        <v>112</v>
      </c>
      <c r="L149" s="23">
        <v>48384</v>
      </c>
      <c r="M149" s="11">
        <f t="shared" si="2"/>
        <v>300.00000000349246</v>
      </c>
      <c r="N149" s="33">
        <f>HOUR(Table3[[#This Row],[arrivalTime]])</f>
        <v>6</v>
      </c>
      <c r="O149" s="31">
        <f>HOUR(Table3[[#This Row],[departureTime]])</f>
        <v>1</v>
      </c>
      <c r="P149" s="39">
        <f ca="1">IF(Table3[[#This Row],[airline]] = OFFSET(Table3[[#This Row],[airline]],1,0), (OFFSET(Table3[[#This Row],[arrivalTime]],1,0) - Table3[[#This Row],[departureTime]]) * 1440, "")</f>
        <v>1080</v>
      </c>
    </row>
    <row r="150" spans="1:16">
      <c r="A150" s="18" t="s">
        <v>443</v>
      </c>
      <c r="B150" s="18" t="s">
        <v>13</v>
      </c>
      <c r="C150" s="18" t="s">
        <v>24</v>
      </c>
      <c r="D150" s="18" t="s">
        <v>24</v>
      </c>
      <c r="E150" s="19">
        <v>44944.583333333336</v>
      </c>
      <c r="F150" s="19">
        <v>44944.791666666664</v>
      </c>
      <c r="G150" s="19">
        <v>44944.583333333336</v>
      </c>
      <c r="H150" s="19">
        <v>44944.798611111109</v>
      </c>
      <c r="I150" s="37">
        <v>10</v>
      </c>
      <c r="J150" s="18">
        <v>162</v>
      </c>
      <c r="K150" s="18">
        <v>65</v>
      </c>
      <c r="L150" s="20">
        <v>10530</v>
      </c>
      <c r="M150" s="11">
        <f t="shared" si="2"/>
        <v>299.99999999301508</v>
      </c>
      <c r="N150" s="33">
        <f>HOUR(Table3[[#This Row],[arrivalTime]])</f>
        <v>19</v>
      </c>
      <c r="O150" s="31">
        <f>HOUR(Table3[[#This Row],[departureTime]])</f>
        <v>14</v>
      </c>
      <c r="P150" s="39">
        <f ca="1">IF(Table3[[#This Row],[airline]] = OFFSET(Table3[[#This Row],[airline]],1,0), (OFFSET(Table3[[#This Row],[arrivalTime]],1,0) - Table3[[#This Row],[departureTime]]) * 1440, "")</f>
        <v>239.99999999650754</v>
      </c>
    </row>
    <row r="151" spans="1:16">
      <c r="A151" s="21" t="s">
        <v>444</v>
      </c>
      <c r="B151" s="21" t="s">
        <v>13</v>
      </c>
      <c r="C151" s="21" t="s">
        <v>20</v>
      </c>
      <c r="D151" s="21" t="s">
        <v>24</v>
      </c>
      <c r="E151" s="22">
        <v>44944.625</v>
      </c>
      <c r="F151" s="22">
        <v>44944.75</v>
      </c>
      <c r="G151" s="22">
        <v>44944.645138888889</v>
      </c>
      <c r="H151" s="22">
        <v>44944.761805555558</v>
      </c>
      <c r="I151" s="38">
        <v>17</v>
      </c>
      <c r="J151" s="21">
        <v>492</v>
      </c>
      <c r="K151" s="21">
        <v>75</v>
      </c>
      <c r="L151" s="23">
        <v>36900</v>
      </c>
      <c r="M151" s="11">
        <f t="shared" si="2"/>
        <v>180</v>
      </c>
      <c r="N151" s="33">
        <f>HOUR(Table3[[#This Row],[arrivalTime]])</f>
        <v>18</v>
      </c>
      <c r="O151" s="31">
        <f>HOUR(Table3[[#This Row],[departureTime]])</f>
        <v>15</v>
      </c>
      <c r="P151" s="39">
        <f ca="1">IF(Table3[[#This Row],[airline]] = OFFSET(Table3[[#This Row],[airline]],1,0), (OFFSET(Table3[[#This Row],[arrivalTime]],1,0) - Table3[[#This Row],[departureTime]]) * 1440, "")</f>
        <v>239.99999999650754</v>
      </c>
    </row>
    <row r="152" spans="1:16">
      <c r="A152" s="21" t="s">
        <v>445</v>
      </c>
      <c r="B152" s="21" t="s">
        <v>13</v>
      </c>
      <c r="C152" s="21" t="s">
        <v>21</v>
      </c>
      <c r="D152" s="21" t="s">
        <v>14</v>
      </c>
      <c r="E152" s="22">
        <v>44944.666666666664</v>
      </c>
      <c r="F152" s="22">
        <v>44944.791666666664</v>
      </c>
      <c r="G152" s="22">
        <v>44944.681944444441</v>
      </c>
      <c r="H152" s="22">
        <v>44944.80972222222</v>
      </c>
      <c r="I152" s="38">
        <v>26</v>
      </c>
      <c r="J152" s="21">
        <v>384</v>
      </c>
      <c r="K152" s="21">
        <v>129</v>
      </c>
      <c r="L152" s="23">
        <v>49536</v>
      </c>
      <c r="M152" s="11">
        <f t="shared" si="2"/>
        <v>180</v>
      </c>
      <c r="N152" s="33">
        <f>HOUR(Table3[[#This Row],[arrivalTime]])</f>
        <v>19</v>
      </c>
      <c r="O152" s="31">
        <f>HOUR(Table3[[#This Row],[departureTime]])</f>
        <v>16</v>
      </c>
      <c r="P152" s="39">
        <f ca="1">IF(Table3[[#This Row],[airline]] = OFFSET(Table3[[#This Row],[airline]],1,0), (OFFSET(Table3[[#This Row],[arrivalTime]],1,0) - Table3[[#This Row],[departureTime]]) * 1440, "")</f>
        <v>360</v>
      </c>
    </row>
    <row r="153" spans="1:16">
      <c r="A153" s="21" t="s">
        <v>447</v>
      </c>
      <c r="B153" s="21" t="s">
        <v>13</v>
      </c>
      <c r="C153" s="21" t="s">
        <v>15</v>
      </c>
      <c r="D153" s="21" t="s">
        <v>20</v>
      </c>
      <c r="E153" s="22">
        <v>44944.75</v>
      </c>
      <c r="F153" s="22">
        <v>44944.916666666664</v>
      </c>
      <c r="G153" s="22">
        <v>44944.75</v>
      </c>
      <c r="H153" s="22">
        <v>44944.917361111111</v>
      </c>
      <c r="I153" s="38">
        <v>1</v>
      </c>
      <c r="J153" s="21">
        <v>113</v>
      </c>
      <c r="K153" s="21">
        <v>77</v>
      </c>
      <c r="L153" s="23">
        <v>8701</v>
      </c>
      <c r="M153" s="11">
        <f t="shared" si="2"/>
        <v>239.99999999650754</v>
      </c>
      <c r="N153" s="33">
        <f>HOUR(Table3[[#This Row],[arrivalTime]])</f>
        <v>22</v>
      </c>
      <c r="O153" s="31">
        <f>HOUR(Table3[[#This Row],[departureTime]])</f>
        <v>18</v>
      </c>
      <c r="P153" s="39">
        <f ca="1">IF(Table3[[#This Row],[airline]] = OFFSET(Table3[[#This Row],[airline]],1,0), (OFFSET(Table3[[#This Row],[arrivalTime]],1,0) - Table3[[#This Row],[departureTime]]) * 1440, "")</f>
        <v>360</v>
      </c>
    </row>
    <row r="154" spans="1:16">
      <c r="A154" s="18" t="s">
        <v>449</v>
      </c>
      <c r="B154" s="18" t="s">
        <v>13</v>
      </c>
      <c r="C154" s="18" t="s">
        <v>18</v>
      </c>
      <c r="D154" s="18" t="s">
        <v>21</v>
      </c>
      <c r="E154" s="19">
        <v>44944.833333333336</v>
      </c>
      <c r="F154" s="19">
        <v>44945</v>
      </c>
      <c r="G154" s="19">
        <v>44944.848611111112</v>
      </c>
      <c r="H154" s="19">
        <v>44945.015277777777</v>
      </c>
      <c r="I154" s="37">
        <v>22</v>
      </c>
      <c r="J154" s="18">
        <v>482</v>
      </c>
      <c r="K154" s="18">
        <v>58</v>
      </c>
      <c r="L154" s="20">
        <v>27956</v>
      </c>
      <c r="M154" s="11">
        <f t="shared" si="2"/>
        <v>239.99999999650754</v>
      </c>
      <c r="N154" s="33">
        <f>HOUR(Table3[[#This Row],[arrivalTime]])</f>
        <v>0</v>
      </c>
      <c r="O154" s="31">
        <f>HOUR(Table3[[#This Row],[departureTime]])</f>
        <v>20</v>
      </c>
      <c r="P154" s="39">
        <f ca="1">IF(Table3[[#This Row],[airline]] = OFFSET(Table3[[#This Row],[airline]],1,0), (OFFSET(Table3[[#This Row],[arrivalTime]],1,0) - Table3[[#This Row],[departureTime]]) * 1440, "")</f>
        <v>540</v>
      </c>
    </row>
    <row r="155" spans="1:16">
      <c r="A155" s="21" t="s">
        <v>453</v>
      </c>
      <c r="B155" s="21" t="s">
        <v>13</v>
      </c>
      <c r="C155" s="21" t="s">
        <v>20</v>
      </c>
      <c r="D155" s="21" t="s">
        <v>15</v>
      </c>
      <c r="E155" s="22">
        <v>44945</v>
      </c>
      <c r="F155" s="22">
        <v>44945.208333333336</v>
      </c>
      <c r="G155" s="22">
        <v>44945.01666666667</v>
      </c>
      <c r="H155" s="22">
        <v>44945.218055555553</v>
      </c>
      <c r="I155" s="38">
        <v>14</v>
      </c>
      <c r="J155" s="21">
        <v>328</v>
      </c>
      <c r="K155" s="21">
        <v>187</v>
      </c>
      <c r="L155" s="23">
        <v>61336</v>
      </c>
      <c r="M155" s="11">
        <f t="shared" si="2"/>
        <v>300.00000000349246</v>
      </c>
      <c r="N155" s="33">
        <f>HOUR(Table3[[#This Row],[arrivalTime]])</f>
        <v>5</v>
      </c>
      <c r="O155" s="31">
        <f>HOUR(Table3[[#This Row],[departureTime]])</f>
        <v>0</v>
      </c>
      <c r="P155" s="39">
        <f ca="1">IF(Table3[[#This Row],[airline]] = OFFSET(Table3[[#This Row],[airline]],1,0), (OFFSET(Table3[[#This Row],[arrivalTime]],1,0) - Table3[[#This Row],[departureTime]]) * 1440, "")</f>
        <v>239.99999999650754</v>
      </c>
    </row>
    <row r="156" spans="1:16">
      <c r="A156" s="21" t="s">
        <v>454</v>
      </c>
      <c r="B156" s="21" t="s">
        <v>13</v>
      </c>
      <c r="C156" s="21" t="s">
        <v>14</v>
      </c>
      <c r="D156" s="21" t="s">
        <v>20</v>
      </c>
      <c r="E156" s="22">
        <v>44945.041666666664</v>
      </c>
      <c r="F156" s="22">
        <v>44945.166666666664</v>
      </c>
      <c r="G156" s="22">
        <v>44945.056944444441</v>
      </c>
      <c r="H156" s="22">
        <v>44945.184027777781</v>
      </c>
      <c r="I156" s="38">
        <v>25</v>
      </c>
      <c r="J156" s="21">
        <v>209</v>
      </c>
      <c r="K156" s="21">
        <v>160</v>
      </c>
      <c r="L156" s="23">
        <v>33440</v>
      </c>
      <c r="M156" s="11">
        <f t="shared" si="2"/>
        <v>180</v>
      </c>
      <c r="N156" s="33">
        <f>HOUR(Table3[[#This Row],[arrivalTime]])</f>
        <v>4</v>
      </c>
      <c r="O156" s="31">
        <f>HOUR(Table3[[#This Row],[departureTime]])</f>
        <v>1</v>
      </c>
      <c r="P156" s="39">
        <f ca="1">IF(Table3[[#This Row],[airline]] = OFFSET(Table3[[#This Row],[airline]],1,0), (OFFSET(Table3[[#This Row],[arrivalTime]],1,0) - Table3[[#This Row],[departureTime]]) * 1440, "")</f>
        <v>300.00000000349246</v>
      </c>
    </row>
    <row r="157" spans="1:16">
      <c r="A157" s="21" t="s">
        <v>455</v>
      </c>
      <c r="B157" s="21" t="s">
        <v>13</v>
      </c>
      <c r="C157" s="21" t="s">
        <v>18</v>
      </c>
      <c r="D157" s="21" t="s">
        <v>20</v>
      </c>
      <c r="E157" s="22">
        <v>44945.083333333336</v>
      </c>
      <c r="F157" s="22">
        <v>44945.25</v>
      </c>
      <c r="G157" s="22">
        <v>44945.09652777778</v>
      </c>
      <c r="H157" s="22">
        <v>44945.265277777777</v>
      </c>
      <c r="I157" s="38">
        <v>22</v>
      </c>
      <c r="J157" s="21">
        <v>177</v>
      </c>
      <c r="K157" s="21">
        <v>145</v>
      </c>
      <c r="L157" s="23">
        <v>25665</v>
      </c>
      <c r="M157" s="11">
        <f t="shared" si="2"/>
        <v>239.99999999650754</v>
      </c>
      <c r="N157" s="33">
        <f>HOUR(Table3[[#This Row],[arrivalTime]])</f>
        <v>6</v>
      </c>
      <c r="O157" s="31">
        <f>HOUR(Table3[[#This Row],[departureTime]])</f>
        <v>2</v>
      </c>
      <c r="P157" s="39">
        <f ca="1">IF(Table3[[#This Row],[airline]] = OFFSET(Table3[[#This Row],[airline]],1,0), (OFFSET(Table3[[#This Row],[arrivalTime]],1,0) - Table3[[#This Row],[departureTime]]) * 1440, "")</f>
        <v>299.99999999301508</v>
      </c>
    </row>
    <row r="158" spans="1:16">
      <c r="A158" s="18" t="s">
        <v>456</v>
      </c>
      <c r="B158" s="18" t="s">
        <v>13</v>
      </c>
      <c r="C158" s="18" t="s">
        <v>14</v>
      </c>
      <c r="D158" s="18" t="s">
        <v>24</v>
      </c>
      <c r="E158" s="19">
        <v>44945.125</v>
      </c>
      <c r="F158" s="19">
        <v>44945.291666666664</v>
      </c>
      <c r="G158" s="19">
        <v>44945.134722222225</v>
      </c>
      <c r="H158" s="19">
        <v>44945.302083333336</v>
      </c>
      <c r="I158" s="37">
        <v>15</v>
      </c>
      <c r="J158" s="18">
        <v>379</v>
      </c>
      <c r="K158" s="18">
        <v>187</v>
      </c>
      <c r="L158" s="20">
        <v>70873</v>
      </c>
      <c r="M158" s="11">
        <f t="shared" si="2"/>
        <v>239.99999999650754</v>
      </c>
      <c r="N158" s="33">
        <f>HOUR(Table3[[#This Row],[arrivalTime]])</f>
        <v>7</v>
      </c>
      <c r="O158" s="31">
        <f>HOUR(Table3[[#This Row],[departureTime]])</f>
        <v>3</v>
      </c>
      <c r="P158" s="39">
        <f ca="1">IF(Table3[[#This Row],[airline]] = OFFSET(Table3[[#This Row],[airline]],1,0), (OFFSET(Table3[[#This Row],[arrivalTime]],1,0) - Table3[[#This Row],[departureTime]]) * 1440, "")</f>
        <v>239.99999999650754</v>
      </c>
    </row>
    <row r="159" spans="1:16">
      <c r="A159" s="18" t="s">
        <v>457</v>
      </c>
      <c r="B159" s="18" t="s">
        <v>13</v>
      </c>
      <c r="C159" s="18" t="s">
        <v>14</v>
      </c>
      <c r="D159" s="18" t="s">
        <v>21</v>
      </c>
      <c r="E159" s="19">
        <v>44945.166666666664</v>
      </c>
      <c r="F159" s="19">
        <v>44945.291666666664</v>
      </c>
      <c r="G159" s="19">
        <v>44945.168055555558</v>
      </c>
      <c r="H159" s="19">
        <v>44945.304166666669</v>
      </c>
      <c r="I159" s="37">
        <v>18</v>
      </c>
      <c r="J159" s="18">
        <v>482</v>
      </c>
      <c r="K159" s="18">
        <v>66</v>
      </c>
      <c r="L159" s="20">
        <v>31812</v>
      </c>
      <c r="M159" s="11">
        <f t="shared" si="2"/>
        <v>180</v>
      </c>
      <c r="N159" s="33">
        <f>HOUR(Table3[[#This Row],[arrivalTime]])</f>
        <v>7</v>
      </c>
      <c r="O159" s="31">
        <f>HOUR(Table3[[#This Row],[departureTime]])</f>
        <v>4</v>
      </c>
      <c r="P159" s="39">
        <f ca="1">IF(Table3[[#This Row],[airline]] = OFFSET(Table3[[#This Row],[airline]],1,0), (OFFSET(Table3[[#This Row],[arrivalTime]],1,0) - Table3[[#This Row],[departureTime]]) * 1440, "")</f>
        <v>240.00000000698492</v>
      </c>
    </row>
    <row r="160" spans="1:16">
      <c r="A160" s="18" t="s">
        <v>460</v>
      </c>
      <c r="B160" s="18" t="s">
        <v>13</v>
      </c>
      <c r="C160" s="18" t="s">
        <v>20</v>
      </c>
      <c r="D160" s="18" t="s">
        <v>14</v>
      </c>
      <c r="E160" s="19">
        <v>44945.291666666664</v>
      </c>
      <c r="F160" s="19">
        <v>44945.333333333336</v>
      </c>
      <c r="G160" s="19">
        <v>44945.298611111109</v>
      </c>
      <c r="H160" s="19">
        <v>44945.348611111112</v>
      </c>
      <c r="I160" s="37">
        <v>22</v>
      </c>
      <c r="J160" s="18">
        <v>349</v>
      </c>
      <c r="K160" s="18">
        <v>162</v>
      </c>
      <c r="L160" s="20">
        <v>56538</v>
      </c>
      <c r="M160" s="11">
        <f t="shared" si="2"/>
        <v>60.000000006984919</v>
      </c>
      <c r="N160" s="33">
        <f>HOUR(Table3[[#This Row],[arrivalTime]])</f>
        <v>8</v>
      </c>
      <c r="O160" s="31">
        <f>HOUR(Table3[[#This Row],[departureTime]])</f>
        <v>7</v>
      </c>
      <c r="P160" s="39">
        <f ca="1">IF(Table3[[#This Row],[airline]] = OFFSET(Table3[[#This Row],[airline]],1,0), (OFFSET(Table3[[#This Row],[arrivalTime]],1,0) - Table3[[#This Row],[departureTime]]) * 1440, "")</f>
        <v>360</v>
      </c>
    </row>
    <row r="161" spans="1:16">
      <c r="A161" s="18" t="s">
        <v>462</v>
      </c>
      <c r="B161" s="18" t="s">
        <v>13</v>
      </c>
      <c r="C161" s="18" t="s">
        <v>15</v>
      </c>
      <c r="D161" s="18" t="s">
        <v>18</v>
      </c>
      <c r="E161" s="19">
        <v>44945.375</v>
      </c>
      <c r="F161" s="19">
        <v>44945.541666666664</v>
      </c>
      <c r="G161" s="19">
        <v>44945.375</v>
      </c>
      <c r="H161" s="19">
        <v>44945.545138888891</v>
      </c>
      <c r="I161" s="37">
        <v>5</v>
      </c>
      <c r="J161" s="18">
        <v>301</v>
      </c>
      <c r="K161" s="18">
        <v>147</v>
      </c>
      <c r="L161" s="20">
        <v>44247</v>
      </c>
      <c r="M161" s="11">
        <f t="shared" si="2"/>
        <v>239.99999999650754</v>
      </c>
      <c r="N161" s="33">
        <f>HOUR(Table3[[#This Row],[arrivalTime]])</f>
        <v>13</v>
      </c>
      <c r="O161" s="31">
        <f>HOUR(Table3[[#This Row],[departureTime]])</f>
        <v>9</v>
      </c>
      <c r="P161" s="39">
        <f ca="1">IF(Table3[[#This Row],[airline]] = OFFSET(Table3[[#This Row],[airline]],1,0), (OFFSET(Table3[[#This Row],[arrivalTime]],1,0) - Table3[[#This Row],[departureTime]]) * 1440, "")</f>
        <v>360</v>
      </c>
    </row>
    <row r="162" spans="1:16">
      <c r="A162" s="18" t="s">
        <v>465</v>
      </c>
      <c r="B162" s="18" t="s">
        <v>13</v>
      </c>
      <c r="C162" s="18" t="s">
        <v>18</v>
      </c>
      <c r="D162" s="18" t="s">
        <v>14</v>
      </c>
      <c r="E162" s="19">
        <v>44945.5</v>
      </c>
      <c r="F162" s="19">
        <v>44945.625</v>
      </c>
      <c r="G162" s="19">
        <v>44945.504166666666</v>
      </c>
      <c r="H162" s="19">
        <v>44945.645138888889</v>
      </c>
      <c r="I162" s="37">
        <v>29</v>
      </c>
      <c r="J162" s="18">
        <v>435</v>
      </c>
      <c r="K162" s="18">
        <v>197</v>
      </c>
      <c r="L162" s="20">
        <v>85695</v>
      </c>
      <c r="M162" s="11">
        <f t="shared" si="2"/>
        <v>180</v>
      </c>
      <c r="N162" s="33">
        <f>HOUR(Table3[[#This Row],[arrivalTime]])</f>
        <v>15</v>
      </c>
      <c r="O162" s="31">
        <f>HOUR(Table3[[#This Row],[departureTime]])</f>
        <v>12</v>
      </c>
      <c r="P162" s="39">
        <f ca="1">IF(Table3[[#This Row],[airline]] = OFFSET(Table3[[#This Row],[airline]],1,0), (OFFSET(Table3[[#This Row],[arrivalTime]],1,0) - Table3[[#This Row],[departureTime]]) * 1440, "")</f>
        <v>239.99999999650754</v>
      </c>
    </row>
    <row r="163" spans="1:16">
      <c r="A163" s="21" t="s">
        <v>466</v>
      </c>
      <c r="B163" s="21" t="s">
        <v>13</v>
      </c>
      <c r="C163" s="21" t="s">
        <v>18</v>
      </c>
      <c r="D163" s="21" t="s">
        <v>21</v>
      </c>
      <c r="E163" s="22">
        <v>44945.541666666664</v>
      </c>
      <c r="F163" s="22">
        <v>44945.666666666664</v>
      </c>
      <c r="G163" s="22">
        <v>44945.557638888888</v>
      </c>
      <c r="H163" s="22">
        <v>44945.67291666667</v>
      </c>
      <c r="I163" s="38">
        <v>9</v>
      </c>
      <c r="J163" s="21">
        <v>111</v>
      </c>
      <c r="K163" s="21">
        <v>172</v>
      </c>
      <c r="L163" s="23">
        <v>19092</v>
      </c>
      <c r="M163" s="11">
        <f t="shared" si="2"/>
        <v>180</v>
      </c>
      <c r="N163" s="33">
        <f>HOUR(Table3[[#This Row],[arrivalTime]])</f>
        <v>16</v>
      </c>
      <c r="O163" s="31">
        <f>HOUR(Table3[[#This Row],[departureTime]])</f>
        <v>13</v>
      </c>
      <c r="P163" s="39">
        <f ca="1">IF(Table3[[#This Row],[airline]] = OFFSET(Table3[[#This Row],[airline]],1,0), (OFFSET(Table3[[#This Row],[arrivalTime]],1,0) - Table3[[#This Row],[departureTime]]) * 1440, "")</f>
        <v>660.00000000349246</v>
      </c>
    </row>
    <row r="164" spans="1:16">
      <c r="A164" s="21" t="s">
        <v>472</v>
      </c>
      <c r="B164" s="21" t="s">
        <v>13</v>
      </c>
      <c r="C164" s="21" t="s">
        <v>15</v>
      </c>
      <c r="D164" s="21" t="s">
        <v>18</v>
      </c>
      <c r="E164" s="22">
        <v>44945.791666666664</v>
      </c>
      <c r="F164" s="22">
        <v>44946</v>
      </c>
      <c r="G164" s="22">
        <v>44945.808333333334</v>
      </c>
      <c r="H164" s="22">
        <v>44946.009027777778</v>
      </c>
      <c r="I164" s="38">
        <v>13</v>
      </c>
      <c r="J164" s="21">
        <v>451</v>
      </c>
      <c r="K164" s="21">
        <v>119</v>
      </c>
      <c r="L164" s="23">
        <v>53669</v>
      </c>
      <c r="M164" s="11">
        <f t="shared" si="2"/>
        <v>300.00000000349246</v>
      </c>
      <c r="N164" s="33">
        <f>HOUR(Table3[[#This Row],[arrivalTime]])</f>
        <v>0</v>
      </c>
      <c r="O164" s="31">
        <f>HOUR(Table3[[#This Row],[departureTime]])</f>
        <v>19</v>
      </c>
      <c r="P164" s="39">
        <f ca="1">IF(Table3[[#This Row],[airline]] = OFFSET(Table3[[#This Row],[airline]],1,0), (OFFSET(Table3[[#This Row],[arrivalTime]],1,0) - Table3[[#This Row],[departureTime]]) * 1440, "")</f>
        <v>120.00000000349246</v>
      </c>
    </row>
    <row r="165" spans="1:16">
      <c r="A165" s="21" t="s">
        <v>473</v>
      </c>
      <c r="B165" s="21" t="s">
        <v>13</v>
      </c>
      <c r="C165" s="21" t="s">
        <v>14</v>
      </c>
      <c r="D165" s="21" t="s">
        <v>20</v>
      </c>
      <c r="E165" s="22">
        <v>44945.833333333336</v>
      </c>
      <c r="F165" s="22">
        <v>44945.875</v>
      </c>
      <c r="G165" s="22">
        <v>44945.853472222225</v>
      </c>
      <c r="H165" s="22">
        <v>44945.878472222219</v>
      </c>
      <c r="I165" s="38">
        <v>5</v>
      </c>
      <c r="J165" s="21">
        <v>404</v>
      </c>
      <c r="K165" s="21">
        <v>85</v>
      </c>
      <c r="L165" s="23">
        <v>34340</v>
      </c>
      <c r="M165" s="11">
        <f t="shared" si="2"/>
        <v>59.99999999650754</v>
      </c>
      <c r="N165" s="33">
        <f>HOUR(Table3[[#This Row],[arrivalTime]])</f>
        <v>21</v>
      </c>
      <c r="O165" s="31">
        <f>HOUR(Table3[[#This Row],[departureTime]])</f>
        <v>20</v>
      </c>
      <c r="P165" s="39">
        <f ca="1">IF(Table3[[#This Row],[airline]] = OFFSET(Table3[[#This Row],[airline]],1,0), (OFFSET(Table3[[#This Row],[arrivalTime]],1,0) - Table3[[#This Row],[departureTime]]) * 1440, "")</f>
        <v>540</v>
      </c>
    </row>
    <row r="166" spans="1:16">
      <c r="A166" s="18" t="s">
        <v>477</v>
      </c>
      <c r="B166" s="18" t="s">
        <v>13</v>
      </c>
      <c r="C166" s="18" t="s">
        <v>18</v>
      </c>
      <c r="D166" s="18" t="s">
        <v>14</v>
      </c>
      <c r="E166" s="19">
        <v>44946</v>
      </c>
      <c r="F166" s="19">
        <v>44946.208333333336</v>
      </c>
      <c r="G166" s="19">
        <v>44946.000694444447</v>
      </c>
      <c r="H166" s="19">
        <v>44946.222916666666</v>
      </c>
      <c r="I166" s="37">
        <v>21</v>
      </c>
      <c r="J166" s="18">
        <v>221</v>
      </c>
      <c r="K166" s="18">
        <v>126</v>
      </c>
      <c r="L166" s="20">
        <v>27846</v>
      </c>
      <c r="M166" s="11">
        <f t="shared" si="2"/>
        <v>300.00000000349246</v>
      </c>
      <c r="N166" s="33">
        <f>HOUR(Table3[[#This Row],[arrivalTime]])</f>
        <v>5</v>
      </c>
      <c r="O166" s="31">
        <f>HOUR(Table3[[#This Row],[departureTime]])</f>
        <v>0</v>
      </c>
      <c r="P166" s="39">
        <f ca="1">IF(Table3[[#This Row],[airline]] = OFFSET(Table3[[#This Row],[airline]],1,0), (OFFSET(Table3[[#This Row],[arrivalTime]],1,0) - Table3[[#This Row],[departureTime]]) * 1440, "")</f>
        <v>120.00000000349246</v>
      </c>
    </row>
    <row r="167" spans="1:16">
      <c r="A167" s="18" t="s">
        <v>478</v>
      </c>
      <c r="B167" s="18" t="s">
        <v>13</v>
      </c>
      <c r="C167" s="18" t="s">
        <v>21</v>
      </c>
      <c r="D167" s="18" t="s">
        <v>20</v>
      </c>
      <c r="E167" s="19">
        <v>44946.041666666664</v>
      </c>
      <c r="F167" s="19">
        <v>44946.083333333336</v>
      </c>
      <c r="G167" s="19">
        <v>44946.056944444441</v>
      </c>
      <c r="H167" s="19">
        <v>44946.088888888888</v>
      </c>
      <c r="I167" s="37">
        <v>8</v>
      </c>
      <c r="J167" s="18">
        <v>386</v>
      </c>
      <c r="K167" s="18">
        <v>157</v>
      </c>
      <c r="L167" s="20">
        <v>60602</v>
      </c>
      <c r="M167" s="11">
        <f t="shared" si="2"/>
        <v>60.000000006984919</v>
      </c>
      <c r="N167" s="33">
        <f>HOUR(Table3[[#This Row],[arrivalTime]])</f>
        <v>2</v>
      </c>
      <c r="O167" s="31">
        <f>HOUR(Table3[[#This Row],[departureTime]])</f>
        <v>1</v>
      </c>
      <c r="P167" s="39">
        <f ca="1">IF(Table3[[#This Row],[airline]] = OFFSET(Table3[[#This Row],[airline]],1,0), (OFFSET(Table3[[#This Row],[arrivalTime]],1,0) - Table3[[#This Row],[departureTime]]) * 1440, "")</f>
        <v>420.00000000698492</v>
      </c>
    </row>
    <row r="168" spans="1:16">
      <c r="A168" s="21" t="s">
        <v>480</v>
      </c>
      <c r="B168" s="21" t="s">
        <v>13</v>
      </c>
      <c r="C168" s="21" t="s">
        <v>24</v>
      </c>
      <c r="D168" s="21" t="s">
        <v>14</v>
      </c>
      <c r="E168" s="22">
        <v>44946.125</v>
      </c>
      <c r="F168" s="22">
        <v>44946.333333333336</v>
      </c>
      <c r="G168" s="22">
        <v>44946.143055555556</v>
      </c>
      <c r="H168" s="22">
        <v>44946.333333333336</v>
      </c>
      <c r="I168" s="38">
        <v>0</v>
      </c>
      <c r="J168" s="21">
        <v>187</v>
      </c>
      <c r="K168" s="21">
        <v>54</v>
      </c>
      <c r="L168" s="23">
        <v>10098</v>
      </c>
      <c r="M168" s="11">
        <f t="shared" si="2"/>
        <v>300.00000000349246</v>
      </c>
      <c r="N168" s="33">
        <f>HOUR(Table3[[#This Row],[arrivalTime]])</f>
        <v>8</v>
      </c>
      <c r="O168" s="31">
        <f>HOUR(Table3[[#This Row],[departureTime]])</f>
        <v>3</v>
      </c>
      <c r="P168" s="39">
        <f ca="1">IF(Table3[[#This Row],[airline]] = OFFSET(Table3[[#This Row],[airline]],1,0), (OFFSET(Table3[[#This Row],[arrivalTime]],1,0) - Table3[[#This Row],[departureTime]]) * 1440, "")</f>
        <v>419.99999999650754</v>
      </c>
    </row>
    <row r="169" spans="1:16">
      <c r="A169" s="18" t="s">
        <v>485</v>
      </c>
      <c r="B169" s="18" t="s">
        <v>13</v>
      </c>
      <c r="C169" s="18" t="s">
        <v>20</v>
      </c>
      <c r="D169" s="18" t="s">
        <v>20</v>
      </c>
      <c r="E169" s="19">
        <v>44946.333333333336</v>
      </c>
      <c r="F169" s="19">
        <v>44946.416666666664</v>
      </c>
      <c r="G169" s="19">
        <v>44946.344444444447</v>
      </c>
      <c r="H169" s="19">
        <v>44946.434027777781</v>
      </c>
      <c r="I169" s="37">
        <v>25</v>
      </c>
      <c r="J169" s="18">
        <v>258</v>
      </c>
      <c r="K169" s="18">
        <v>103</v>
      </c>
      <c r="L169" s="20">
        <v>26574</v>
      </c>
      <c r="M169" s="11">
        <f t="shared" si="2"/>
        <v>119.99999999301508</v>
      </c>
      <c r="N169" s="33">
        <f>HOUR(Table3[[#This Row],[arrivalTime]])</f>
        <v>10</v>
      </c>
      <c r="O169" s="31">
        <f>HOUR(Table3[[#This Row],[departureTime]])</f>
        <v>8</v>
      </c>
      <c r="P169" s="39">
        <f ca="1">IF(Table3[[#This Row],[airline]] = OFFSET(Table3[[#This Row],[airline]],1,0), (OFFSET(Table3[[#This Row],[arrivalTime]],1,0) - Table3[[#This Row],[departureTime]]) * 1440, "")</f>
        <v>119.99999999301508</v>
      </c>
    </row>
    <row r="170" spans="1:16">
      <c r="A170" s="21" t="s">
        <v>486</v>
      </c>
      <c r="B170" s="21" t="s">
        <v>13</v>
      </c>
      <c r="C170" s="21" t="s">
        <v>21</v>
      </c>
      <c r="D170" s="21" t="s">
        <v>20</v>
      </c>
      <c r="E170" s="22">
        <v>44946.375</v>
      </c>
      <c r="F170" s="22">
        <v>44946.416666666664</v>
      </c>
      <c r="G170" s="22">
        <v>44946.39166666667</v>
      </c>
      <c r="H170" s="22">
        <v>44946.435416666667</v>
      </c>
      <c r="I170" s="38">
        <v>27</v>
      </c>
      <c r="J170" s="21">
        <v>458</v>
      </c>
      <c r="K170" s="21">
        <v>53</v>
      </c>
      <c r="L170" s="23">
        <v>24274</v>
      </c>
      <c r="M170" s="11">
        <f t="shared" si="2"/>
        <v>59.99999999650754</v>
      </c>
      <c r="N170" s="33">
        <f>HOUR(Table3[[#This Row],[arrivalTime]])</f>
        <v>10</v>
      </c>
      <c r="O170" s="31">
        <f>HOUR(Table3[[#This Row],[departureTime]])</f>
        <v>9</v>
      </c>
      <c r="P170" s="39">
        <f ca="1">IF(Table3[[#This Row],[airline]] = OFFSET(Table3[[#This Row],[airline]],1,0), (OFFSET(Table3[[#This Row],[arrivalTime]],1,0) - Table3[[#This Row],[departureTime]]) * 1440, "")</f>
        <v>419.99999999650754</v>
      </c>
    </row>
    <row r="171" spans="1:16">
      <c r="A171" s="21" t="s">
        <v>488</v>
      </c>
      <c r="B171" s="21" t="s">
        <v>13</v>
      </c>
      <c r="C171" s="21" t="s">
        <v>20</v>
      </c>
      <c r="D171" s="21" t="s">
        <v>18</v>
      </c>
      <c r="E171" s="22">
        <v>44946.458333333336</v>
      </c>
      <c r="F171" s="22">
        <v>44946.666666666664</v>
      </c>
      <c r="G171" s="22">
        <v>44946.477777777778</v>
      </c>
      <c r="H171" s="22">
        <v>44946.679166666669</v>
      </c>
      <c r="I171" s="38">
        <v>18</v>
      </c>
      <c r="J171" s="21">
        <v>378</v>
      </c>
      <c r="K171" s="21">
        <v>77</v>
      </c>
      <c r="L171" s="23">
        <v>29106</v>
      </c>
      <c r="M171" s="11">
        <f t="shared" si="2"/>
        <v>299.99999999301508</v>
      </c>
      <c r="N171" s="33">
        <f>HOUR(Table3[[#This Row],[arrivalTime]])</f>
        <v>16</v>
      </c>
      <c r="O171" s="31">
        <f>HOUR(Table3[[#This Row],[departureTime]])</f>
        <v>11</v>
      </c>
      <c r="P171" s="39">
        <f ca="1">IF(Table3[[#This Row],[airline]] = OFFSET(Table3[[#This Row],[airline]],1,0), (OFFSET(Table3[[#This Row],[arrivalTime]],1,0) - Table3[[#This Row],[departureTime]]) * 1440, "")</f>
        <v>360</v>
      </c>
    </row>
    <row r="172" spans="1:16">
      <c r="A172" s="18" t="s">
        <v>489</v>
      </c>
      <c r="B172" s="18" t="s">
        <v>13</v>
      </c>
      <c r="C172" s="18" t="s">
        <v>20</v>
      </c>
      <c r="D172" s="18" t="s">
        <v>21</v>
      </c>
      <c r="E172" s="19">
        <v>44946.5</v>
      </c>
      <c r="F172" s="19">
        <v>44946.708333333336</v>
      </c>
      <c r="G172" s="19">
        <v>44946.506944444445</v>
      </c>
      <c r="H172" s="19">
        <v>44946.71875</v>
      </c>
      <c r="I172" s="37">
        <v>15</v>
      </c>
      <c r="J172" s="18">
        <v>161</v>
      </c>
      <c r="K172" s="18">
        <v>139</v>
      </c>
      <c r="L172" s="20">
        <v>22379</v>
      </c>
      <c r="M172" s="11">
        <f t="shared" si="2"/>
        <v>300.00000000349246</v>
      </c>
      <c r="N172" s="33">
        <f>HOUR(Table3[[#This Row],[arrivalTime]])</f>
        <v>17</v>
      </c>
      <c r="O172" s="31">
        <f>HOUR(Table3[[#This Row],[departureTime]])</f>
        <v>12</v>
      </c>
      <c r="P172" s="39">
        <f ca="1">IF(Table3[[#This Row],[airline]] = OFFSET(Table3[[#This Row],[airline]],1,0), (OFFSET(Table3[[#This Row],[arrivalTime]],1,0) - Table3[[#This Row],[departureTime]]) * 1440, "")</f>
        <v>419.99999999650754</v>
      </c>
    </row>
    <row r="173" spans="1:16">
      <c r="A173" s="21" t="s">
        <v>491</v>
      </c>
      <c r="B173" s="21" t="s">
        <v>13</v>
      </c>
      <c r="C173" s="21" t="s">
        <v>18</v>
      </c>
      <c r="D173" s="21" t="s">
        <v>15</v>
      </c>
      <c r="E173" s="22">
        <v>44946.583333333336</v>
      </c>
      <c r="F173" s="22">
        <v>44946.791666666664</v>
      </c>
      <c r="G173" s="22">
        <v>44946.584722222222</v>
      </c>
      <c r="H173" s="22">
        <v>44946.806944444441</v>
      </c>
      <c r="I173" s="38">
        <v>22</v>
      </c>
      <c r="J173" s="21">
        <v>404</v>
      </c>
      <c r="K173" s="21">
        <v>140</v>
      </c>
      <c r="L173" s="23">
        <v>56560</v>
      </c>
      <c r="M173" s="11">
        <f t="shared" si="2"/>
        <v>299.99999999301508</v>
      </c>
      <c r="N173" s="33">
        <f>HOUR(Table3[[#This Row],[arrivalTime]])</f>
        <v>19</v>
      </c>
      <c r="O173" s="31">
        <f>HOUR(Table3[[#This Row],[departureTime]])</f>
        <v>14</v>
      </c>
      <c r="P173" s="39">
        <f ca="1">IF(Table3[[#This Row],[airline]] = OFFSET(Table3[[#This Row],[airline]],1,0), (OFFSET(Table3[[#This Row],[arrivalTime]],1,0) - Table3[[#This Row],[departureTime]]) * 1440, "")</f>
        <v>299.99999999301508</v>
      </c>
    </row>
    <row r="174" spans="1:16">
      <c r="A174" s="18" t="s">
        <v>492</v>
      </c>
      <c r="B174" s="18" t="s">
        <v>13</v>
      </c>
      <c r="C174" s="18" t="s">
        <v>18</v>
      </c>
      <c r="D174" s="18" t="s">
        <v>14</v>
      </c>
      <c r="E174" s="19">
        <v>44946.625</v>
      </c>
      <c r="F174" s="19">
        <v>44946.791666666664</v>
      </c>
      <c r="G174" s="19">
        <v>44946.64166666667</v>
      </c>
      <c r="H174" s="19">
        <v>44946.8</v>
      </c>
      <c r="I174" s="37">
        <v>12</v>
      </c>
      <c r="J174" s="18">
        <v>205</v>
      </c>
      <c r="K174" s="18">
        <v>134</v>
      </c>
      <c r="L174" s="20">
        <v>27470</v>
      </c>
      <c r="M174" s="11">
        <f t="shared" si="2"/>
        <v>239.99999999650754</v>
      </c>
      <c r="N174" s="33">
        <f>HOUR(Table3[[#This Row],[arrivalTime]])</f>
        <v>19</v>
      </c>
      <c r="O174" s="31">
        <f>HOUR(Table3[[#This Row],[departureTime]])</f>
        <v>15</v>
      </c>
      <c r="P174" s="39">
        <f ca="1">IF(Table3[[#This Row],[airline]] = OFFSET(Table3[[#This Row],[airline]],1,0), (OFFSET(Table3[[#This Row],[arrivalTime]],1,0) - Table3[[#This Row],[departureTime]]) * 1440, "")</f>
        <v>599.99999999650754</v>
      </c>
    </row>
    <row r="175" spans="1:16">
      <c r="A175" s="21" t="s">
        <v>500</v>
      </c>
      <c r="B175" s="21" t="s">
        <v>13</v>
      </c>
      <c r="C175" s="21" t="s">
        <v>14</v>
      </c>
      <c r="D175" s="21" t="s">
        <v>14</v>
      </c>
      <c r="E175" s="22">
        <v>44946.958333333336</v>
      </c>
      <c r="F175" s="22">
        <v>44947.041666666664</v>
      </c>
      <c r="G175" s="22">
        <v>44946.961805555555</v>
      </c>
      <c r="H175" s="22">
        <v>44947.04583333333</v>
      </c>
      <c r="I175" s="38">
        <v>6</v>
      </c>
      <c r="J175" s="21">
        <v>249</v>
      </c>
      <c r="K175" s="21">
        <v>177</v>
      </c>
      <c r="L175" s="23">
        <v>44073</v>
      </c>
      <c r="M175" s="11">
        <f t="shared" si="2"/>
        <v>119.99999999301508</v>
      </c>
      <c r="N175" s="33">
        <f>HOUR(Table3[[#This Row],[arrivalTime]])</f>
        <v>1</v>
      </c>
      <c r="O175" s="31">
        <f>HOUR(Table3[[#This Row],[departureTime]])</f>
        <v>23</v>
      </c>
      <c r="P175" s="39">
        <f ca="1">IF(Table3[[#This Row],[airline]] = OFFSET(Table3[[#This Row],[airline]],1,0), (OFFSET(Table3[[#This Row],[arrivalTime]],1,0) - Table3[[#This Row],[departureTime]]) * 1440, "")</f>
        <v>239.99999999650754</v>
      </c>
    </row>
    <row r="176" spans="1:16">
      <c r="A176" s="18" t="s">
        <v>502</v>
      </c>
      <c r="B176" s="18" t="s">
        <v>13</v>
      </c>
      <c r="C176" s="18" t="s">
        <v>15</v>
      </c>
      <c r="D176" s="18" t="s">
        <v>18</v>
      </c>
      <c r="E176" s="19">
        <v>44947.041666666664</v>
      </c>
      <c r="F176" s="19">
        <v>44947.125</v>
      </c>
      <c r="G176" s="19">
        <v>44947.061805555553</v>
      </c>
      <c r="H176" s="19">
        <v>44947.143750000003</v>
      </c>
      <c r="I176" s="37">
        <v>27</v>
      </c>
      <c r="J176" s="18">
        <v>116</v>
      </c>
      <c r="K176" s="18">
        <v>61</v>
      </c>
      <c r="L176" s="20">
        <v>7076</v>
      </c>
      <c r="M176" s="11">
        <f t="shared" si="2"/>
        <v>120.00000000349246</v>
      </c>
      <c r="N176" s="33">
        <f>HOUR(Table3[[#This Row],[arrivalTime]])</f>
        <v>3</v>
      </c>
      <c r="O176" s="31">
        <f>HOUR(Table3[[#This Row],[departureTime]])</f>
        <v>1</v>
      </c>
      <c r="P176" s="39">
        <f ca="1">IF(Table3[[#This Row],[airline]] = OFFSET(Table3[[#This Row],[airline]],1,0), (OFFSET(Table3[[#This Row],[arrivalTime]],1,0) - Table3[[#This Row],[departureTime]]) * 1440, "")</f>
        <v>300.00000000349246</v>
      </c>
    </row>
    <row r="177" spans="1:16">
      <c r="A177" s="18" t="s">
        <v>504</v>
      </c>
      <c r="B177" s="18" t="s">
        <v>13</v>
      </c>
      <c r="C177" s="18" t="s">
        <v>21</v>
      </c>
      <c r="D177" s="18" t="s">
        <v>20</v>
      </c>
      <c r="E177" s="19">
        <v>44947.125</v>
      </c>
      <c r="F177" s="19">
        <v>44947.25</v>
      </c>
      <c r="G177" s="19">
        <v>44947.140972222223</v>
      </c>
      <c r="H177" s="19">
        <v>44947.263194444444</v>
      </c>
      <c r="I177" s="37">
        <v>19</v>
      </c>
      <c r="J177" s="18">
        <v>482</v>
      </c>
      <c r="K177" s="18">
        <v>169</v>
      </c>
      <c r="L177" s="20">
        <v>81458</v>
      </c>
      <c r="M177" s="11">
        <f t="shared" si="2"/>
        <v>180</v>
      </c>
      <c r="N177" s="33">
        <f>HOUR(Table3[[#This Row],[arrivalTime]])</f>
        <v>6</v>
      </c>
      <c r="O177" s="31">
        <f>HOUR(Table3[[#This Row],[departureTime]])</f>
        <v>3</v>
      </c>
      <c r="P177" s="39">
        <f ca="1">IF(Table3[[#This Row],[airline]] = OFFSET(Table3[[#This Row],[airline]],1,0), (OFFSET(Table3[[#This Row],[arrivalTime]],1,0) - Table3[[#This Row],[departureTime]]) * 1440, "")</f>
        <v>360</v>
      </c>
    </row>
    <row r="178" spans="1:16">
      <c r="A178" s="18" t="s">
        <v>506</v>
      </c>
      <c r="B178" s="18" t="s">
        <v>13</v>
      </c>
      <c r="C178" s="18" t="s">
        <v>24</v>
      </c>
      <c r="D178" s="18" t="s">
        <v>20</v>
      </c>
      <c r="E178" s="19">
        <v>44947.208333333336</v>
      </c>
      <c r="F178" s="19">
        <v>44947.375</v>
      </c>
      <c r="G178" s="19">
        <v>44947.223611111112</v>
      </c>
      <c r="H178" s="19">
        <v>44947.375694444447</v>
      </c>
      <c r="I178" s="37">
        <v>1</v>
      </c>
      <c r="J178" s="18">
        <v>268</v>
      </c>
      <c r="K178" s="18">
        <v>104</v>
      </c>
      <c r="L178" s="20">
        <v>27872</v>
      </c>
      <c r="M178" s="11">
        <f t="shared" si="2"/>
        <v>239.99999999650754</v>
      </c>
      <c r="N178" s="33">
        <f>HOUR(Table3[[#This Row],[arrivalTime]])</f>
        <v>9</v>
      </c>
      <c r="O178" s="31">
        <f>HOUR(Table3[[#This Row],[departureTime]])</f>
        <v>5</v>
      </c>
      <c r="P178" s="39">
        <f ca="1">IF(Table3[[#This Row],[airline]] = OFFSET(Table3[[#This Row],[airline]],1,0), (OFFSET(Table3[[#This Row],[arrivalTime]],1,0) - Table3[[#This Row],[departureTime]]) * 1440, "")</f>
        <v>360</v>
      </c>
    </row>
    <row r="179" spans="1:16">
      <c r="A179" s="21" t="s">
        <v>507</v>
      </c>
      <c r="B179" s="21" t="s">
        <v>13</v>
      </c>
      <c r="C179" s="21" t="s">
        <v>20</v>
      </c>
      <c r="D179" s="21" t="s">
        <v>18</v>
      </c>
      <c r="E179" s="22">
        <v>44947.25</v>
      </c>
      <c r="F179" s="22">
        <v>44947.458333333336</v>
      </c>
      <c r="G179" s="22">
        <v>44947.26666666667</v>
      </c>
      <c r="H179" s="22">
        <v>44947.459027777775</v>
      </c>
      <c r="I179" s="38">
        <v>1</v>
      </c>
      <c r="J179" s="21">
        <v>467</v>
      </c>
      <c r="K179" s="21">
        <v>132</v>
      </c>
      <c r="L179" s="23">
        <v>61644</v>
      </c>
      <c r="M179" s="11">
        <f t="shared" si="2"/>
        <v>300.00000000349246</v>
      </c>
      <c r="N179" s="33">
        <f>HOUR(Table3[[#This Row],[arrivalTime]])</f>
        <v>11</v>
      </c>
      <c r="O179" s="31">
        <f>HOUR(Table3[[#This Row],[departureTime]])</f>
        <v>6</v>
      </c>
      <c r="P179" s="39">
        <f ca="1">IF(Table3[[#This Row],[airline]] = OFFSET(Table3[[#This Row],[airline]],1,0), (OFFSET(Table3[[#This Row],[arrivalTime]],1,0) - Table3[[#This Row],[departureTime]]) * 1440, "")</f>
        <v>540</v>
      </c>
    </row>
    <row r="180" spans="1:16">
      <c r="A180" s="21" t="s">
        <v>513</v>
      </c>
      <c r="B180" s="21" t="s">
        <v>13</v>
      </c>
      <c r="C180" s="21" t="s">
        <v>21</v>
      </c>
      <c r="D180" s="21" t="s">
        <v>21</v>
      </c>
      <c r="E180" s="22">
        <v>44947.5</v>
      </c>
      <c r="F180" s="22">
        <v>44947.625</v>
      </c>
      <c r="G180" s="22">
        <v>44947.506249999999</v>
      </c>
      <c r="H180" s="22">
        <v>44947.628472222219</v>
      </c>
      <c r="I180" s="38">
        <v>5</v>
      </c>
      <c r="J180" s="21">
        <v>237</v>
      </c>
      <c r="K180" s="21">
        <v>197</v>
      </c>
      <c r="L180" s="23">
        <v>46689</v>
      </c>
      <c r="M180" s="11">
        <f t="shared" si="2"/>
        <v>180</v>
      </c>
      <c r="N180" s="33">
        <f>HOUR(Table3[[#This Row],[arrivalTime]])</f>
        <v>15</v>
      </c>
      <c r="O180" s="31">
        <f>HOUR(Table3[[#This Row],[departureTime]])</f>
        <v>12</v>
      </c>
      <c r="P180" s="39">
        <f ca="1">IF(Table3[[#This Row],[airline]] = OFFSET(Table3[[#This Row],[airline]],1,0), (OFFSET(Table3[[#This Row],[arrivalTime]],1,0) - Table3[[#This Row],[departureTime]]) * 1440, "")</f>
        <v>180</v>
      </c>
    </row>
    <row r="181" spans="1:16">
      <c r="A181" s="18" t="s">
        <v>514</v>
      </c>
      <c r="B181" s="18" t="s">
        <v>13</v>
      </c>
      <c r="C181" s="18" t="s">
        <v>21</v>
      </c>
      <c r="D181" s="18" t="s">
        <v>14</v>
      </c>
      <c r="E181" s="19">
        <v>44947.541666666664</v>
      </c>
      <c r="F181" s="19">
        <v>44947.625</v>
      </c>
      <c r="G181" s="19">
        <v>44947.542361111111</v>
      </c>
      <c r="H181" s="19">
        <v>44947.643055555556</v>
      </c>
      <c r="I181" s="37">
        <v>26</v>
      </c>
      <c r="J181" s="18">
        <v>352</v>
      </c>
      <c r="K181" s="18">
        <v>172</v>
      </c>
      <c r="L181" s="20">
        <v>60544</v>
      </c>
      <c r="M181" s="11">
        <f t="shared" si="2"/>
        <v>120.00000000349246</v>
      </c>
      <c r="N181" s="33">
        <f>HOUR(Table3[[#This Row],[arrivalTime]])</f>
        <v>15</v>
      </c>
      <c r="O181" s="31">
        <f>HOUR(Table3[[#This Row],[departureTime]])</f>
        <v>13</v>
      </c>
      <c r="P181" s="39">
        <f ca="1">IF(Table3[[#This Row],[airline]] = OFFSET(Table3[[#This Row],[airline]],1,0), (OFFSET(Table3[[#This Row],[arrivalTime]],1,0) - Table3[[#This Row],[departureTime]]) * 1440, "")</f>
        <v>180</v>
      </c>
    </row>
    <row r="182" spans="1:16">
      <c r="A182" s="18" t="s">
        <v>516</v>
      </c>
      <c r="B182" s="18" t="s">
        <v>13</v>
      </c>
      <c r="C182" s="18" t="s">
        <v>20</v>
      </c>
      <c r="D182" s="18" t="s">
        <v>14</v>
      </c>
      <c r="E182" s="19">
        <v>44947.625</v>
      </c>
      <c r="F182" s="19">
        <v>44947.666666666664</v>
      </c>
      <c r="G182" s="19">
        <v>44947.634027777778</v>
      </c>
      <c r="H182" s="19">
        <v>44947.667361111111</v>
      </c>
      <c r="I182" s="37">
        <v>1</v>
      </c>
      <c r="J182" s="18">
        <v>336</v>
      </c>
      <c r="K182" s="18">
        <v>78</v>
      </c>
      <c r="L182" s="20">
        <v>26208</v>
      </c>
      <c r="M182" s="11">
        <f t="shared" si="2"/>
        <v>59.99999999650754</v>
      </c>
      <c r="N182" s="33">
        <f>HOUR(Table3[[#This Row],[arrivalTime]])</f>
        <v>16</v>
      </c>
      <c r="O182" s="31">
        <f>HOUR(Table3[[#This Row],[departureTime]])</f>
        <v>15</v>
      </c>
      <c r="P182" s="39">
        <f ca="1">IF(Table3[[#This Row],[airline]] = OFFSET(Table3[[#This Row],[airline]],1,0), (OFFSET(Table3[[#This Row],[arrivalTime]],1,0) - Table3[[#This Row],[departureTime]]) * 1440, "")</f>
        <v>239.99999999650754</v>
      </c>
    </row>
    <row r="183" spans="1:16">
      <c r="A183" s="18" t="s">
        <v>517</v>
      </c>
      <c r="B183" s="18" t="s">
        <v>13</v>
      </c>
      <c r="C183" s="18" t="s">
        <v>18</v>
      </c>
      <c r="D183" s="18" t="s">
        <v>18</v>
      </c>
      <c r="E183" s="19">
        <v>44947.666666666664</v>
      </c>
      <c r="F183" s="19">
        <v>44947.791666666664</v>
      </c>
      <c r="G183" s="19">
        <v>44947.680555555555</v>
      </c>
      <c r="H183" s="19">
        <v>44947.793749999997</v>
      </c>
      <c r="I183" s="37">
        <v>3</v>
      </c>
      <c r="J183" s="18">
        <v>153</v>
      </c>
      <c r="K183" s="18">
        <v>142</v>
      </c>
      <c r="L183" s="20">
        <v>21726</v>
      </c>
      <c r="M183" s="11">
        <f t="shared" si="2"/>
        <v>180</v>
      </c>
      <c r="N183" s="33">
        <f>HOUR(Table3[[#This Row],[arrivalTime]])</f>
        <v>19</v>
      </c>
      <c r="O183" s="31">
        <f>HOUR(Table3[[#This Row],[departureTime]])</f>
        <v>16</v>
      </c>
      <c r="P183" s="39">
        <f ca="1">IF(Table3[[#This Row],[airline]] = OFFSET(Table3[[#This Row],[airline]],1,0), (OFFSET(Table3[[#This Row],[arrivalTime]],1,0) - Table3[[#This Row],[departureTime]]) * 1440, "")</f>
        <v>420.00000000698492</v>
      </c>
    </row>
    <row r="184" spans="1:16">
      <c r="A184" s="21" t="s">
        <v>522</v>
      </c>
      <c r="B184" s="21" t="s">
        <v>13</v>
      </c>
      <c r="C184" s="21" t="s">
        <v>14</v>
      </c>
      <c r="D184" s="21" t="s">
        <v>14</v>
      </c>
      <c r="E184" s="22">
        <v>44947.875</v>
      </c>
      <c r="F184" s="22">
        <v>44947.958333333336</v>
      </c>
      <c r="G184" s="22">
        <v>44947.87777777778</v>
      </c>
      <c r="H184" s="22">
        <v>44947.959027777775</v>
      </c>
      <c r="I184" s="38">
        <v>1</v>
      </c>
      <c r="J184" s="21">
        <v>120</v>
      </c>
      <c r="K184" s="21">
        <v>161</v>
      </c>
      <c r="L184" s="23">
        <v>19320</v>
      </c>
      <c r="M184" s="11">
        <f t="shared" si="2"/>
        <v>120.00000000349246</v>
      </c>
      <c r="N184" s="33">
        <f>HOUR(Table3[[#This Row],[arrivalTime]])</f>
        <v>23</v>
      </c>
      <c r="O184" s="31">
        <f>HOUR(Table3[[#This Row],[departureTime]])</f>
        <v>21</v>
      </c>
      <c r="P184" s="39">
        <f ca="1">IF(Table3[[#This Row],[airline]] = OFFSET(Table3[[#This Row],[airline]],1,0), (OFFSET(Table3[[#This Row],[arrivalTime]],1,0) - Table3[[#This Row],[departureTime]]) * 1440, "")</f>
        <v>239.99999999650754</v>
      </c>
    </row>
    <row r="185" spans="1:16">
      <c r="A185" s="18" t="s">
        <v>525</v>
      </c>
      <c r="B185" s="18" t="s">
        <v>13</v>
      </c>
      <c r="C185" s="18" t="s">
        <v>14</v>
      </c>
      <c r="D185" s="18" t="s">
        <v>15</v>
      </c>
      <c r="E185" s="19">
        <v>44948</v>
      </c>
      <c r="F185" s="19">
        <v>44948.041666666664</v>
      </c>
      <c r="G185" s="19">
        <v>44948.006249999999</v>
      </c>
      <c r="H185" s="19">
        <v>44948.04791666667</v>
      </c>
      <c r="I185" s="37">
        <v>9</v>
      </c>
      <c r="J185" s="18">
        <v>317</v>
      </c>
      <c r="K185" s="18">
        <v>81</v>
      </c>
      <c r="L185" s="20">
        <v>25677</v>
      </c>
      <c r="M185" s="11">
        <f t="shared" si="2"/>
        <v>59.99999999650754</v>
      </c>
      <c r="N185" s="33">
        <f>HOUR(Table3[[#This Row],[arrivalTime]])</f>
        <v>1</v>
      </c>
      <c r="O185" s="31">
        <f>HOUR(Table3[[#This Row],[departureTime]])</f>
        <v>0</v>
      </c>
      <c r="P185" s="39">
        <f ca="1">IF(Table3[[#This Row],[airline]] = OFFSET(Table3[[#This Row],[airline]],1,0), (OFFSET(Table3[[#This Row],[arrivalTime]],1,0) - Table3[[#This Row],[departureTime]]) * 1440, "")</f>
        <v>360</v>
      </c>
    </row>
    <row r="186" spans="1:16">
      <c r="A186" s="18" t="s">
        <v>528</v>
      </c>
      <c r="B186" s="18" t="s">
        <v>13</v>
      </c>
      <c r="C186" s="18" t="s">
        <v>24</v>
      </c>
      <c r="D186" s="18" t="s">
        <v>24</v>
      </c>
      <c r="E186" s="19">
        <v>44948.125</v>
      </c>
      <c r="F186" s="19">
        <v>44948.25</v>
      </c>
      <c r="G186" s="19">
        <v>44948.12777777778</v>
      </c>
      <c r="H186" s="19">
        <v>44948.261111111111</v>
      </c>
      <c r="I186" s="37">
        <v>16</v>
      </c>
      <c r="J186" s="18">
        <v>497</v>
      </c>
      <c r="K186" s="18">
        <v>175</v>
      </c>
      <c r="L186" s="20">
        <v>86975</v>
      </c>
      <c r="M186" s="11">
        <f t="shared" si="2"/>
        <v>180</v>
      </c>
      <c r="N186" s="33">
        <f>HOUR(Table3[[#This Row],[arrivalTime]])</f>
        <v>6</v>
      </c>
      <c r="O186" s="31">
        <f>HOUR(Table3[[#This Row],[departureTime]])</f>
        <v>3</v>
      </c>
      <c r="P186" s="39">
        <f ca="1">IF(Table3[[#This Row],[airline]] = OFFSET(Table3[[#This Row],[airline]],1,0), (OFFSET(Table3[[#This Row],[arrivalTime]],1,0) - Table3[[#This Row],[departureTime]]) * 1440, "")</f>
        <v>360</v>
      </c>
    </row>
    <row r="187" spans="1:16">
      <c r="A187" s="18" t="s">
        <v>533</v>
      </c>
      <c r="B187" s="18" t="s">
        <v>13</v>
      </c>
      <c r="C187" s="18" t="s">
        <v>14</v>
      </c>
      <c r="D187" s="18" t="s">
        <v>21</v>
      </c>
      <c r="E187" s="19">
        <v>44948.333333333336</v>
      </c>
      <c r="F187" s="19">
        <v>44948.375</v>
      </c>
      <c r="G187" s="19">
        <v>44948.335416666669</v>
      </c>
      <c r="H187" s="19">
        <v>44948.375</v>
      </c>
      <c r="I187" s="37">
        <v>0</v>
      </c>
      <c r="J187" s="18">
        <v>147</v>
      </c>
      <c r="K187" s="18">
        <v>116</v>
      </c>
      <c r="L187" s="20">
        <v>17052</v>
      </c>
      <c r="M187" s="11">
        <f t="shared" si="2"/>
        <v>59.99999999650754</v>
      </c>
      <c r="N187" s="33">
        <f>HOUR(Table3[[#This Row],[arrivalTime]])</f>
        <v>9</v>
      </c>
      <c r="O187" s="31">
        <f>HOUR(Table3[[#This Row],[departureTime]])</f>
        <v>8</v>
      </c>
      <c r="P187" s="39">
        <f ca="1">IF(Table3[[#This Row],[airline]] = OFFSET(Table3[[#This Row],[airline]],1,0), (OFFSET(Table3[[#This Row],[arrivalTime]],1,0) - Table3[[#This Row],[departureTime]]) * 1440, "")</f>
        <v>419.99999999650754</v>
      </c>
    </row>
    <row r="188" spans="1:16">
      <c r="A188" s="21" t="s">
        <v>538</v>
      </c>
      <c r="B188" s="21" t="s">
        <v>13</v>
      </c>
      <c r="C188" s="21" t="s">
        <v>20</v>
      </c>
      <c r="D188" s="21" t="s">
        <v>18</v>
      </c>
      <c r="E188" s="22">
        <v>44948.541666666664</v>
      </c>
      <c r="F188" s="22">
        <v>44948.625</v>
      </c>
      <c r="G188" s="22">
        <v>44948.559027777781</v>
      </c>
      <c r="H188" s="22">
        <v>44948.64166666667</v>
      </c>
      <c r="I188" s="38">
        <v>24</v>
      </c>
      <c r="J188" s="21">
        <v>247</v>
      </c>
      <c r="K188" s="21">
        <v>56</v>
      </c>
      <c r="L188" s="23">
        <v>13832</v>
      </c>
      <c r="M188" s="11">
        <f t="shared" si="2"/>
        <v>120.00000000349246</v>
      </c>
      <c r="N188" s="33">
        <f>HOUR(Table3[[#This Row],[arrivalTime]])</f>
        <v>15</v>
      </c>
      <c r="O188" s="31">
        <f>HOUR(Table3[[#This Row],[departureTime]])</f>
        <v>13</v>
      </c>
      <c r="P188" s="39">
        <f ca="1">IF(Table3[[#This Row],[airline]] = OFFSET(Table3[[#This Row],[airline]],1,0), (OFFSET(Table3[[#This Row],[arrivalTime]],1,0) - Table3[[#This Row],[departureTime]]) * 1440, "")</f>
        <v>480.00000000349246</v>
      </c>
    </row>
    <row r="189" spans="1:16">
      <c r="A189" s="18" t="s">
        <v>541</v>
      </c>
      <c r="B189" s="18" t="s">
        <v>13</v>
      </c>
      <c r="C189" s="18" t="s">
        <v>20</v>
      </c>
      <c r="D189" s="18" t="s">
        <v>14</v>
      </c>
      <c r="E189" s="19">
        <v>44948.666666666664</v>
      </c>
      <c r="F189" s="19">
        <v>44948.875</v>
      </c>
      <c r="G189" s="19">
        <v>44948.686111111114</v>
      </c>
      <c r="H189" s="19">
        <v>44948.876388888886</v>
      </c>
      <c r="I189" s="37">
        <v>2</v>
      </c>
      <c r="J189" s="18">
        <v>346</v>
      </c>
      <c r="K189" s="18">
        <v>177</v>
      </c>
      <c r="L189" s="20">
        <v>61242</v>
      </c>
      <c r="M189" s="11">
        <f t="shared" si="2"/>
        <v>300.00000000349246</v>
      </c>
      <c r="N189" s="33">
        <f>HOUR(Table3[[#This Row],[arrivalTime]])</f>
        <v>21</v>
      </c>
      <c r="O189" s="31">
        <f>HOUR(Table3[[#This Row],[departureTime]])</f>
        <v>16</v>
      </c>
      <c r="P189" s="39">
        <f ca="1">IF(Table3[[#This Row],[airline]] = OFFSET(Table3[[#This Row],[airline]],1,0), (OFFSET(Table3[[#This Row],[arrivalTime]],1,0) - Table3[[#This Row],[departureTime]]) * 1440, "")</f>
        <v>240.00000000698492</v>
      </c>
    </row>
    <row r="190" spans="1:16">
      <c r="A190" s="18" t="s">
        <v>544</v>
      </c>
      <c r="B190" s="18" t="s">
        <v>13</v>
      </c>
      <c r="C190" s="18" t="s">
        <v>20</v>
      </c>
      <c r="D190" s="18" t="s">
        <v>20</v>
      </c>
      <c r="E190" s="19">
        <v>44948.791666666664</v>
      </c>
      <c r="F190" s="19">
        <v>44948.833333333336</v>
      </c>
      <c r="G190" s="19">
        <v>44948.809027777781</v>
      </c>
      <c r="H190" s="19">
        <v>44948.836111111108</v>
      </c>
      <c r="I190" s="37">
        <v>4</v>
      </c>
      <c r="J190" s="18">
        <v>272</v>
      </c>
      <c r="K190" s="18">
        <v>114</v>
      </c>
      <c r="L190" s="20">
        <v>31008</v>
      </c>
      <c r="M190" s="11">
        <f t="shared" si="2"/>
        <v>60.000000006984919</v>
      </c>
      <c r="N190" s="33">
        <f>HOUR(Table3[[#This Row],[arrivalTime]])</f>
        <v>20</v>
      </c>
      <c r="O190" s="31">
        <f>HOUR(Table3[[#This Row],[departureTime]])</f>
        <v>19</v>
      </c>
      <c r="P190" s="39">
        <f ca="1">IF(Table3[[#This Row],[airline]] = OFFSET(Table3[[#This Row],[airline]],1,0), (OFFSET(Table3[[#This Row],[arrivalTime]],1,0) - Table3[[#This Row],[departureTime]]) * 1440, "")</f>
        <v>780.00000000698492</v>
      </c>
    </row>
    <row r="191" spans="1:16">
      <c r="A191" s="18" t="s">
        <v>556</v>
      </c>
      <c r="B191" s="18" t="s">
        <v>13</v>
      </c>
      <c r="C191" s="18" t="s">
        <v>21</v>
      </c>
      <c r="D191" s="18" t="s">
        <v>21</v>
      </c>
      <c r="E191" s="19">
        <v>44949.291666666664</v>
      </c>
      <c r="F191" s="19">
        <v>44949.333333333336</v>
      </c>
      <c r="G191" s="19">
        <v>44949.29791666667</v>
      </c>
      <c r="H191" s="19">
        <v>44949.353472222225</v>
      </c>
      <c r="I191" s="37">
        <v>29</v>
      </c>
      <c r="J191" s="18">
        <v>100</v>
      </c>
      <c r="K191" s="18">
        <v>167</v>
      </c>
      <c r="L191" s="20">
        <v>16700</v>
      </c>
      <c r="M191" s="11">
        <f t="shared" si="2"/>
        <v>60.000000006984919</v>
      </c>
      <c r="N191" s="33">
        <f>HOUR(Table3[[#This Row],[arrivalTime]])</f>
        <v>8</v>
      </c>
      <c r="O191" s="31">
        <f>HOUR(Table3[[#This Row],[departureTime]])</f>
        <v>7</v>
      </c>
      <c r="P191" s="39">
        <f ca="1">IF(Table3[[#This Row],[airline]] = OFFSET(Table3[[#This Row],[airline]],1,0), (OFFSET(Table3[[#This Row],[arrivalTime]],1,0) - Table3[[#This Row],[departureTime]]) * 1440, "")</f>
        <v>360</v>
      </c>
    </row>
    <row r="192" spans="1:16">
      <c r="A192" s="21" t="s">
        <v>561</v>
      </c>
      <c r="B192" s="21" t="s">
        <v>13</v>
      </c>
      <c r="C192" s="21" t="s">
        <v>21</v>
      </c>
      <c r="D192" s="21" t="s">
        <v>21</v>
      </c>
      <c r="E192" s="22">
        <v>44949.5</v>
      </c>
      <c r="F192" s="22">
        <v>44949.541666666664</v>
      </c>
      <c r="G192" s="22">
        <v>44949.518750000003</v>
      </c>
      <c r="H192" s="22">
        <v>44949.542361111111</v>
      </c>
      <c r="I192" s="38">
        <v>1</v>
      </c>
      <c r="J192" s="21">
        <v>193</v>
      </c>
      <c r="K192" s="21">
        <v>159</v>
      </c>
      <c r="L192" s="23">
        <v>30687</v>
      </c>
      <c r="M192" s="11">
        <f t="shared" si="2"/>
        <v>59.99999999650754</v>
      </c>
      <c r="N192" s="33">
        <f>HOUR(Table3[[#This Row],[arrivalTime]])</f>
        <v>13</v>
      </c>
      <c r="O192" s="31">
        <f>HOUR(Table3[[#This Row],[departureTime]])</f>
        <v>12</v>
      </c>
      <c r="P192" s="39">
        <f ca="1">IF(Table3[[#This Row],[airline]] = OFFSET(Table3[[#This Row],[airline]],1,0), (OFFSET(Table3[[#This Row],[arrivalTime]],1,0) - Table3[[#This Row],[departureTime]]) * 1440, "")</f>
        <v>419.99999999650754</v>
      </c>
    </row>
    <row r="193" spans="1:16">
      <c r="A193" s="18" t="s">
        <v>563</v>
      </c>
      <c r="B193" s="18" t="s">
        <v>13</v>
      </c>
      <c r="C193" s="18" t="s">
        <v>14</v>
      </c>
      <c r="D193" s="18" t="s">
        <v>14</v>
      </c>
      <c r="E193" s="19">
        <v>44949.583333333336</v>
      </c>
      <c r="F193" s="19">
        <v>44949.791666666664</v>
      </c>
      <c r="G193" s="19">
        <v>44949.594444444447</v>
      </c>
      <c r="H193" s="19">
        <v>44949.800694444442</v>
      </c>
      <c r="I193" s="37">
        <v>13</v>
      </c>
      <c r="J193" s="18">
        <v>144</v>
      </c>
      <c r="K193" s="18">
        <v>128</v>
      </c>
      <c r="L193" s="20">
        <v>18432</v>
      </c>
      <c r="M193" s="11">
        <f t="shared" si="2"/>
        <v>299.99999999301508</v>
      </c>
      <c r="N193" s="33">
        <f>HOUR(Table3[[#This Row],[arrivalTime]])</f>
        <v>19</v>
      </c>
      <c r="O193" s="31">
        <f>HOUR(Table3[[#This Row],[departureTime]])</f>
        <v>14</v>
      </c>
      <c r="P193" s="39">
        <f ca="1">IF(Table3[[#This Row],[airline]] = OFFSET(Table3[[#This Row],[airline]],1,0), (OFFSET(Table3[[#This Row],[arrivalTime]],1,0) - Table3[[#This Row],[departureTime]]) * 1440, "")</f>
        <v>419.99999999650754</v>
      </c>
    </row>
    <row r="194" spans="1:16">
      <c r="A194" s="18" t="s">
        <v>565</v>
      </c>
      <c r="B194" s="18" t="s">
        <v>13</v>
      </c>
      <c r="C194" s="18" t="s">
        <v>21</v>
      </c>
      <c r="D194" s="18" t="s">
        <v>15</v>
      </c>
      <c r="E194" s="19">
        <v>44949.666666666664</v>
      </c>
      <c r="F194" s="19">
        <v>44949.875</v>
      </c>
      <c r="G194" s="19">
        <v>44949.684027777781</v>
      </c>
      <c r="H194" s="19">
        <v>44949.880555555559</v>
      </c>
      <c r="I194" s="37">
        <v>8</v>
      </c>
      <c r="J194" s="18">
        <v>360</v>
      </c>
      <c r="K194" s="18">
        <v>87</v>
      </c>
      <c r="L194" s="20">
        <v>31320</v>
      </c>
      <c r="M194" s="11">
        <f t="shared" ref="M194:M257" si="3">(F194-E194)*1440</f>
        <v>300.00000000349246</v>
      </c>
      <c r="N194" s="33">
        <f>HOUR(Table3[[#This Row],[arrivalTime]])</f>
        <v>21</v>
      </c>
      <c r="O194" s="31">
        <f>HOUR(Table3[[#This Row],[departureTime]])</f>
        <v>16</v>
      </c>
      <c r="P194" s="39">
        <f ca="1">IF(Table3[[#This Row],[airline]] = OFFSET(Table3[[#This Row],[airline]],1,0), (OFFSET(Table3[[#This Row],[arrivalTime]],1,0) - Table3[[#This Row],[departureTime]]) * 1440, "")</f>
        <v>120.00000000349246</v>
      </c>
    </row>
    <row r="195" spans="1:16">
      <c r="A195" s="21" t="s">
        <v>566</v>
      </c>
      <c r="B195" s="21" t="s">
        <v>13</v>
      </c>
      <c r="C195" s="21" t="s">
        <v>15</v>
      </c>
      <c r="D195" s="21" t="s">
        <v>15</v>
      </c>
      <c r="E195" s="22">
        <v>44949.708333333336</v>
      </c>
      <c r="F195" s="22">
        <v>44949.75</v>
      </c>
      <c r="G195" s="22">
        <v>44949.711805555555</v>
      </c>
      <c r="H195" s="22">
        <v>44949.76666666667</v>
      </c>
      <c r="I195" s="38">
        <v>24</v>
      </c>
      <c r="J195" s="21">
        <v>298</v>
      </c>
      <c r="K195" s="21">
        <v>85</v>
      </c>
      <c r="L195" s="23">
        <v>25330</v>
      </c>
      <c r="M195" s="11">
        <f t="shared" si="3"/>
        <v>59.99999999650754</v>
      </c>
      <c r="N195" s="33">
        <f>HOUR(Table3[[#This Row],[arrivalTime]])</f>
        <v>18</v>
      </c>
      <c r="O195" s="31">
        <f>HOUR(Table3[[#This Row],[departureTime]])</f>
        <v>17</v>
      </c>
      <c r="P195" s="39">
        <f ca="1">IF(Table3[[#This Row],[airline]] = OFFSET(Table3[[#This Row],[airline]],1,0), (OFFSET(Table3[[#This Row],[arrivalTime]],1,0) - Table3[[#This Row],[departureTime]]) * 1440, "")</f>
        <v>900</v>
      </c>
    </row>
    <row r="196" spans="1:16">
      <c r="A196" s="18" t="s">
        <v>578</v>
      </c>
      <c r="B196" s="18" t="s">
        <v>13</v>
      </c>
      <c r="C196" s="18" t="s">
        <v>21</v>
      </c>
      <c r="D196" s="18" t="s">
        <v>20</v>
      </c>
      <c r="E196" s="19">
        <v>44950.208333333336</v>
      </c>
      <c r="F196" s="19">
        <v>44950.333333333336</v>
      </c>
      <c r="G196" s="19">
        <v>44950.209722222222</v>
      </c>
      <c r="H196" s="19">
        <v>44950.336805555555</v>
      </c>
      <c r="I196" s="37">
        <v>5</v>
      </c>
      <c r="J196" s="18">
        <v>477</v>
      </c>
      <c r="K196" s="18">
        <v>107</v>
      </c>
      <c r="L196" s="20">
        <v>51039</v>
      </c>
      <c r="M196" s="11">
        <f t="shared" si="3"/>
        <v>180</v>
      </c>
      <c r="N196" s="33">
        <f>HOUR(Table3[[#This Row],[arrivalTime]])</f>
        <v>8</v>
      </c>
      <c r="O196" s="31">
        <f>HOUR(Table3[[#This Row],[departureTime]])</f>
        <v>5</v>
      </c>
      <c r="P196" s="39">
        <f ca="1">IF(Table3[[#This Row],[airline]] = OFFSET(Table3[[#This Row],[airline]],1,0), (OFFSET(Table3[[#This Row],[arrivalTime]],1,0) - Table3[[#This Row],[departureTime]]) * 1440, "")</f>
        <v>419.99999999650754</v>
      </c>
    </row>
    <row r="197" spans="1:16">
      <c r="A197" s="21" t="s">
        <v>583</v>
      </c>
      <c r="B197" s="21" t="s">
        <v>13</v>
      </c>
      <c r="C197" s="21" t="s">
        <v>14</v>
      </c>
      <c r="D197" s="21" t="s">
        <v>21</v>
      </c>
      <c r="E197" s="22">
        <v>44950.416666666664</v>
      </c>
      <c r="F197" s="22">
        <v>44950.5</v>
      </c>
      <c r="G197" s="22">
        <v>44950.416666666664</v>
      </c>
      <c r="H197" s="22">
        <v>44950.501388888886</v>
      </c>
      <c r="I197" s="38">
        <v>2</v>
      </c>
      <c r="J197" s="21">
        <v>196</v>
      </c>
      <c r="K197" s="21">
        <v>147</v>
      </c>
      <c r="L197" s="23">
        <v>28812</v>
      </c>
      <c r="M197" s="11">
        <f t="shared" si="3"/>
        <v>120.00000000349246</v>
      </c>
      <c r="N197" s="33">
        <f>HOUR(Table3[[#This Row],[arrivalTime]])</f>
        <v>12</v>
      </c>
      <c r="O197" s="31">
        <f>HOUR(Table3[[#This Row],[departureTime]])</f>
        <v>10</v>
      </c>
      <c r="P197" s="39">
        <f ca="1">IF(Table3[[#This Row],[airline]] = OFFSET(Table3[[#This Row],[airline]],1,0), (OFFSET(Table3[[#This Row],[arrivalTime]],1,0) - Table3[[#This Row],[departureTime]]) * 1440, "")</f>
        <v>300.00000000349246</v>
      </c>
    </row>
    <row r="198" spans="1:16">
      <c r="A198" s="18" t="s">
        <v>587</v>
      </c>
      <c r="B198" s="18" t="s">
        <v>13</v>
      </c>
      <c r="C198" s="18" t="s">
        <v>24</v>
      </c>
      <c r="D198" s="18" t="s">
        <v>20</v>
      </c>
      <c r="E198" s="19">
        <v>44950.583333333336</v>
      </c>
      <c r="F198" s="19">
        <v>44950.625</v>
      </c>
      <c r="G198" s="19">
        <v>44950.595138888886</v>
      </c>
      <c r="H198" s="19">
        <v>44950.633333333331</v>
      </c>
      <c r="I198" s="37">
        <v>12</v>
      </c>
      <c r="J198" s="18">
        <v>362</v>
      </c>
      <c r="K198" s="18">
        <v>136</v>
      </c>
      <c r="L198" s="20">
        <v>49232</v>
      </c>
      <c r="M198" s="11">
        <f t="shared" si="3"/>
        <v>59.99999999650754</v>
      </c>
      <c r="N198" s="33">
        <f>HOUR(Table3[[#This Row],[arrivalTime]])</f>
        <v>15</v>
      </c>
      <c r="O198" s="31">
        <f>HOUR(Table3[[#This Row],[departureTime]])</f>
        <v>14</v>
      </c>
      <c r="P198" s="39">
        <f ca="1">IF(Table3[[#This Row],[airline]] = OFFSET(Table3[[#This Row],[airline]],1,0), (OFFSET(Table3[[#This Row],[arrivalTime]],1,0) - Table3[[#This Row],[departureTime]]) * 1440, "")</f>
        <v>360</v>
      </c>
    </row>
    <row r="199" spans="1:16">
      <c r="A199" s="18" t="s">
        <v>590</v>
      </c>
      <c r="B199" s="18" t="s">
        <v>13</v>
      </c>
      <c r="C199" s="18" t="s">
        <v>21</v>
      </c>
      <c r="D199" s="18" t="s">
        <v>15</v>
      </c>
      <c r="E199" s="19">
        <v>44950.708333333336</v>
      </c>
      <c r="F199" s="19">
        <v>44950.833333333336</v>
      </c>
      <c r="G199" s="19">
        <v>44950.720138888886</v>
      </c>
      <c r="H199" s="19">
        <v>44950.84375</v>
      </c>
      <c r="I199" s="37">
        <v>15</v>
      </c>
      <c r="J199" s="18">
        <v>448</v>
      </c>
      <c r="K199" s="18">
        <v>178</v>
      </c>
      <c r="L199" s="20">
        <v>79744</v>
      </c>
      <c r="M199" s="11">
        <f t="shared" si="3"/>
        <v>180</v>
      </c>
      <c r="N199" s="33">
        <f>HOUR(Table3[[#This Row],[arrivalTime]])</f>
        <v>20</v>
      </c>
      <c r="O199" s="31">
        <f>HOUR(Table3[[#This Row],[departureTime]])</f>
        <v>17</v>
      </c>
      <c r="P199" s="39">
        <f ca="1">IF(Table3[[#This Row],[airline]] = OFFSET(Table3[[#This Row],[airline]],1,0), (OFFSET(Table3[[#This Row],[arrivalTime]],1,0) - Table3[[#This Row],[departureTime]]) * 1440, "")</f>
        <v>599.99999999650754</v>
      </c>
    </row>
    <row r="200" spans="1:16">
      <c r="A200" s="18" t="s">
        <v>595</v>
      </c>
      <c r="B200" s="18" t="s">
        <v>13</v>
      </c>
      <c r="C200" s="18" t="s">
        <v>21</v>
      </c>
      <c r="D200" s="18" t="s">
        <v>14</v>
      </c>
      <c r="E200" s="19">
        <v>44950.916666666664</v>
      </c>
      <c r="F200" s="19">
        <v>44951.125</v>
      </c>
      <c r="G200" s="19">
        <v>44950.916666666664</v>
      </c>
      <c r="H200" s="19">
        <v>44951.14166666667</v>
      </c>
      <c r="I200" s="37">
        <v>24</v>
      </c>
      <c r="J200" s="18">
        <v>222</v>
      </c>
      <c r="K200" s="18">
        <v>62</v>
      </c>
      <c r="L200" s="20">
        <v>13764</v>
      </c>
      <c r="M200" s="11">
        <f t="shared" si="3"/>
        <v>300.00000000349246</v>
      </c>
      <c r="N200" s="33">
        <f>HOUR(Table3[[#This Row],[arrivalTime]])</f>
        <v>3</v>
      </c>
      <c r="O200" s="31">
        <f>HOUR(Table3[[#This Row],[departureTime]])</f>
        <v>22</v>
      </c>
      <c r="P200" s="39">
        <f ca="1">IF(Table3[[#This Row],[airline]] = OFFSET(Table3[[#This Row],[airline]],1,0), (OFFSET(Table3[[#This Row],[arrivalTime]],1,0) - Table3[[#This Row],[departureTime]]) * 1440, "")</f>
        <v>180</v>
      </c>
    </row>
    <row r="201" spans="1:16">
      <c r="A201" s="18" t="s">
        <v>596</v>
      </c>
      <c r="B201" s="18" t="s">
        <v>13</v>
      </c>
      <c r="C201" s="18" t="s">
        <v>24</v>
      </c>
      <c r="D201" s="18" t="s">
        <v>20</v>
      </c>
      <c r="E201" s="19">
        <v>44950.958333333336</v>
      </c>
      <c r="F201" s="19">
        <v>44951.041666666664</v>
      </c>
      <c r="G201" s="19">
        <v>44950.972916666666</v>
      </c>
      <c r="H201" s="19">
        <v>44951.041666666664</v>
      </c>
      <c r="I201" s="37">
        <v>0</v>
      </c>
      <c r="J201" s="18">
        <v>329</v>
      </c>
      <c r="K201" s="18">
        <v>102</v>
      </c>
      <c r="L201" s="20">
        <v>33558</v>
      </c>
      <c r="M201" s="11">
        <f t="shared" si="3"/>
        <v>119.99999999301508</v>
      </c>
      <c r="N201" s="33">
        <f>HOUR(Table3[[#This Row],[arrivalTime]])</f>
        <v>1</v>
      </c>
      <c r="O201" s="31">
        <f>HOUR(Table3[[#This Row],[departureTime]])</f>
        <v>23</v>
      </c>
      <c r="P201" s="39">
        <f ca="1">IF(Table3[[#This Row],[airline]] = OFFSET(Table3[[#This Row],[airline]],1,0), (OFFSET(Table3[[#This Row],[arrivalTime]],1,0) - Table3[[#This Row],[departureTime]]) * 1440, "")</f>
        <v>360</v>
      </c>
    </row>
    <row r="202" spans="1:16">
      <c r="A202" s="21" t="s">
        <v>598</v>
      </c>
      <c r="B202" s="21" t="s">
        <v>13</v>
      </c>
      <c r="C202" s="21" t="s">
        <v>14</v>
      </c>
      <c r="D202" s="21" t="s">
        <v>14</v>
      </c>
      <c r="E202" s="22">
        <v>44951.041666666664</v>
      </c>
      <c r="F202" s="22">
        <v>44951.208333333336</v>
      </c>
      <c r="G202" s="22">
        <v>44951.05</v>
      </c>
      <c r="H202" s="22">
        <v>44951.215277777781</v>
      </c>
      <c r="I202" s="38">
        <v>10</v>
      </c>
      <c r="J202" s="21">
        <v>174</v>
      </c>
      <c r="K202" s="21">
        <v>69</v>
      </c>
      <c r="L202" s="23">
        <v>12006</v>
      </c>
      <c r="M202" s="11">
        <f t="shared" si="3"/>
        <v>240.00000000698492</v>
      </c>
      <c r="N202" s="33">
        <f>HOUR(Table3[[#This Row],[arrivalTime]])</f>
        <v>5</v>
      </c>
      <c r="O202" s="31">
        <f>HOUR(Table3[[#This Row],[departureTime]])</f>
        <v>1</v>
      </c>
      <c r="P202" s="39">
        <f ca="1">IF(Table3[[#This Row],[airline]] = OFFSET(Table3[[#This Row],[airline]],1,0), (OFFSET(Table3[[#This Row],[arrivalTime]],1,0) - Table3[[#This Row],[departureTime]]) * 1440, "")</f>
        <v>420.00000000698492</v>
      </c>
    </row>
    <row r="203" spans="1:16">
      <c r="A203" s="21" t="s">
        <v>600</v>
      </c>
      <c r="B203" s="21" t="s">
        <v>13</v>
      </c>
      <c r="C203" s="21" t="s">
        <v>24</v>
      </c>
      <c r="D203" s="21" t="s">
        <v>24</v>
      </c>
      <c r="E203" s="22">
        <v>44951.125</v>
      </c>
      <c r="F203" s="22">
        <v>44951.333333333336</v>
      </c>
      <c r="G203" s="22">
        <v>44951.136805555558</v>
      </c>
      <c r="H203" s="22">
        <v>44951.345833333333</v>
      </c>
      <c r="I203" s="38">
        <v>18</v>
      </c>
      <c r="J203" s="21">
        <v>196</v>
      </c>
      <c r="K203" s="21">
        <v>168</v>
      </c>
      <c r="L203" s="23">
        <v>32928</v>
      </c>
      <c r="M203" s="11">
        <f t="shared" si="3"/>
        <v>300.00000000349246</v>
      </c>
      <c r="N203" s="33">
        <f>HOUR(Table3[[#This Row],[arrivalTime]])</f>
        <v>8</v>
      </c>
      <c r="O203" s="31">
        <f>HOUR(Table3[[#This Row],[departureTime]])</f>
        <v>3</v>
      </c>
      <c r="P203" s="39">
        <f ca="1">IF(Table3[[#This Row],[airline]] = OFFSET(Table3[[#This Row],[airline]],1,0), (OFFSET(Table3[[#This Row],[arrivalTime]],1,0) - Table3[[#This Row],[departureTime]]) * 1440, "")</f>
        <v>419.99999999650754</v>
      </c>
    </row>
    <row r="204" spans="1:16">
      <c r="A204" s="21" t="s">
        <v>603</v>
      </c>
      <c r="B204" s="21" t="s">
        <v>13</v>
      </c>
      <c r="C204" s="21" t="s">
        <v>21</v>
      </c>
      <c r="D204" s="21" t="s">
        <v>14</v>
      </c>
      <c r="E204" s="22">
        <v>44951.25</v>
      </c>
      <c r="F204" s="22">
        <v>44951.416666666664</v>
      </c>
      <c r="G204" s="22">
        <v>44951.254166666666</v>
      </c>
      <c r="H204" s="22">
        <v>44951.430555555555</v>
      </c>
      <c r="I204" s="38">
        <v>20</v>
      </c>
      <c r="J204" s="21">
        <v>454</v>
      </c>
      <c r="K204" s="21">
        <v>120</v>
      </c>
      <c r="L204" s="23">
        <v>54480</v>
      </c>
      <c r="M204" s="11">
        <f t="shared" si="3"/>
        <v>239.99999999650754</v>
      </c>
      <c r="N204" s="33">
        <f>HOUR(Table3[[#This Row],[arrivalTime]])</f>
        <v>10</v>
      </c>
      <c r="O204" s="31">
        <f>HOUR(Table3[[#This Row],[departureTime]])</f>
        <v>6</v>
      </c>
      <c r="P204" s="39">
        <f ca="1">IF(Table3[[#This Row],[airline]] = OFFSET(Table3[[#This Row],[airline]],1,0), (OFFSET(Table3[[#This Row],[arrivalTime]],1,0) - Table3[[#This Row],[departureTime]]) * 1440, "")</f>
        <v>360</v>
      </c>
    </row>
    <row r="205" spans="1:16">
      <c r="A205" s="21" t="s">
        <v>605</v>
      </c>
      <c r="B205" s="21" t="s">
        <v>13</v>
      </c>
      <c r="C205" s="21" t="s">
        <v>14</v>
      </c>
      <c r="D205" s="21" t="s">
        <v>15</v>
      </c>
      <c r="E205" s="22">
        <v>44951.333333333336</v>
      </c>
      <c r="F205" s="22">
        <v>44951.5</v>
      </c>
      <c r="G205" s="22">
        <v>44951.348611111112</v>
      </c>
      <c r="H205" s="22">
        <v>44951.511805555558</v>
      </c>
      <c r="I205" s="38">
        <v>17</v>
      </c>
      <c r="J205" s="21">
        <v>417</v>
      </c>
      <c r="K205" s="21">
        <v>50</v>
      </c>
      <c r="L205" s="23">
        <v>20850</v>
      </c>
      <c r="M205" s="11">
        <f t="shared" si="3"/>
        <v>239.99999999650754</v>
      </c>
      <c r="N205" s="33">
        <f>HOUR(Table3[[#This Row],[arrivalTime]])</f>
        <v>12</v>
      </c>
      <c r="O205" s="31">
        <f>HOUR(Table3[[#This Row],[departureTime]])</f>
        <v>8</v>
      </c>
      <c r="P205" s="39">
        <f ca="1">IF(Table3[[#This Row],[airline]] = OFFSET(Table3[[#This Row],[airline]],1,0), (OFFSET(Table3[[#This Row],[arrivalTime]],1,0) - Table3[[#This Row],[departureTime]]) * 1440, "")</f>
        <v>119.99999999301508</v>
      </c>
    </row>
    <row r="206" spans="1:16">
      <c r="A206" s="21" t="s">
        <v>606</v>
      </c>
      <c r="B206" s="21" t="s">
        <v>13</v>
      </c>
      <c r="C206" s="21" t="s">
        <v>18</v>
      </c>
      <c r="D206" s="21" t="s">
        <v>24</v>
      </c>
      <c r="E206" s="22">
        <v>44951.375</v>
      </c>
      <c r="F206" s="22">
        <v>44951.416666666664</v>
      </c>
      <c r="G206" s="22">
        <v>44951.394444444442</v>
      </c>
      <c r="H206" s="22">
        <v>44951.431944444441</v>
      </c>
      <c r="I206" s="38">
        <v>22</v>
      </c>
      <c r="J206" s="21">
        <v>457</v>
      </c>
      <c r="K206" s="21">
        <v>107</v>
      </c>
      <c r="L206" s="23">
        <v>48899</v>
      </c>
      <c r="M206" s="11">
        <f t="shared" si="3"/>
        <v>59.99999999650754</v>
      </c>
      <c r="N206" s="33">
        <f>HOUR(Table3[[#This Row],[arrivalTime]])</f>
        <v>10</v>
      </c>
      <c r="O206" s="31">
        <f>HOUR(Table3[[#This Row],[departureTime]])</f>
        <v>9</v>
      </c>
      <c r="P206" s="39">
        <f ca="1">IF(Table3[[#This Row],[airline]] = OFFSET(Table3[[#This Row],[airline]],1,0), (OFFSET(Table3[[#This Row],[arrivalTime]],1,0) - Table3[[#This Row],[departureTime]]) * 1440, "")</f>
        <v>300.00000000349246</v>
      </c>
    </row>
    <row r="207" spans="1:16">
      <c r="A207" s="21" t="s">
        <v>608</v>
      </c>
      <c r="B207" s="21" t="s">
        <v>13</v>
      </c>
      <c r="C207" s="21" t="s">
        <v>21</v>
      </c>
      <c r="D207" s="21" t="s">
        <v>21</v>
      </c>
      <c r="E207" s="22">
        <v>44951.458333333336</v>
      </c>
      <c r="F207" s="22">
        <v>44951.583333333336</v>
      </c>
      <c r="G207" s="22">
        <v>44951.458333333336</v>
      </c>
      <c r="H207" s="22">
        <v>44951.591666666667</v>
      </c>
      <c r="I207" s="38">
        <v>12</v>
      </c>
      <c r="J207" s="21">
        <v>423</v>
      </c>
      <c r="K207" s="21">
        <v>150</v>
      </c>
      <c r="L207" s="23">
        <v>63450</v>
      </c>
      <c r="M207" s="11">
        <f t="shared" si="3"/>
        <v>180</v>
      </c>
      <c r="N207" s="33">
        <f>HOUR(Table3[[#This Row],[arrivalTime]])</f>
        <v>14</v>
      </c>
      <c r="O207" s="31">
        <f>HOUR(Table3[[#This Row],[departureTime]])</f>
        <v>11</v>
      </c>
      <c r="P207" s="39">
        <f ca="1">IF(Table3[[#This Row],[airline]] = OFFSET(Table3[[#This Row],[airline]],1,0), (OFFSET(Table3[[#This Row],[arrivalTime]],1,0) - Table3[[#This Row],[departureTime]]) * 1440, "")</f>
        <v>239.99999999650754</v>
      </c>
    </row>
    <row r="208" spans="1:16">
      <c r="A208" s="18" t="s">
        <v>610</v>
      </c>
      <c r="B208" s="18" t="s">
        <v>13</v>
      </c>
      <c r="C208" s="18" t="s">
        <v>20</v>
      </c>
      <c r="D208" s="18" t="s">
        <v>15</v>
      </c>
      <c r="E208" s="19">
        <v>44951.541666666664</v>
      </c>
      <c r="F208" s="19">
        <v>44951.625</v>
      </c>
      <c r="G208" s="19">
        <v>44951.544444444444</v>
      </c>
      <c r="H208" s="19">
        <v>44951.636805555558</v>
      </c>
      <c r="I208" s="37">
        <v>17</v>
      </c>
      <c r="J208" s="18">
        <v>437</v>
      </c>
      <c r="K208" s="18">
        <v>60</v>
      </c>
      <c r="L208" s="20">
        <v>26220</v>
      </c>
      <c r="M208" s="11">
        <f t="shared" si="3"/>
        <v>120.00000000349246</v>
      </c>
      <c r="N208" s="33">
        <f>HOUR(Table3[[#This Row],[arrivalTime]])</f>
        <v>15</v>
      </c>
      <c r="O208" s="31">
        <f>HOUR(Table3[[#This Row],[departureTime]])</f>
        <v>13</v>
      </c>
      <c r="P208" s="39">
        <f ca="1">IF(Table3[[#This Row],[airline]] = OFFSET(Table3[[#This Row],[airline]],1,0), (OFFSET(Table3[[#This Row],[arrivalTime]],1,0) - Table3[[#This Row],[departureTime]]) * 1440, "")</f>
        <v>300.00000000349246</v>
      </c>
    </row>
    <row r="209" spans="1:16">
      <c r="A209" s="21" t="s">
        <v>612</v>
      </c>
      <c r="B209" s="21" t="s">
        <v>13</v>
      </c>
      <c r="C209" s="21" t="s">
        <v>21</v>
      </c>
      <c r="D209" s="21" t="s">
        <v>21</v>
      </c>
      <c r="E209" s="22">
        <v>44951.625</v>
      </c>
      <c r="F209" s="22">
        <v>44951.75</v>
      </c>
      <c r="G209" s="22">
        <v>44951.634027777778</v>
      </c>
      <c r="H209" s="22">
        <v>44951.755555555559</v>
      </c>
      <c r="I209" s="38">
        <v>8</v>
      </c>
      <c r="J209" s="21">
        <v>390</v>
      </c>
      <c r="K209" s="21">
        <v>54</v>
      </c>
      <c r="L209" s="23">
        <v>21060</v>
      </c>
      <c r="M209" s="11">
        <f t="shared" si="3"/>
        <v>180</v>
      </c>
      <c r="N209" s="33">
        <f>HOUR(Table3[[#This Row],[arrivalTime]])</f>
        <v>18</v>
      </c>
      <c r="O209" s="31">
        <f>HOUR(Table3[[#This Row],[departureTime]])</f>
        <v>15</v>
      </c>
      <c r="P209" s="39">
        <f ca="1">IF(Table3[[#This Row],[airline]] = OFFSET(Table3[[#This Row],[airline]],1,0), (OFFSET(Table3[[#This Row],[arrivalTime]],1,0) - Table3[[#This Row],[departureTime]]) * 1440, "")</f>
        <v>239.99999999650754</v>
      </c>
    </row>
    <row r="210" spans="1:16">
      <c r="A210" s="18" t="s">
        <v>615</v>
      </c>
      <c r="B210" s="18" t="s">
        <v>13</v>
      </c>
      <c r="C210" s="18" t="s">
        <v>15</v>
      </c>
      <c r="D210" s="18" t="s">
        <v>24</v>
      </c>
      <c r="E210" s="19">
        <v>44951.75</v>
      </c>
      <c r="F210" s="19">
        <v>44951.791666666664</v>
      </c>
      <c r="G210" s="19">
        <v>44951.754166666666</v>
      </c>
      <c r="H210" s="19">
        <v>44951.79583333333</v>
      </c>
      <c r="I210" s="37">
        <v>6</v>
      </c>
      <c r="J210" s="18">
        <v>175</v>
      </c>
      <c r="K210" s="18">
        <v>183</v>
      </c>
      <c r="L210" s="20">
        <v>32025</v>
      </c>
      <c r="M210" s="11">
        <f t="shared" si="3"/>
        <v>59.99999999650754</v>
      </c>
      <c r="N210" s="33">
        <f>HOUR(Table3[[#This Row],[arrivalTime]])</f>
        <v>19</v>
      </c>
      <c r="O210" s="31">
        <f>HOUR(Table3[[#This Row],[departureTime]])</f>
        <v>18</v>
      </c>
      <c r="P210" s="39">
        <f ca="1">IF(Table3[[#This Row],[airline]] = OFFSET(Table3[[#This Row],[airline]],1,0), (OFFSET(Table3[[#This Row],[arrivalTime]],1,0) - Table3[[#This Row],[departureTime]]) * 1440, "")</f>
        <v>419.99999999650754</v>
      </c>
    </row>
    <row r="211" spans="1:16">
      <c r="A211" s="18" t="s">
        <v>617</v>
      </c>
      <c r="B211" s="18" t="s">
        <v>13</v>
      </c>
      <c r="C211" s="18" t="s">
        <v>24</v>
      </c>
      <c r="D211" s="18" t="s">
        <v>18</v>
      </c>
      <c r="E211" s="19">
        <v>44951.833333333336</v>
      </c>
      <c r="F211" s="19">
        <v>44952.041666666664</v>
      </c>
      <c r="G211" s="19">
        <v>44951.852777777778</v>
      </c>
      <c r="H211" s="19">
        <v>44952.044444444444</v>
      </c>
      <c r="I211" s="37">
        <v>4</v>
      </c>
      <c r="J211" s="18">
        <v>213</v>
      </c>
      <c r="K211" s="18">
        <v>110</v>
      </c>
      <c r="L211" s="20">
        <v>23430</v>
      </c>
      <c r="M211" s="11">
        <f t="shared" si="3"/>
        <v>299.99999999301508</v>
      </c>
      <c r="N211" s="33">
        <f>HOUR(Table3[[#This Row],[arrivalTime]])</f>
        <v>1</v>
      </c>
      <c r="O211" s="31">
        <f>HOUR(Table3[[#This Row],[departureTime]])</f>
        <v>20</v>
      </c>
      <c r="P211" s="39">
        <f ca="1">IF(Table3[[#This Row],[airline]] = OFFSET(Table3[[#This Row],[airline]],1,0), (OFFSET(Table3[[#This Row],[arrivalTime]],1,0) - Table3[[#This Row],[departureTime]]) * 1440, "")</f>
        <v>180</v>
      </c>
    </row>
    <row r="212" spans="1:16">
      <c r="A212" s="18" t="s">
        <v>619</v>
      </c>
      <c r="B212" s="18" t="s">
        <v>13</v>
      </c>
      <c r="C212" s="18" t="s">
        <v>14</v>
      </c>
      <c r="D212" s="18" t="s">
        <v>21</v>
      </c>
      <c r="E212" s="19">
        <v>44951.916666666664</v>
      </c>
      <c r="F212" s="19">
        <v>44951.958333333336</v>
      </c>
      <c r="G212" s="19">
        <v>44951.92083333333</v>
      </c>
      <c r="H212" s="19">
        <v>44951.966666666667</v>
      </c>
      <c r="I212" s="37">
        <v>12</v>
      </c>
      <c r="J212" s="18">
        <v>311</v>
      </c>
      <c r="K212" s="18">
        <v>190</v>
      </c>
      <c r="L212" s="20">
        <v>59090</v>
      </c>
      <c r="M212" s="11">
        <f t="shared" si="3"/>
        <v>60.000000006984919</v>
      </c>
      <c r="N212" s="33">
        <f>HOUR(Table3[[#This Row],[arrivalTime]])</f>
        <v>23</v>
      </c>
      <c r="O212" s="31">
        <f>HOUR(Table3[[#This Row],[departureTime]])</f>
        <v>22</v>
      </c>
      <c r="P212" s="39">
        <f ca="1">IF(Table3[[#This Row],[airline]] = OFFSET(Table3[[#This Row],[airline]],1,0), (OFFSET(Table3[[#This Row],[arrivalTime]],1,0) - Table3[[#This Row],[departureTime]]) * 1440, "")</f>
        <v>480.00000000349246</v>
      </c>
    </row>
    <row r="213" spans="1:16">
      <c r="A213" s="21" t="s">
        <v>622</v>
      </c>
      <c r="B213" s="21" t="s">
        <v>13</v>
      </c>
      <c r="C213" s="21" t="s">
        <v>18</v>
      </c>
      <c r="D213" s="21" t="s">
        <v>24</v>
      </c>
      <c r="E213" s="22">
        <v>44952.041666666664</v>
      </c>
      <c r="F213" s="22">
        <v>44952.25</v>
      </c>
      <c r="G213" s="22">
        <v>44952.052777777775</v>
      </c>
      <c r="H213" s="22">
        <v>44952.252083333333</v>
      </c>
      <c r="I213" s="38">
        <v>3</v>
      </c>
      <c r="J213" s="21">
        <v>304</v>
      </c>
      <c r="K213" s="21">
        <v>183</v>
      </c>
      <c r="L213" s="23">
        <v>55632</v>
      </c>
      <c r="M213" s="11">
        <f t="shared" si="3"/>
        <v>300.00000000349246</v>
      </c>
      <c r="N213" s="33">
        <f>HOUR(Table3[[#This Row],[arrivalTime]])</f>
        <v>6</v>
      </c>
      <c r="O213" s="31">
        <f>HOUR(Table3[[#This Row],[departureTime]])</f>
        <v>1</v>
      </c>
      <c r="P213" s="39">
        <f ca="1">IF(Table3[[#This Row],[airline]] = OFFSET(Table3[[#This Row],[airline]],1,0), (OFFSET(Table3[[#This Row],[arrivalTime]],1,0) - Table3[[#This Row],[departureTime]]) * 1440, "")</f>
        <v>300.00000000349246</v>
      </c>
    </row>
    <row r="214" spans="1:16">
      <c r="A214" s="18" t="s">
        <v>623</v>
      </c>
      <c r="B214" s="18" t="s">
        <v>13</v>
      </c>
      <c r="C214" s="18" t="s">
        <v>18</v>
      </c>
      <c r="D214" s="18" t="s">
        <v>14</v>
      </c>
      <c r="E214" s="19">
        <v>44952.083333333336</v>
      </c>
      <c r="F214" s="19">
        <v>44952.25</v>
      </c>
      <c r="G214" s="19">
        <v>44952.083333333336</v>
      </c>
      <c r="H214" s="19">
        <v>44952.265277777777</v>
      </c>
      <c r="I214" s="37">
        <v>22</v>
      </c>
      <c r="J214" s="18">
        <v>206</v>
      </c>
      <c r="K214" s="18">
        <v>107</v>
      </c>
      <c r="L214" s="20">
        <v>22042</v>
      </c>
      <c r="M214" s="11">
        <f t="shared" si="3"/>
        <v>239.99999999650754</v>
      </c>
      <c r="N214" s="33">
        <f>HOUR(Table3[[#This Row],[arrivalTime]])</f>
        <v>6</v>
      </c>
      <c r="O214" s="31">
        <f>HOUR(Table3[[#This Row],[departureTime]])</f>
        <v>2</v>
      </c>
      <c r="P214" s="39">
        <f ca="1">IF(Table3[[#This Row],[airline]] = OFFSET(Table3[[#This Row],[airline]],1,0), (OFFSET(Table3[[#This Row],[arrivalTime]],1,0) - Table3[[#This Row],[departureTime]]) * 1440, "")</f>
        <v>419.99999999650754</v>
      </c>
    </row>
    <row r="215" spans="1:16">
      <c r="A215" s="21" t="s">
        <v>629</v>
      </c>
      <c r="B215" s="21" t="s">
        <v>13</v>
      </c>
      <c r="C215" s="21" t="s">
        <v>24</v>
      </c>
      <c r="D215" s="21" t="s">
        <v>15</v>
      </c>
      <c r="E215" s="22">
        <v>44952.333333333336</v>
      </c>
      <c r="F215" s="22">
        <v>44952.375</v>
      </c>
      <c r="G215" s="22">
        <v>44952.344444444447</v>
      </c>
      <c r="H215" s="22">
        <v>44952.393055555556</v>
      </c>
      <c r="I215" s="38">
        <v>26</v>
      </c>
      <c r="J215" s="21">
        <v>340</v>
      </c>
      <c r="K215" s="21">
        <v>93</v>
      </c>
      <c r="L215" s="23">
        <v>31620</v>
      </c>
      <c r="M215" s="11">
        <f t="shared" si="3"/>
        <v>59.99999999650754</v>
      </c>
      <c r="N215" s="33">
        <f>HOUR(Table3[[#This Row],[arrivalTime]])</f>
        <v>9</v>
      </c>
      <c r="O215" s="31">
        <f>HOUR(Table3[[#This Row],[departureTime]])</f>
        <v>8</v>
      </c>
      <c r="P215" s="39">
        <f ca="1">IF(Table3[[#This Row],[airline]] = OFFSET(Table3[[#This Row],[airline]],1,0), (OFFSET(Table3[[#This Row],[arrivalTime]],1,0) - Table3[[#This Row],[departureTime]]) * 1440, "")</f>
        <v>540</v>
      </c>
    </row>
    <row r="216" spans="1:16">
      <c r="A216" s="21" t="s">
        <v>636</v>
      </c>
      <c r="B216" s="21" t="s">
        <v>13</v>
      </c>
      <c r="C216" s="21" t="s">
        <v>14</v>
      </c>
      <c r="D216" s="21" t="s">
        <v>24</v>
      </c>
      <c r="E216" s="22">
        <v>44952.625</v>
      </c>
      <c r="F216" s="22">
        <v>44952.708333333336</v>
      </c>
      <c r="G216" s="22">
        <v>44952.631944444445</v>
      </c>
      <c r="H216" s="22">
        <v>44952.719444444447</v>
      </c>
      <c r="I216" s="38">
        <v>16</v>
      </c>
      <c r="J216" s="21">
        <v>416</v>
      </c>
      <c r="K216" s="21">
        <v>196</v>
      </c>
      <c r="L216" s="23">
        <v>81536</v>
      </c>
      <c r="M216" s="11">
        <f t="shared" si="3"/>
        <v>120.00000000349246</v>
      </c>
      <c r="N216" s="33">
        <f>HOUR(Table3[[#This Row],[arrivalTime]])</f>
        <v>17</v>
      </c>
      <c r="O216" s="31">
        <f>HOUR(Table3[[#This Row],[departureTime]])</f>
        <v>15</v>
      </c>
      <c r="P216" s="39">
        <f ca="1">IF(Table3[[#This Row],[airline]] = OFFSET(Table3[[#This Row],[airline]],1,0), (OFFSET(Table3[[#This Row],[arrivalTime]],1,0) - Table3[[#This Row],[departureTime]]) * 1440, "")</f>
        <v>540</v>
      </c>
    </row>
    <row r="217" spans="1:16">
      <c r="A217" s="18" t="s">
        <v>643</v>
      </c>
      <c r="B217" s="18" t="s">
        <v>13</v>
      </c>
      <c r="C217" s="18" t="s">
        <v>14</v>
      </c>
      <c r="D217" s="18" t="s">
        <v>24</v>
      </c>
      <c r="E217" s="19">
        <v>44952.916666666664</v>
      </c>
      <c r="F217" s="19">
        <v>44953</v>
      </c>
      <c r="G217" s="19">
        <v>44952.923611111109</v>
      </c>
      <c r="H217" s="19">
        <v>44953.006249999999</v>
      </c>
      <c r="I217" s="37">
        <v>9</v>
      </c>
      <c r="J217" s="18">
        <v>469</v>
      </c>
      <c r="K217" s="18">
        <v>187</v>
      </c>
      <c r="L217" s="20">
        <v>87703</v>
      </c>
      <c r="M217" s="11">
        <f t="shared" si="3"/>
        <v>120.00000000349246</v>
      </c>
      <c r="N217" s="33">
        <f>HOUR(Table3[[#This Row],[arrivalTime]])</f>
        <v>0</v>
      </c>
      <c r="O217" s="31">
        <f>HOUR(Table3[[#This Row],[departureTime]])</f>
        <v>22</v>
      </c>
      <c r="P217" s="39">
        <f ca="1">IF(Table3[[#This Row],[airline]] = OFFSET(Table3[[#This Row],[airline]],1,0), (OFFSET(Table3[[#This Row],[arrivalTime]],1,0) - Table3[[#This Row],[departureTime]]) * 1440, "")</f>
        <v>600.00000000698492</v>
      </c>
    </row>
    <row r="218" spans="1:16">
      <c r="A218" s="21" t="s">
        <v>650</v>
      </c>
      <c r="B218" s="21" t="s">
        <v>13</v>
      </c>
      <c r="C218" s="21" t="s">
        <v>21</v>
      </c>
      <c r="D218" s="21" t="s">
        <v>21</v>
      </c>
      <c r="E218" s="22">
        <v>44953.208333333336</v>
      </c>
      <c r="F218" s="22">
        <v>44953.333333333336</v>
      </c>
      <c r="G218" s="22">
        <v>44953.217361111114</v>
      </c>
      <c r="H218" s="22">
        <v>44953.335416666669</v>
      </c>
      <c r="I218" s="38">
        <v>3</v>
      </c>
      <c r="J218" s="21">
        <v>210</v>
      </c>
      <c r="K218" s="21">
        <v>59</v>
      </c>
      <c r="L218" s="23">
        <v>12390</v>
      </c>
      <c r="M218" s="11">
        <f t="shared" si="3"/>
        <v>180</v>
      </c>
      <c r="N218" s="33">
        <f>HOUR(Table3[[#This Row],[arrivalTime]])</f>
        <v>8</v>
      </c>
      <c r="O218" s="31">
        <f>HOUR(Table3[[#This Row],[departureTime]])</f>
        <v>5</v>
      </c>
      <c r="P218" s="39">
        <f ca="1">IF(Table3[[#This Row],[airline]] = OFFSET(Table3[[#This Row],[airline]],1,0), (OFFSET(Table3[[#This Row],[arrivalTime]],1,0) - Table3[[#This Row],[departureTime]]) * 1440, "")</f>
        <v>540</v>
      </c>
    </row>
    <row r="219" spans="1:16">
      <c r="A219" s="18" t="s">
        <v>656</v>
      </c>
      <c r="B219" s="18" t="s">
        <v>13</v>
      </c>
      <c r="C219" s="18" t="s">
        <v>21</v>
      </c>
      <c r="D219" s="18" t="s">
        <v>14</v>
      </c>
      <c r="E219" s="19">
        <v>44953.458333333336</v>
      </c>
      <c r="F219" s="19">
        <v>44953.583333333336</v>
      </c>
      <c r="G219" s="19">
        <v>44953.459027777775</v>
      </c>
      <c r="H219" s="19">
        <v>44953.594444444447</v>
      </c>
      <c r="I219" s="37">
        <v>16</v>
      </c>
      <c r="J219" s="18">
        <v>103</v>
      </c>
      <c r="K219" s="18">
        <v>179</v>
      </c>
      <c r="L219" s="20">
        <v>18437</v>
      </c>
      <c r="M219" s="11">
        <f t="shared" si="3"/>
        <v>180</v>
      </c>
      <c r="N219" s="33">
        <f>HOUR(Table3[[#This Row],[arrivalTime]])</f>
        <v>14</v>
      </c>
      <c r="O219" s="31">
        <f>HOUR(Table3[[#This Row],[departureTime]])</f>
        <v>11</v>
      </c>
      <c r="P219" s="39">
        <f ca="1">IF(Table3[[#This Row],[airline]] = OFFSET(Table3[[#This Row],[airline]],1,0), (OFFSET(Table3[[#This Row],[arrivalTime]],1,0) - Table3[[#This Row],[departureTime]]) * 1440, "")</f>
        <v>900</v>
      </c>
    </row>
    <row r="220" spans="1:16">
      <c r="A220" s="18" t="s">
        <v>669</v>
      </c>
      <c r="B220" s="18" t="s">
        <v>13</v>
      </c>
      <c r="C220" s="18" t="s">
        <v>20</v>
      </c>
      <c r="D220" s="18" t="s">
        <v>20</v>
      </c>
      <c r="E220" s="19">
        <v>44954</v>
      </c>
      <c r="F220" s="19">
        <v>44954.083333333336</v>
      </c>
      <c r="G220" s="19">
        <v>44954.000694444447</v>
      </c>
      <c r="H220" s="19">
        <v>44954.083333333336</v>
      </c>
      <c r="I220" s="37">
        <v>0</v>
      </c>
      <c r="J220" s="18">
        <v>128</v>
      </c>
      <c r="K220" s="18">
        <v>147</v>
      </c>
      <c r="L220" s="20">
        <v>18816</v>
      </c>
      <c r="M220" s="11">
        <f t="shared" si="3"/>
        <v>120.00000000349246</v>
      </c>
      <c r="N220" s="33">
        <f>HOUR(Table3[[#This Row],[arrivalTime]])</f>
        <v>2</v>
      </c>
      <c r="O220" s="31">
        <f>HOUR(Table3[[#This Row],[departureTime]])</f>
        <v>0</v>
      </c>
      <c r="P220" s="39">
        <f ca="1">IF(Table3[[#This Row],[airline]] = OFFSET(Table3[[#This Row],[airline]],1,0), (OFFSET(Table3[[#This Row],[arrivalTime]],1,0) - Table3[[#This Row],[departureTime]]) * 1440, "")</f>
        <v>300.00000000349246</v>
      </c>
    </row>
    <row r="221" spans="1:16">
      <c r="A221" s="21" t="s">
        <v>673</v>
      </c>
      <c r="B221" s="21" t="s">
        <v>13</v>
      </c>
      <c r="C221" s="21" t="s">
        <v>21</v>
      </c>
      <c r="D221" s="21" t="s">
        <v>21</v>
      </c>
      <c r="E221" s="22">
        <v>44954.166666666664</v>
      </c>
      <c r="F221" s="22">
        <v>44954.208333333336</v>
      </c>
      <c r="G221" s="22">
        <v>44954.168055555558</v>
      </c>
      <c r="H221" s="22">
        <v>44954.228472222225</v>
      </c>
      <c r="I221" s="38">
        <v>29</v>
      </c>
      <c r="J221" s="21">
        <v>115</v>
      </c>
      <c r="K221" s="21">
        <v>61</v>
      </c>
      <c r="L221" s="23">
        <v>7015</v>
      </c>
      <c r="M221" s="11">
        <f t="shared" si="3"/>
        <v>60.000000006984919</v>
      </c>
      <c r="N221" s="33">
        <f>HOUR(Table3[[#This Row],[arrivalTime]])</f>
        <v>5</v>
      </c>
      <c r="O221" s="31">
        <f>HOUR(Table3[[#This Row],[departureTime]])</f>
        <v>4</v>
      </c>
      <c r="P221" s="39">
        <f ca="1">IF(Table3[[#This Row],[airline]] = OFFSET(Table3[[#This Row],[airline]],1,0), (OFFSET(Table3[[#This Row],[arrivalTime]],1,0) - Table3[[#This Row],[departureTime]]) * 1440, "")</f>
        <v>180</v>
      </c>
    </row>
    <row r="222" spans="1:16">
      <c r="A222" s="21" t="s">
        <v>675</v>
      </c>
      <c r="B222" s="21" t="s">
        <v>13</v>
      </c>
      <c r="C222" s="21" t="s">
        <v>21</v>
      </c>
      <c r="D222" s="21" t="s">
        <v>21</v>
      </c>
      <c r="E222" s="22">
        <v>44954.25</v>
      </c>
      <c r="F222" s="22">
        <v>44954.291666666664</v>
      </c>
      <c r="G222" s="22">
        <v>44954.268750000003</v>
      </c>
      <c r="H222" s="22">
        <v>44954.291666666664</v>
      </c>
      <c r="I222" s="38">
        <v>0</v>
      </c>
      <c r="J222" s="21">
        <v>209</v>
      </c>
      <c r="K222" s="21">
        <v>121</v>
      </c>
      <c r="L222" s="23">
        <v>25289</v>
      </c>
      <c r="M222" s="11">
        <f t="shared" si="3"/>
        <v>59.99999999650754</v>
      </c>
      <c r="N222" s="33">
        <f>HOUR(Table3[[#This Row],[arrivalTime]])</f>
        <v>7</v>
      </c>
      <c r="O222" s="31">
        <f>HOUR(Table3[[#This Row],[departureTime]])</f>
        <v>6</v>
      </c>
      <c r="P222" s="39">
        <f ca="1">IF(Table3[[#This Row],[airline]] = OFFSET(Table3[[#This Row],[airline]],1,0), (OFFSET(Table3[[#This Row],[arrivalTime]],1,0) - Table3[[#This Row],[departureTime]]) * 1440, "")</f>
        <v>180</v>
      </c>
    </row>
    <row r="223" spans="1:16">
      <c r="A223" s="18" t="s">
        <v>676</v>
      </c>
      <c r="B223" s="18" t="s">
        <v>13</v>
      </c>
      <c r="C223" s="18" t="s">
        <v>15</v>
      </c>
      <c r="D223" s="18" t="s">
        <v>14</v>
      </c>
      <c r="E223" s="19">
        <v>44954.291666666664</v>
      </c>
      <c r="F223" s="19">
        <v>44954.375</v>
      </c>
      <c r="G223" s="19">
        <v>44954.302777777775</v>
      </c>
      <c r="H223" s="19">
        <v>44954.37777777778</v>
      </c>
      <c r="I223" s="37">
        <v>4</v>
      </c>
      <c r="J223" s="18">
        <v>279</v>
      </c>
      <c r="K223" s="18">
        <v>195</v>
      </c>
      <c r="L223" s="20">
        <v>54405</v>
      </c>
      <c r="M223" s="11">
        <f t="shared" si="3"/>
        <v>120.00000000349246</v>
      </c>
      <c r="N223" s="33">
        <f>HOUR(Table3[[#This Row],[arrivalTime]])</f>
        <v>9</v>
      </c>
      <c r="O223" s="31">
        <f>HOUR(Table3[[#This Row],[departureTime]])</f>
        <v>7</v>
      </c>
      <c r="P223" s="39">
        <f ca="1">IF(Table3[[#This Row],[airline]] = OFFSET(Table3[[#This Row],[airline]],1,0), (OFFSET(Table3[[#This Row],[arrivalTime]],1,0) - Table3[[#This Row],[departureTime]]) * 1440, "")</f>
        <v>360</v>
      </c>
    </row>
    <row r="224" spans="1:16">
      <c r="A224" s="18" t="s">
        <v>679</v>
      </c>
      <c r="B224" s="18" t="s">
        <v>13</v>
      </c>
      <c r="C224" s="18" t="s">
        <v>20</v>
      </c>
      <c r="D224" s="18" t="s">
        <v>20</v>
      </c>
      <c r="E224" s="19">
        <v>44954.416666666664</v>
      </c>
      <c r="F224" s="19">
        <v>44954.541666666664</v>
      </c>
      <c r="G224" s="19">
        <v>44954.421527777777</v>
      </c>
      <c r="H224" s="19">
        <v>44954.550694444442</v>
      </c>
      <c r="I224" s="37">
        <v>13</v>
      </c>
      <c r="J224" s="18">
        <v>139</v>
      </c>
      <c r="K224" s="18">
        <v>82</v>
      </c>
      <c r="L224" s="20">
        <v>11398</v>
      </c>
      <c r="M224" s="11">
        <f t="shared" si="3"/>
        <v>180</v>
      </c>
      <c r="N224" s="33">
        <f>HOUR(Table3[[#This Row],[arrivalTime]])</f>
        <v>13</v>
      </c>
      <c r="O224" s="31">
        <f>HOUR(Table3[[#This Row],[departureTime]])</f>
        <v>10</v>
      </c>
      <c r="P224" s="39">
        <f ca="1">IF(Table3[[#This Row],[airline]] = OFFSET(Table3[[#This Row],[airline]],1,0), (OFFSET(Table3[[#This Row],[arrivalTime]],1,0) - Table3[[#This Row],[departureTime]]) * 1440, "")</f>
        <v>720</v>
      </c>
    </row>
    <row r="225" spans="1:16">
      <c r="A225" s="18" t="s">
        <v>687</v>
      </c>
      <c r="B225" s="18" t="s">
        <v>13</v>
      </c>
      <c r="C225" s="18" t="s">
        <v>21</v>
      </c>
      <c r="D225" s="18" t="s">
        <v>15</v>
      </c>
      <c r="E225" s="19">
        <v>44954.75</v>
      </c>
      <c r="F225" s="19">
        <v>44954.916666666664</v>
      </c>
      <c r="G225" s="19">
        <v>44954.750694444447</v>
      </c>
      <c r="H225" s="19">
        <v>44954.930555555555</v>
      </c>
      <c r="I225" s="37">
        <v>20</v>
      </c>
      <c r="J225" s="18">
        <v>237</v>
      </c>
      <c r="K225" s="18">
        <v>140</v>
      </c>
      <c r="L225" s="20">
        <v>33180</v>
      </c>
      <c r="M225" s="11">
        <f t="shared" si="3"/>
        <v>239.99999999650754</v>
      </c>
      <c r="N225" s="33">
        <f>HOUR(Table3[[#This Row],[arrivalTime]])</f>
        <v>22</v>
      </c>
      <c r="O225" s="31">
        <f>HOUR(Table3[[#This Row],[departureTime]])</f>
        <v>18</v>
      </c>
      <c r="P225" s="39">
        <f ca="1">IF(Table3[[#This Row],[airline]] = OFFSET(Table3[[#This Row],[airline]],1,0), (OFFSET(Table3[[#This Row],[arrivalTime]],1,0) - Table3[[#This Row],[departureTime]]) * 1440, "")</f>
        <v>300.00000000349246</v>
      </c>
    </row>
    <row r="226" spans="1:16">
      <c r="A226" s="18" t="s">
        <v>688</v>
      </c>
      <c r="B226" s="18" t="s">
        <v>13</v>
      </c>
      <c r="C226" s="18" t="s">
        <v>21</v>
      </c>
      <c r="D226" s="18" t="s">
        <v>14</v>
      </c>
      <c r="E226" s="19">
        <v>44954.791666666664</v>
      </c>
      <c r="F226" s="19">
        <v>44954.958333333336</v>
      </c>
      <c r="G226" s="19">
        <v>44954.793749999997</v>
      </c>
      <c r="H226" s="19">
        <v>44954.969444444447</v>
      </c>
      <c r="I226" s="37">
        <v>16</v>
      </c>
      <c r="J226" s="18">
        <v>122</v>
      </c>
      <c r="K226" s="18">
        <v>184</v>
      </c>
      <c r="L226" s="20">
        <v>22448</v>
      </c>
      <c r="M226" s="11">
        <f t="shared" si="3"/>
        <v>240.00000000698492</v>
      </c>
      <c r="N226" s="33">
        <f>HOUR(Table3[[#This Row],[arrivalTime]])</f>
        <v>23</v>
      </c>
      <c r="O226" s="31">
        <f>HOUR(Table3[[#This Row],[departureTime]])</f>
        <v>19</v>
      </c>
      <c r="P226" s="39">
        <f ca="1">IF(Table3[[#This Row],[airline]] = OFFSET(Table3[[#This Row],[airline]],1,0), (OFFSET(Table3[[#This Row],[arrivalTime]],1,0) - Table3[[#This Row],[departureTime]]) * 1440, "")</f>
        <v>420.00000000698492</v>
      </c>
    </row>
    <row r="227" spans="1:16">
      <c r="A227" s="18" t="s">
        <v>692</v>
      </c>
      <c r="B227" s="18" t="s">
        <v>13</v>
      </c>
      <c r="C227" s="18" t="s">
        <v>24</v>
      </c>
      <c r="D227" s="18" t="s">
        <v>20</v>
      </c>
      <c r="E227" s="19">
        <v>44954.958333333336</v>
      </c>
      <c r="F227" s="19">
        <v>44955.083333333336</v>
      </c>
      <c r="G227" s="19">
        <v>44954.972916666666</v>
      </c>
      <c r="H227" s="19">
        <v>44955.084722222222</v>
      </c>
      <c r="I227" s="37">
        <v>2</v>
      </c>
      <c r="J227" s="18">
        <v>442</v>
      </c>
      <c r="K227" s="18">
        <v>126</v>
      </c>
      <c r="L227" s="20">
        <v>55692</v>
      </c>
      <c r="M227" s="11">
        <f t="shared" si="3"/>
        <v>180</v>
      </c>
      <c r="N227" s="33">
        <f>HOUR(Table3[[#This Row],[arrivalTime]])</f>
        <v>2</v>
      </c>
      <c r="O227" s="31">
        <f>HOUR(Table3[[#This Row],[departureTime]])</f>
        <v>23</v>
      </c>
      <c r="P227" s="39">
        <f ca="1">IF(Table3[[#This Row],[airline]] = OFFSET(Table3[[#This Row],[airline]],1,0), (OFFSET(Table3[[#This Row],[arrivalTime]],1,0) - Table3[[#This Row],[departureTime]]) * 1440, "")</f>
        <v>540</v>
      </c>
    </row>
    <row r="228" spans="1:16">
      <c r="A228" s="21" t="s">
        <v>696</v>
      </c>
      <c r="B228" s="21" t="s">
        <v>13</v>
      </c>
      <c r="C228" s="21" t="s">
        <v>24</v>
      </c>
      <c r="D228" s="21" t="s">
        <v>20</v>
      </c>
      <c r="E228" s="22">
        <v>44955.125</v>
      </c>
      <c r="F228" s="22">
        <v>44955.333333333336</v>
      </c>
      <c r="G228" s="22">
        <v>44955.127083333333</v>
      </c>
      <c r="H228" s="22">
        <v>44955.35</v>
      </c>
      <c r="I228" s="38">
        <v>24</v>
      </c>
      <c r="J228" s="21">
        <v>381</v>
      </c>
      <c r="K228" s="21">
        <v>169</v>
      </c>
      <c r="L228" s="23">
        <v>64389</v>
      </c>
      <c r="M228" s="11">
        <f t="shared" si="3"/>
        <v>300.00000000349246</v>
      </c>
      <c r="N228" s="33">
        <f>HOUR(Table3[[#This Row],[arrivalTime]])</f>
        <v>8</v>
      </c>
      <c r="O228" s="31">
        <f>HOUR(Table3[[#This Row],[departureTime]])</f>
        <v>3</v>
      </c>
      <c r="P228" s="39">
        <f ca="1">IF(Table3[[#This Row],[airline]] = OFFSET(Table3[[#This Row],[airline]],1,0), (OFFSET(Table3[[#This Row],[arrivalTime]],1,0) - Table3[[#This Row],[departureTime]]) * 1440, "")</f>
        <v>180</v>
      </c>
    </row>
    <row r="229" spans="1:16">
      <c r="A229" s="18" t="s">
        <v>698</v>
      </c>
      <c r="B229" s="18" t="s">
        <v>13</v>
      </c>
      <c r="C229" s="18" t="s">
        <v>21</v>
      </c>
      <c r="D229" s="18" t="s">
        <v>15</v>
      </c>
      <c r="E229" s="19">
        <v>44955.208333333336</v>
      </c>
      <c r="F229" s="19">
        <v>44955.25</v>
      </c>
      <c r="G229" s="19">
        <v>44955.222916666666</v>
      </c>
      <c r="H229" s="19">
        <v>44955.260416666664</v>
      </c>
      <c r="I229" s="37">
        <v>15</v>
      </c>
      <c r="J229" s="18">
        <v>111</v>
      </c>
      <c r="K229" s="18">
        <v>113</v>
      </c>
      <c r="L229" s="20">
        <v>12543</v>
      </c>
      <c r="M229" s="11">
        <f t="shared" si="3"/>
        <v>59.99999999650754</v>
      </c>
      <c r="N229" s="33">
        <f>HOUR(Table3[[#This Row],[arrivalTime]])</f>
        <v>6</v>
      </c>
      <c r="O229" s="31">
        <f>HOUR(Table3[[#This Row],[departureTime]])</f>
        <v>5</v>
      </c>
      <c r="P229" s="39">
        <f ca="1">IF(Table3[[#This Row],[airline]] = OFFSET(Table3[[#This Row],[airline]],1,0), (OFFSET(Table3[[#This Row],[arrivalTime]],1,0) - Table3[[#This Row],[departureTime]]) * 1440, "")</f>
        <v>419.99999999650754</v>
      </c>
    </row>
    <row r="230" spans="1:16">
      <c r="A230" s="18" t="s">
        <v>702</v>
      </c>
      <c r="B230" s="18" t="s">
        <v>13</v>
      </c>
      <c r="C230" s="18" t="s">
        <v>20</v>
      </c>
      <c r="D230" s="18" t="s">
        <v>15</v>
      </c>
      <c r="E230" s="19">
        <v>44955.375</v>
      </c>
      <c r="F230" s="19">
        <v>44955.5</v>
      </c>
      <c r="G230" s="19">
        <v>44955.388194444444</v>
      </c>
      <c r="H230" s="19">
        <v>44955.515277777777</v>
      </c>
      <c r="I230" s="37">
        <v>22</v>
      </c>
      <c r="J230" s="18">
        <v>373</v>
      </c>
      <c r="K230" s="18">
        <v>141</v>
      </c>
      <c r="L230" s="20">
        <v>52593</v>
      </c>
      <c r="M230" s="11">
        <f t="shared" si="3"/>
        <v>180</v>
      </c>
      <c r="N230" s="33">
        <f>HOUR(Table3[[#This Row],[arrivalTime]])</f>
        <v>12</v>
      </c>
      <c r="O230" s="31">
        <f>HOUR(Table3[[#This Row],[departureTime]])</f>
        <v>9</v>
      </c>
      <c r="P230" s="39">
        <f ca="1">IF(Table3[[#This Row],[airline]] = OFFSET(Table3[[#This Row],[airline]],1,0), (OFFSET(Table3[[#This Row],[arrivalTime]],1,0) - Table3[[#This Row],[departureTime]]) * 1440, "")</f>
        <v>239.99999999650754</v>
      </c>
    </row>
    <row r="231" spans="1:16">
      <c r="A231" s="18" t="s">
        <v>705</v>
      </c>
      <c r="B231" s="18" t="s">
        <v>13</v>
      </c>
      <c r="C231" s="18" t="s">
        <v>24</v>
      </c>
      <c r="D231" s="18" t="s">
        <v>24</v>
      </c>
      <c r="E231" s="19">
        <v>44955.5</v>
      </c>
      <c r="F231" s="19">
        <v>44955.541666666664</v>
      </c>
      <c r="G231" s="19">
        <v>44955.51458333333</v>
      </c>
      <c r="H231" s="19">
        <v>44955.561805555553</v>
      </c>
      <c r="I231" s="37">
        <v>29</v>
      </c>
      <c r="J231" s="18">
        <v>367</v>
      </c>
      <c r="K231" s="18">
        <v>63</v>
      </c>
      <c r="L231" s="20">
        <v>23121</v>
      </c>
      <c r="M231" s="11">
        <f t="shared" si="3"/>
        <v>59.99999999650754</v>
      </c>
      <c r="N231" s="33">
        <f>HOUR(Table3[[#This Row],[arrivalTime]])</f>
        <v>13</v>
      </c>
      <c r="O231" s="31">
        <f>HOUR(Table3[[#This Row],[departureTime]])</f>
        <v>12</v>
      </c>
      <c r="P231" s="39">
        <f ca="1">IF(Table3[[#This Row],[airline]] = OFFSET(Table3[[#This Row],[airline]],1,0), (OFFSET(Table3[[#This Row],[arrivalTime]],1,0) - Table3[[#This Row],[departureTime]]) * 1440, "")</f>
        <v>360</v>
      </c>
    </row>
    <row r="232" spans="1:16">
      <c r="A232" s="18" t="s">
        <v>706</v>
      </c>
      <c r="B232" s="18" t="s">
        <v>13</v>
      </c>
      <c r="C232" s="18" t="s">
        <v>14</v>
      </c>
      <c r="D232" s="18" t="s">
        <v>20</v>
      </c>
      <c r="E232" s="19">
        <v>44955.541666666664</v>
      </c>
      <c r="F232" s="19">
        <v>44955.75</v>
      </c>
      <c r="G232" s="19">
        <v>44955.55</v>
      </c>
      <c r="H232" s="19">
        <v>44955.758333333331</v>
      </c>
      <c r="I232" s="37">
        <v>12</v>
      </c>
      <c r="J232" s="18">
        <v>136</v>
      </c>
      <c r="K232" s="18">
        <v>140</v>
      </c>
      <c r="L232" s="20">
        <v>19040</v>
      </c>
      <c r="M232" s="11">
        <f t="shared" si="3"/>
        <v>300.00000000349246</v>
      </c>
      <c r="N232" s="33">
        <f>HOUR(Table3[[#This Row],[arrivalTime]])</f>
        <v>18</v>
      </c>
      <c r="O232" s="31">
        <f>HOUR(Table3[[#This Row],[departureTime]])</f>
        <v>13</v>
      </c>
      <c r="P232" s="39">
        <f ca="1">IF(Table3[[#This Row],[airline]] = OFFSET(Table3[[#This Row],[airline]],1,0), (OFFSET(Table3[[#This Row],[arrivalTime]],1,0) - Table3[[#This Row],[departureTime]]) * 1440, "")</f>
        <v>300.00000000349246</v>
      </c>
    </row>
    <row r="233" spans="1:16">
      <c r="A233" s="21" t="s">
        <v>710</v>
      </c>
      <c r="B233" s="21" t="s">
        <v>13</v>
      </c>
      <c r="C233" s="21" t="s">
        <v>15</v>
      </c>
      <c r="D233" s="21" t="s">
        <v>24</v>
      </c>
      <c r="E233" s="22">
        <v>44955.708333333336</v>
      </c>
      <c r="F233" s="22">
        <v>44955.75</v>
      </c>
      <c r="G233" s="22">
        <v>44955.718055555553</v>
      </c>
      <c r="H233" s="22">
        <v>44955.763888888891</v>
      </c>
      <c r="I233" s="38">
        <v>20</v>
      </c>
      <c r="J233" s="21">
        <v>364</v>
      </c>
      <c r="K233" s="21">
        <v>65</v>
      </c>
      <c r="L233" s="23">
        <v>23660</v>
      </c>
      <c r="M233" s="11">
        <f t="shared" si="3"/>
        <v>59.99999999650754</v>
      </c>
      <c r="N233" s="33">
        <f>HOUR(Table3[[#This Row],[arrivalTime]])</f>
        <v>18</v>
      </c>
      <c r="O233" s="31">
        <f>HOUR(Table3[[#This Row],[departureTime]])</f>
        <v>17</v>
      </c>
      <c r="P233" s="39">
        <f ca="1">IF(Table3[[#This Row],[airline]] = OFFSET(Table3[[#This Row],[airline]],1,0), (OFFSET(Table3[[#This Row],[arrivalTime]],1,0) - Table3[[#This Row],[departureTime]]) * 1440, "")</f>
        <v>119.99999999301508</v>
      </c>
    </row>
    <row r="234" spans="1:16">
      <c r="A234" s="18" t="s">
        <v>711</v>
      </c>
      <c r="B234" s="18" t="s">
        <v>13</v>
      </c>
      <c r="C234" s="18" t="s">
        <v>18</v>
      </c>
      <c r="D234" s="18" t="s">
        <v>24</v>
      </c>
      <c r="E234" s="19">
        <v>44955.75</v>
      </c>
      <c r="F234" s="19">
        <v>44955.791666666664</v>
      </c>
      <c r="G234" s="19">
        <v>44955.758333333331</v>
      </c>
      <c r="H234" s="19">
        <v>44955.801388888889</v>
      </c>
      <c r="I234" s="37">
        <v>14</v>
      </c>
      <c r="J234" s="18">
        <v>419</v>
      </c>
      <c r="K234" s="18">
        <v>189</v>
      </c>
      <c r="L234" s="20">
        <v>79191</v>
      </c>
      <c r="M234" s="11">
        <f t="shared" si="3"/>
        <v>59.99999999650754</v>
      </c>
      <c r="N234" s="33">
        <f>HOUR(Table3[[#This Row],[arrivalTime]])</f>
        <v>19</v>
      </c>
      <c r="O234" s="31">
        <f>HOUR(Table3[[#This Row],[departureTime]])</f>
        <v>18</v>
      </c>
      <c r="P234" s="39">
        <f ca="1">IF(Table3[[#This Row],[airline]] = OFFSET(Table3[[#This Row],[airline]],1,0), (OFFSET(Table3[[#This Row],[arrivalTime]],1,0) - Table3[[#This Row],[departureTime]]) * 1440, "")</f>
        <v>300.00000000349246</v>
      </c>
    </row>
    <row r="235" spans="1:16">
      <c r="A235" s="18" t="s">
        <v>712</v>
      </c>
      <c r="B235" s="18" t="s">
        <v>13</v>
      </c>
      <c r="C235" s="18" t="s">
        <v>20</v>
      </c>
      <c r="D235" s="18" t="s">
        <v>20</v>
      </c>
      <c r="E235" s="19">
        <v>44955.791666666664</v>
      </c>
      <c r="F235" s="19">
        <v>44955.958333333336</v>
      </c>
      <c r="G235" s="19">
        <v>44955.809027777781</v>
      </c>
      <c r="H235" s="19">
        <v>44955.959027777775</v>
      </c>
      <c r="I235" s="37">
        <v>1</v>
      </c>
      <c r="J235" s="18">
        <v>494</v>
      </c>
      <c r="K235" s="18">
        <v>195</v>
      </c>
      <c r="L235" s="20">
        <v>96330</v>
      </c>
      <c r="M235" s="11">
        <f t="shared" si="3"/>
        <v>240.00000000698492</v>
      </c>
      <c r="N235" s="33">
        <f>HOUR(Table3[[#This Row],[arrivalTime]])</f>
        <v>23</v>
      </c>
      <c r="O235" s="31">
        <f>HOUR(Table3[[#This Row],[departureTime]])</f>
        <v>19</v>
      </c>
      <c r="P235" s="39">
        <f ca="1">IF(Table3[[#This Row],[airline]] = OFFSET(Table3[[#This Row],[airline]],1,0), (OFFSET(Table3[[#This Row],[arrivalTime]],1,0) - Table3[[#This Row],[departureTime]]) * 1440, "")</f>
        <v>360</v>
      </c>
    </row>
    <row r="236" spans="1:16">
      <c r="A236" s="21" t="s">
        <v>714</v>
      </c>
      <c r="B236" s="21" t="s">
        <v>13</v>
      </c>
      <c r="C236" s="21" t="s">
        <v>18</v>
      </c>
      <c r="D236" s="21" t="s">
        <v>15</v>
      </c>
      <c r="E236" s="22">
        <v>44955.875</v>
      </c>
      <c r="F236" s="22">
        <v>44956.041666666664</v>
      </c>
      <c r="G236" s="22">
        <v>44955.878472222219</v>
      </c>
      <c r="H236" s="22">
        <v>44956.051388888889</v>
      </c>
      <c r="I236" s="38">
        <v>14</v>
      </c>
      <c r="J236" s="21">
        <v>333</v>
      </c>
      <c r="K236" s="21">
        <v>93</v>
      </c>
      <c r="L236" s="23">
        <v>30969</v>
      </c>
      <c r="M236" s="11">
        <f t="shared" si="3"/>
        <v>239.99999999650754</v>
      </c>
      <c r="N236" s="33">
        <f>HOUR(Table3[[#This Row],[arrivalTime]])</f>
        <v>1</v>
      </c>
      <c r="O236" s="31">
        <f>HOUR(Table3[[#This Row],[departureTime]])</f>
        <v>21</v>
      </c>
      <c r="P236" s="39">
        <f ca="1">IF(Table3[[#This Row],[airline]] = OFFSET(Table3[[#This Row],[airline]],1,0), (OFFSET(Table3[[#This Row],[arrivalTime]],1,0) - Table3[[#This Row],[departureTime]]) * 1440, "")</f>
        <v>360</v>
      </c>
    </row>
    <row r="237" spans="1:16">
      <c r="A237" s="18" t="s">
        <v>716</v>
      </c>
      <c r="B237" s="18" t="s">
        <v>13</v>
      </c>
      <c r="C237" s="18" t="s">
        <v>15</v>
      </c>
      <c r="D237" s="18" t="s">
        <v>24</v>
      </c>
      <c r="E237" s="19">
        <v>44955.958333333336</v>
      </c>
      <c r="F237" s="19">
        <v>44956.125</v>
      </c>
      <c r="G237" s="19">
        <v>44955.972916666666</v>
      </c>
      <c r="H237" s="19">
        <v>44956.14166666667</v>
      </c>
      <c r="I237" s="37">
        <v>24</v>
      </c>
      <c r="J237" s="18">
        <v>218</v>
      </c>
      <c r="K237" s="18">
        <v>70</v>
      </c>
      <c r="L237" s="20">
        <v>15260</v>
      </c>
      <c r="M237" s="11">
        <f t="shared" si="3"/>
        <v>239.99999999650754</v>
      </c>
      <c r="N237" s="33">
        <f>HOUR(Table3[[#This Row],[arrivalTime]])</f>
        <v>3</v>
      </c>
      <c r="O237" s="31">
        <f>HOUR(Table3[[#This Row],[departureTime]])</f>
        <v>23</v>
      </c>
      <c r="P237" s="39">
        <f ca="1">IF(Table3[[#This Row],[airline]] = OFFSET(Table3[[#This Row],[airline]],1,0), (OFFSET(Table3[[#This Row],[arrivalTime]],1,0) - Table3[[#This Row],[departureTime]]) * 1440, "")</f>
        <v>839.99999999301508</v>
      </c>
    </row>
    <row r="238" spans="1:16">
      <c r="A238" s="21" t="s">
        <v>725</v>
      </c>
      <c r="B238" s="21" t="s">
        <v>13</v>
      </c>
      <c r="C238" s="21" t="s">
        <v>18</v>
      </c>
      <c r="D238" s="21" t="s">
        <v>15</v>
      </c>
      <c r="E238" s="22">
        <v>44956.333333333336</v>
      </c>
      <c r="F238" s="22">
        <v>44956.541666666664</v>
      </c>
      <c r="G238" s="22">
        <v>44956.344444444447</v>
      </c>
      <c r="H238" s="22">
        <v>44956.54583333333</v>
      </c>
      <c r="I238" s="38">
        <v>6</v>
      </c>
      <c r="J238" s="21">
        <v>408</v>
      </c>
      <c r="K238" s="21">
        <v>138</v>
      </c>
      <c r="L238" s="23">
        <v>56304</v>
      </c>
      <c r="M238" s="11">
        <f t="shared" si="3"/>
        <v>299.99999999301508</v>
      </c>
      <c r="N238" s="33">
        <f>HOUR(Table3[[#This Row],[arrivalTime]])</f>
        <v>13</v>
      </c>
      <c r="O238" s="31">
        <f>HOUR(Table3[[#This Row],[departureTime]])</f>
        <v>8</v>
      </c>
      <c r="P238" s="39">
        <f ca="1">IF(Table3[[#This Row],[airline]] = OFFSET(Table3[[#This Row],[airline]],1,0), (OFFSET(Table3[[#This Row],[arrivalTime]],1,0) - Table3[[#This Row],[departureTime]]) * 1440, "")</f>
        <v>479.99999999301508</v>
      </c>
    </row>
    <row r="239" spans="1:16">
      <c r="A239" s="21" t="s">
        <v>728</v>
      </c>
      <c r="B239" s="21" t="s">
        <v>13</v>
      </c>
      <c r="C239" s="21" t="s">
        <v>14</v>
      </c>
      <c r="D239" s="21" t="s">
        <v>21</v>
      </c>
      <c r="E239" s="22">
        <v>44956.458333333336</v>
      </c>
      <c r="F239" s="22">
        <v>44956.666666666664</v>
      </c>
      <c r="G239" s="22">
        <v>44956.468055555553</v>
      </c>
      <c r="H239" s="22">
        <v>44956.674305555556</v>
      </c>
      <c r="I239" s="38">
        <v>11</v>
      </c>
      <c r="J239" s="21">
        <v>148</v>
      </c>
      <c r="K239" s="21">
        <v>83</v>
      </c>
      <c r="L239" s="23">
        <v>12284</v>
      </c>
      <c r="M239" s="11">
        <f t="shared" si="3"/>
        <v>299.99999999301508</v>
      </c>
      <c r="N239" s="33">
        <f>HOUR(Table3[[#This Row],[arrivalTime]])</f>
        <v>16</v>
      </c>
      <c r="O239" s="31">
        <f>HOUR(Table3[[#This Row],[departureTime]])</f>
        <v>11</v>
      </c>
      <c r="P239" s="39">
        <f ca="1">IF(Table3[[#This Row],[airline]] = OFFSET(Table3[[#This Row],[airline]],1,0), (OFFSET(Table3[[#This Row],[arrivalTime]],1,0) - Table3[[#This Row],[departureTime]]) * 1440, "")</f>
        <v>239.99999999650754</v>
      </c>
    </row>
    <row r="240" spans="1:16">
      <c r="A240" s="21" t="s">
        <v>729</v>
      </c>
      <c r="B240" s="21" t="s">
        <v>13</v>
      </c>
      <c r="C240" s="21" t="s">
        <v>20</v>
      </c>
      <c r="D240" s="21" t="s">
        <v>14</v>
      </c>
      <c r="E240" s="22">
        <v>44956.5</v>
      </c>
      <c r="F240" s="22">
        <v>44956.625</v>
      </c>
      <c r="G240" s="22">
        <v>44956.506249999999</v>
      </c>
      <c r="H240" s="22">
        <v>44956.645138888889</v>
      </c>
      <c r="I240" s="38">
        <v>29</v>
      </c>
      <c r="J240" s="21">
        <v>386</v>
      </c>
      <c r="K240" s="21">
        <v>88</v>
      </c>
      <c r="L240" s="23">
        <v>33968</v>
      </c>
      <c r="M240" s="11">
        <f t="shared" si="3"/>
        <v>180</v>
      </c>
      <c r="N240" s="33">
        <f>HOUR(Table3[[#This Row],[arrivalTime]])</f>
        <v>15</v>
      </c>
      <c r="O240" s="31">
        <f>HOUR(Table3[[#This Row],[departureTime]])</f>
        <v>12</v>
      </c>
      <c r="P240" s="39">
        <f ca="1">IF(Table3[[#This Row],[airline]] = OFFSET(Table3[[#This Row],[airline]],1,0), (OFFSET(Table3[[#This Row],[arrivalTime]],1,0) - Table3[[#This Row],[departureTime]]) * 1440, "")</f>
        <v>300.00000000349246</v>
      </c>
    </row>
    <row r="241" spans="1:16">
      <c r="A241" s="21" t="s">
        <v>732</v>
      </c>
      <c r="B241" s="21" t="s">
        <v>13</v>
      </c>
      <c r="C241" s="21" t="s">
        <v>18</v>
      </c>
      <c r="D241" s="21" t="s">
        <v>15</v>
      </c>
      <c r="E241" s="22">
        <v>44956.625</v>
      </c>
      <c r="F241" s="22">
        <v>44956.708333333336</v>
      </c>
      <c r="G241" s="22">
        <v>44956.627083333333</v>
      </c>
      <c r="H241" s="22">
        <v>44956.717361111114</v>
      </c>
      <c r="I241" s="38">
        <v>13</v>
      </c>
      <c r="J241" s="21">
        <v>388</v>
      </c>
      <c r="K241" s="21">
        <v>65</v>
      </c>
      <c r="L241" s="23">
        <v>25220</v>
      </c>
      <c r="M241" s="11">
        <f t="shared" si="3"/>
        <v>120.00000000349246</v>
      </c>
      <c r="N241" s="33">
        <f>HOUR(Table3[[#This Row],[arrivalTime]])</f>
        <v>17</v>
      </c>
      <c r="O241" s="31">
        <f>HOUR(Table3[[#This Row],[departureTime]])</f>
        <v>15</v>
      </c>
      <c r="P241" s="39">
        <f ca="1">IF(Table3[[#This Row],[airline]] = OFFSET(Table3[[#This Row],[airline]],1,0), (OFFSET(Table3[[#This Row],[arrivalTime]],1,0) - Table3[[#This Row],[departureTime]]) * 1440, "")</f>
        <v>239.99999999650754</v>
      </c>
    </row>
    <row r="242" spans="1:16">
      <c r="A242" s="18" t="s">
        <v>734</v>
      </c>
      <c r="B242" s="18" t="s">
        <v>13</v>
      </c>
      <c r="C242" s="18" t="s">
        <v>24</v>
      </c>
      <c r="D242" s="18" t="s">
        <v>20</v>
      </c>
      <c r="E242" s="19">
        <v>44956.708333333336</v>
      </c>
      <c r="F242" s="19">
        <v>44956.791666666664</v>
      </c>
      <c r="G242" s="19">
        <v>44956.713888888888</v>
      </c>
      <c r="H242" s="19">
        <v>44956.804861111108</v>
      </c>
      <c r="I242" s="37">
        <v>19</v>
      </c>
      <c r="J242" s="18">
        <v>478</v>
      </c>
      <c r="K242" s="18">
        <v>152</v>
      </c>
      <c r="L242" s="20">
        <v>72656</v>
      </c>
      <c r="M242" s="11">
        <f t="shared" si="3"/>
        <v>119.99999999301508</v>
      </c>
      <c r="N242" s="33">
        <f>HOUR(Table3[[#This Row],[arrivalTime]])</f>
        <v>19</v>
      </c>
      <c r="O242" s="31">
        <f>HOUR(Table3[[#This Row],[departureTime]])</f>
        <v>17</v>
      </c>
      <c r="P242" s="39">
        <f ca="1">IF(Table3[[#This Row],[airline]] = OFFSET(Table3[[#This Row],[airline]],1,0), (OFFSET(Table3[[#This Row],[arrivalTime]],1,0) - Table3[[#This Row],[departureTime]]) * 1440, "")</f>
        <v>119.99999999301508</v>
      </c>
    </row>
    <row r="243" spans="1:16">
      <c r="A243" s="21" t="s">
        <v>735</v>
      </c>
      <c r="B243" s="21" t="s">
        <v>13</v>
      </c>
      <c r="C243" s="21" t="s">
        <v>20</v>
      </c>
      <c r="D243" s="21" t="s">
        <v>18</v>
      </c>
      <c r="E243" s="22">
        <v>44956.75</v>
      </c>
      <c r="F243" s="22">
        <v>44956.791666666664</v>
      </c>
      <c r="G243" s="22">
        <v>44956.768055555556</v>
      </c>
      <c r="H243" s="22">
        <v>44956.809027777781</v>
      </c>
      <c r="I243" s="38">
        <v>25</v>
      </c>
      <c r="J243" s="21">
        <v>210</v>
      </c>
      <c r="K243" s="21">
        <v>60</v>
      </c>
      <c r="L243" s="23">
        <v>12600</v>
      </c>
      <c r="M243" s="11">
        <f t="shared" si="3"/>
        <v>59.99999999650754</v>
      </c>
      <c r="N243" s="33">
        <f>HOUR(Table3[[#This Row],[arrivalTime]])</f>
        <v>19</v>
      </c>
      <c r="O243" s="31">
        <f>HOUR(Table3[[#This Row],[departureTime]])</f>
        <v>18</v>
      </c>
      <c r="P243" s="39">
        <f ca="1">IF(Table3[[#This Row],[airline]] = OFFSET(Table3[[#This Row],[airline]],1,0), (OFFSET(Table3[[#This Row],[arrivalTime]],1,0) - Table3[[#This Row],[departureTime]]) * 1440, "")</f>
        <v>419.99999999650754</v>
      </c>
    </row>
    <row r="244" spans="1:16">
      <c r="A244" s="18" t="s">
        <v>740</v>
      </c>
      <c r="B244" s="18" t="s">
        <v>13</v>
      </c>
      <c r="C244" s="18" t="s">
        <v>14</v>
      </c>
      <c r="D244" s="18" t="s">
        <v>21</v>
      </c>
      <c r="E244" s="19">
        <v>44956.958333333336</v>
      </c>
      <c r="F244" s="19">
        <v>44957.041666666664</v>
      </c>
      <c r="G244" s="19">
        <v>44956.967361111114</v>
      </c>
      <c r="H244" s="19">
        <v>44957.047222222223</v>
      </c>
      <c r="I244" s="37">
        <v>8</v>
      </c>
      <c r="J244" s="18">
        <v>304</v>
      </c>
      <c r="K244" s="18">
        <v>123</v>
      </c>
      <c r="L244" s="20">
        <v>37392</v>
      </c>
      <c r="M244" s="11">
        <f t="shared" si="3"/>
        <v>119.99999999301508</v>
      </c>
      <c r="N244" s="33">
        <f>HOUR(Table3[[#This Row],[arrivalTime]])</f>
        <v>1</v>
      </c>
      <c r="O244" s="31">
        <f>HOUR(Table3[[#This Row],[departureTime]])</f>
        <v>23</v>
      </c>
      <c r="P244" s="39">
        <f ca="1">IF(Table3[[#This Row],[airline]] = OFFSET(Table3[[#This Row],[airline]],1,0), (OFFSET(Table3[[#This Row],[arrivalTime]],1,0) - Table3[[#This Row],[departureTime]]) * 1440, "")</f>
        <v>180</v>
      </c>
    </row>
    <row r="245" spans="1:16">
      <c r="A245" s="21" t="s">
        <v>741</v>
      </c>
      <c r="B245" s="21" t="s">
        <v>13</v>
      </c>
      <c r="C245" s="21" t="s">
        <v>20</v>
      </c>
      <c r="D245" s="21" t="s">
        <v>15</v>
      </c>
      <c r="E245" s="22">
        <v>44957</v>
      </c>
      <c r="F245" s="22">
        <v>44957.083333333336</v>
      </c>
      <c r="G245" s="22">
        <v>44957.020138888889</v>
      </c>
      <c r="H245" s="22">
        <v>44957.09375</v>
      </c>
      <c r="I245" s="38">
        <v>15</v>
      </c>
      <c r="J245" s="21">
        <v>291</v>
      </c>
      <c r="K245" s="21">
        <v>115</v>
      </c>
      <c r="L245" s="23">
        <v>33465</v>
      </c>
      <c r="M245" s="11">
        <f t="shared" si="3"/>
        <v>120.00000000349246</v>
      </c>
      <c r="N245" s="33">
        <f>HOUR(Table3[[#This Row],[arrivalTime]])</f>
        <v>2</v>
      </c>
      <c r="O245" s="31">
        <f>HOUR(Table3[[#This Row],[departureTime]])</f>
        <v>0</v>
      </c>
      <c r="P245" s="39">
        <f ca="1">IF(Table3[[#This Row],[airline]] = OFFSET(Table3[[#This Row],[airline]],1,0), (OFFSET(Table3[[#This Row],[arrivalTime]],1,0) - Table3[[#This Row],[departureTime]]) * 1440, "")</f>
        <v>239.99999999650754</v>
      </c>
    </row>
    <row r="246" spans="1:16">
      <c r="A246" s="21" t="s">
        <v>744</v>
      </c>
      <c r="B246" s="21" t="s">
        <v>13</v>
      </c>
      <c r="C246" s="21" t="s">
        <v>21</v>
      </c>
      <c r="D246" s="21" t="s">
        <v>24</v>
      </c>
      <c r="E246" s="22">
        <v>44957.125</v>
      </c>
      <c r="F246" s="22">
        <v>44957.166666666664</v>
      </c>
      <c r="G246" s="22">
        <v>44957.138888888891</v>
      </c>
      <c r="H246" s="22">
        <v>44957.17291666667</v>
      </c>
      <c r="I246" s="38">
        <v>9</v>
      </c>
      <c r="J246" s="21">
        <v>279</v>
      </c>
      <c r="K246" s="21">
        <v>105</v>
      </c>
      <c r="L246" s="23">
        <v>29295</v>
      </c>
      <c r="M246" s="11">
        <f t="shared" si="3"/>
        <v>59.99999999650754</v>
      </c>
      <c r="N246" s="33">
        <f>HOUR(Table3[[#This Row],[arrivalTime]])</f>
        <v>4</v>
      </c>
      <c r="O246" s="31">
        <f>HOUR(Table3[[#This Row],[departureTime]])</f>
        <v>3</v>
      </c>
      <c r="P246" s="39">
        <f ca="1">IF(Table3[[#This Row],[airline]] = OFFSET(Table3[[#This Row],[airline]],1,0), (OFFSET(Table3[[#This Row],[arrivalTime]],1,0) - Table3[[#This Row],[departureTime]]) * 1440, "")</f>
        <v>239.99999999650754</v>
      </c>
    </row>
    <row r="247" spans="1:16">
      <c r="A247" s="21" t="s">
        <v>746</v>
      </c>
      <c r="B247" s="21" t="s">
        <v>13</v>
      </c>
      <c r="C247" s="21" t="s">
        <v>14</v>
      </c>
      <c r="D247" s="21" t="s">
        <v>24</v>
      </c>
      <c r="E247" s="22">
        <v>44957.208333333336</v>
      </c>
      <c r="F247" s="22">
        <v>44957.291666666664</v>
      </c>
      <c r="G247" s="22">
        <v>44957.219444444447</v>
      </c>
      <c r="H247" s="22">
        <v>44957.297222222223</v>
      </c>
      <c r="I247" s="38">
        <v>8</v>
      </c>
      <c r="J247" s="21">
        <v>269</v>
      </c>
      <c r="K247" s="21">
        <v>146</v>
      </c>
      <c r="L247" s="23">
        <v>39274</v>
      </c>
      <c r="M247" s="11">
        <f t="shared" si="3"/>
        <v>119.99999999301508</v>
      </c>
      <c r="N247" s="33">
        <f>HOUR(Table3[[#This Row],[arrivalTime]])</f>
        <v>7</v>
      </c>
      <c r="O247" s="31">
        <f>HOUR(Table3[[#This Row],[departureTime]])</f>
        <v>5</v>
      </c>
      <c r="P247" s="39">
        <f ca="1">IF(Table3[[#This Row],[airline]] = OFFSET(Table3[[#This Row],[airline]],1,0), (OFFSET(Table3[[#This Row],[arrivalTime]],1,0) - Table3[[#This Row],[departureTime]]) * 1440, "")</f>
        <v>180</v>
      </c>
    </row>
    <row r="248" spans="1:16">
      <c r="A248" s="18" t="s">
        <v>748</v>
      </c>
      <c r="B248" s="18" t="s">
        <v>13</v>
      </c>
      <c r="C248" s="18" t="s">
        <v>24</v>
      </c>
      <c r="D248" s="18" t="s">
        <v>24</v>
      </c>
      <c r="E248" s="19">
        <v>44957.291666666664</v>
      </c>
      <c r="F248" s="19">
        <v>44957.333333333336</v>
      </c>
      <c r="G248" s="19">
        <v>44957.30972222222</v>
      </c>
      <c r="H248" s="19">
        <v>44957.340277777781</v>
      </c>
      <c r="I248" s="37">
        <v>10</v>
      </c>
      <c r="J248" s="18">
        <v>498</v>
      </c>
      <c r="K248" s="18">
        <v>86</v>
      </c>
      <c r="L248" s="20">
        <v>42828</v>
      </c>
      <c r="M248" s="11">
        <f t="shared" si="3"/>
        <v>60.000000006984919</v>
      </c>
      <c r="N248" s="33">
        <f>HOUR(Table3[[#This Row],[arrivalTime]])</f>
        <v>8</v>
      </c>
      <c r="O248" s="31">
        <f>HOUR(Table3[[#This Row],[departureTime]])</f>
        <v>7</v>
      </c>
      <c r="P248" s="39">
        <f ca="1">IF(Table3[[#This Row],[airline]] = OFFSET(Table3[[#This Row],[airline]],1,0), (OFFSET(Table3[[#This Row],[arrivalTime]],1,0) - Table3[[#This Row],[departureTime]]) * 1440, "")</f>
        <v>240.00000000698492</v>
      </c>
    </row>
    <row r="249" spans="1:16">
      <c r="A249" s="21" t="s">
        <v>751</v>
      </c>
      <c r="B249" s="21" t="s">
        <v>13</v>
      </c>
      <c r="C249" s="21" t="s">
        <v>15</v>
      </c>
      <c r="D249" s="21" t="s">
        <v>14</v>
      </c>
      <c r="E249" s="22">
        <v>44957.416666666664</v>
      </c>
      <c r="F249" s="22">
        <v>44957.458333333336</v>
      </c>
      <c r="G249" s="22">
        <v>44957.436111111114</v>
      </c>
      <c r="H249" s="22">
        <v>44957.477083333331</v>
      </c>
      <c r="I249" s="38">
        <v>27</v>
      </c>
      <c r="J249" s="21">
        <v>113</v>
      </c>
      <c r="K249" s="21">
        <v>108</v>
      </c>
      <c r="L249" s="23">
        <v>12204</v>
      </c>
      <c r="M249" s="11">
        <f t="shared" si="3"/>
        <v>60.000000006984919</v>
      </c>
      <c r="N249" s="33">
        <f>HOUR(Table3[[#This Row],[arrivalTime]])</f>
        <v>11</v>
      </c>
      <c r="O249" s="31">
        <f>HOUR(Table3[[#This Row],[departureTime]])</f>
        <v>10</v>
      </c>
      <c r="P249" s="39">
        <f ca="1">IF(Table3[[#This Row],[airline]] = OFFSET(Table3[[#This Row],[airline]],1,0), (OFFSET(Table3[[#This Row],[arrivalTime]],1,0) - Table3[[#This Row],[departureTime]]) * 1440, "")</f>
        <v>180</v>
      </c>
    </row>
    <row r="250" spans="1:16">
      <c r="A250" s="18" t="s">
        <v>752</v>
      </c>
      <c r="B250" s="18" t="s">
        <v>13</v>
      </c>
      <c r="C250" s="18" t="s">
        <v>18</v>
      </c>
      <c r="D250" s="18" t="s">
        <v>18</v>
      </c>
      <c r="E250" s="19">
        <v>44957.458333333336</v>
      </c>
      <c r="F250" s="19">
        <v>44957.541666666664</v>
      </c>
      <c r="G250" s="19">
        <v>44957.463888888888</v>
      </c>
      <c r="H250" s="19">
        <v>44957.543749999997</v>
      </c>
      <c r="I250" s="37">
        <v>3</v>
      </c>
      <c r="J250" s="18">
        <v>197</v>
      </c>
      <c r="K250" s="18">
        <v>82</v>
      </c>
      <c r="L250" s="20">
        <v>16154</v>
      </c>
      <c r="M250" s="11">
        <f t="shared" si="3"/>
        <v>119.99999999301508</v>
      </c>
      <c r="N250" s="33">
        <f>HOUR(Table3[[#This Row],[arrivalTime]])</f>
        <v>13</v>
      </c>
      <c r="O250" s="31">
        <f>HOUR(Table3[[#This Row],[departureTime]])</f>
        <v>11</v>
      </c>
      <c r="P250" s="39">
        <f ca="1">IF(Table3[[#This Row],[airline]] = OFFSET(Table3[[#This Row],[airline]],1,0), (OFFSET(Table3[[#This Row],[arrivalTime]],1,0) - Table3[[#This Row],[departureTime]]) * 1440, "")</f>
        <v>419.99999999650754</v>
      </c>
    </row>
    <row r="251" spans="1:16">
      <c r="A251" s="18" t="s">
        <v>755</v>
      </c>
      <c r="B251" s="18" t="s">
        <v>13</v>
      </c>
      <c r="C251" s="18" t="s">
        <v>20</v>
      </c>
      <c r="D251" s="18" t="s">
        <v>21</v>
      </c>
      <c r="E251" s="19">
        <v>44957.583333333336</v>
      </c>
      <c r="F251" s="19">
        <v>44957.75</v>
      </c>
      <c r="G251" s="19">
        <v>44957.593055555553</v>
      </c>
      <c r="H251" s="19">
        <v>44957.770138888889</v>
      </c>
      <c r="I251" s="37">
        <v>29</v>
      </c>
      <c r="J251" s="18">
        <v>444</v>
      </c>
      <c r="K251" s="18">
        <v>168</v>
      </c>
      <c r="L251" s="20">
        <v>74592</v>
      </c>
      <c r="M251" s="11">
        <f t="shared" si="3"/>
        <v>239.99999999650754</v>
      </c>
      <c r="N251" s="33">
        <f>HOUR(Table3[[#This Row],[arrivalTime]])</f>
        <v>18</v>
      </c>
      <c r="O251" s="31">
        <f>HOUR(Table3[[#This Row],[departureTime]])</f>
        <v>14</v>
      </c>
      <c r="P251" s="39">
        <f ca="1">IF(Table3[[#This Row],[airline]] = OFFSET(Table3[[#This Row],[airline]],1,0), (OFFSET(Table3[[#This Row],[arrivalTime]],1,0) - Table3[[#This Row],[departureTime]]) * 1440, "")</f>
        <v>479.99999999301508</v>
      </c>
    </row>
    <row r="252" spans="1:16">
      <c r="A252" s="18" t="s">
        <v>761</v>
      </c>
      <c r="B252" s="18" t="s">
        <v>13</v>
      </c>
      <c r="C252" s="18" t="s">
        <v>18</v>
      </c>
      <c r="D252" s="18" t="s">
        <v>18</v>
      </c>
      <c r="E252" s="19">
        <v>44957.833333333336</v>
      </c>
      <c r="F252" s="19">
        <v>44957.916666666664</v>
      </c>
      <c r="G252" s="19">
        <v>44957.834722222222</v>
      </c>
      <c r="H252" s="19">
        <v>44957.927083333336</v>
      </c>
      <c r="I252" s="37">
        <v>15</v>
      </c>
      <c r="J252" s="18">
        <v>277</v>
      </c>
      <c r="K252" s="18">
        <v>132</v>
      </c>
      <c r="L252" s="20">
        <v>36564</v>
      </c>
      <c r="M252" s="11">
        <f t="shared" si="3"/>
        <v>119.99999999301508</v>
      </c>
      <c r="N252" s="33">
        <f>HOUR(Table3[[#This Row],[arrivalTime]])</f>
        <v>22</v>
      </c>
      <c r="O252" s="31">
        <f>HOUR(Table3[[#This Row],[departureTime]])</f>
        <v>20</v>
      </c>
      <c r="P252" s="39">
        <f ca="1">IF(Table3[[#This Row],[airline]] = OFFSET(Table3[[#This Row],[airline]],1,0), (OFFSET(Table3[[#This Row],[arrivalTime]],1,0) - Table3[[#This Row],[departureTime]]) * 1440, "")</f>
        <v>419.99999999650754</v>
      </c>
    </row>
    <row r="253" spans="1:16">
      <c r="A253" s="18" t="s">
        <v>763</v>
      </c>
      <c r="B253" s="18" t="s">
        <v>13</v>
      </c>
      <c r="C253" s="18" t="s">
        <v>24</v>
      </c>
      <c r="D253" s="18" t="s">
        <v>15</v>
      </c>
      <c r="E253" s="19">
        <v>44957.916666666664</v>
      </c>
      <c r="F253" s="19">
        <v>44958.125</v>
      </c>
      <c r="G253" s="19">
        <v>44957.927083333336</v>
      </c>
      <c r="H253" s="19">
        <v>44958.130555555559</v>
      </c>
      <c r="I253" s="37">
        <v>8</v>
      </c>
      <c r="J253" s="18">
        <v>484</v>
      </c>
      <c r="K253" s="18">
        <v>65</v>
      </c>
      <c r="L253" s="20">
        <v>31460</v>
      </c>
      <c r="M253" s="11">
        <f t="shared" si="3"/>
        <v>300.00000000349246</v>
      </c>
      <c r="N253" s="33">
        <f>HOUR(Table3[[#This Row],[arrivalTime]])</f>
        <v>3</v>
      </c>
      <c r="O253" s="31">
        <f>HOUR(Table3[[#This Row],[departureTime]])</f>
        <v>22</v>
      </c>
      <c r="P253" s="39">
        <f ca="1">IF(Table3[[#This Row],[airline]] = OFFSET(Table3[[#This Row],[airline]],1,0), (OFFSET(Table3[[#This Row],[arrivalTime]],1,0) - Table3[[#This Row],[departureTime]]) * 1440, "")</f>
        <v>180</v>
      </c>
    </row>
    <row r="254" spans="1:16">
      <c r="A254" s="21" t="s">
        <v>765</v>
      </c>
      <c r="B254" s="21" t="s">
        <v>13</v>
      </c>
      <c r="C254" s="21" t="s">
        <v>15</v>
      </c>
      <c r="D254" s="21" t="s">
        <v>18</v>
      </c>
      <c r="E254" s="22">
        <v>44958</v>
      </c>
      <c r="F254" s="22">
        <v>44958.041666666664</v>
      </c>
      <c r="G254" s="22">
        <v>44958.01666666667</v>
      </c>
      <c r="H254" s="22">
        <v>44958.05972222222</v>
      </c>
      <c r="I254" s="38">
        <v>26</v>
      </c>
      <c r="J254" s="21">
        <v>124</v>
      </c>
      <c r="K254" s="21">
        <v>189</v>
      </c>
      <c r="L254" s="23">
        <v>23436</v>
      </c>
      <c r="M254" s="11">
        <f t="shared" si="3"/>
        <v>59.99999999650754</v>
      </c>
      <c r="N254" s="33">
        <f>HOUR(Table3[[#This Row],[arrivalTime]])</f>
        <v>1</v>
      </c>
      <c r="O254" s="31">
        <f>HOUR(Table3[[#This Row],[departureTime]])</f>
        <v>0</v>
      </c>
      <c r="P254" s="39">
        <f ca="1">IF(Table3[[#This Row],[airline]] = OFFSET(Table3[[#This Row],[airline]],1,0), (OFFSET(Table3[[#This Row],[arrivalTime]],1,0) - Table3[[#This Row],[departureTime]]) * 1440, "")</f>
        <v>300.00000000349246</v>
      </c>
    </row>
    <row r="255" spans="1:16">
      <c r="A255" s="21" t="s">
        <v>766</v>
      </c>
      <c r="B255" s="21" t="s">
        <v>13</v>
      </c>
      <c r="C255" s="21" t="s">
        <v>20</v>
      </c>
      <c r="D255" s="21" t="s">
        <v>14</v>
      </c>
      <c r="E255" s="22">
        <v>44958.041666666664</v>
      </c>
      <c r="F255" s="22">
        <v>44958.208333333336</v>
      </c>
      <c r="G255" s="22">
        <v>44958.061111111114</v>
      </c>
      <c r="H255" s="22">
        <v>44958.21875</v>
      </c>
      <c r="I255" s="38">
        <v>15</v>
      </c>
      <c r="J255" s="21">
        <v>440</v>
      </c>
      <c r="K255" s="21">
        <v>119</v>
      </c>
      <c r="L255" s="23">
        <v>52360</v>
      </c>
      <c r="M255" s="11">
        <f t="shared" si="3"/>
        <v>240.00000000698492</v>
      </c>
      <c r="N255" s="33">
        <f>HOUR(Table3[[#This Row],[arrivalTime]])</f>
        <v>5</v>
      </c>
      <c r="O255" s="31">
        <f>HOUR(Table3[[#This Row],[departureTime]])</f>
        <v>1</v>
      </c>
      <c r="P255" s="39">
        <f ca="1">IF(Table3[[#This Row],[airline]] = OFFSET(Table3[[#This Row],[airline]],1,0), (OFFSET(Table3[[#This Row],[arrivalTime]],1,0) - Table3[[#This Row],[departureTime]]) * 1440, "")</f>
        <v>240.00000000698492</v>
      </c>
    </row>
    <row r="256" spans="1:16">
      <c r="A256" s="18" t="s">
        <v>769</v>
      </c>
      <c r="B256" s="18" t="s">
        <v>13</v>
      </c>
      <c r="C256" s="18" t="s">
        <v>14</v>
      </c>
      <c r="D256" s="18" t="s">
        <v>24</v>
      </c>
      <c r="E256" s="19">
        <v>44958.166666666664</v>
      </c>
      <c r="F256" s="19">
        <v>44958.208333333336</v>
      </c>
      <c r="G256" s="19">
        <v>44958.173611111109</v>
      </c>
      <c r="H256" s="19">
        <v>44958.219444444447</v>
      </c>
      <c r="I256" s="37">
        <v>16</v>
      </c>
      <c r="J256" s="18">
        <v>318</v>
      </c>
      <c r="K256" s="18">
        <v>157</v>
      </c>
      <c r="L256" s="20">
        <v>49926</v>
      </c>
      <c r="M256" s="11">
        <f t="shared" si="3"/>
        <v>60.000000006984919</v>
      </c>
      <c r="N256" s="33">
        <f>HOUR(Table3[[#This Row],[arrivalTime]])</f>
        <v>5</v>
      </c>
      <c r="O256" s="31">
        <f>HOUR(Table3[[#This Row],[departureTime]])</f>
        <v>4</v>
      </c>
      <c r="P256" s="39">
        <f ca="1">IF(Table3[[#This Row],[airline]] = OFFSET(Table3[[#This Row],[airline]],1,0), (OFFSET(Table3[[#This Row],[arrivalTime]],1,0) - Table3[[#This Row],[departureTime]]) * 1440, "")</f>
        <v>240.00000000698492</v>
      </c>
    </row>
    <row r="257" spans="1:16">
      <c r="A257" s="18" t="s">
        <v>771</v>
      </c>
      <c r="B257" s="18" t="s">
        <v>13</v>
      </c>
      <c r="C257" s="18" t="s">
        <v>14</v>
      </c>
      <c r="D257" s="18" t="s">
        <v>24</v>
      </c>
      <c r="E257" s="19">
        <v>44958.25</v>
      </c>
      <c r="F257" s="19">
        <v>44958.333333333336</v>
      </c>
      <c r="G257" s="19">
        <v>44958.253472222219</v>
      </c>
      <c r="H257" s="19">
        <v>44958.352777777778</v>
      </c>
      <c r="I257" s="37">
        <v>28</v>
      </c>
      <c r="J257" s="18">
        <v>190</v>
      </c>
      <c r="K257" s="18">
        <v>67</v>
      </c>
      <c r="L257" s="20">
        <v>12730</v>
      </c>
      <c r="M257" s="11">
        <f t="shared" si="3"/>
        <v>120.00000000349246</v>
      </c>
      <c r="N257" s="33">
        <f>HOUR(Table3[[#This Row],[arrivalTime]])</f>
        <v>8</v>
      </c>
      <c r="O257" s="31">
        <f>HOUR(Table3[[#This Row],[departureTime]])</f>
        <v>6</v>
      </c>
      <c r="P257" s="39">
        <f ca="1">IF(Table3[[#This Row],[airline]] = OFFSET(Table3[[#This Row],[airline]],1,0), (OFFSET(Table3[[#This Row],[arrivalTime]],1,0) - Table3[[#This Row],[departureTime]]) * 1440, "")</f>
        <v>120.00000000349246</v>
      </c>
    </row>
    <row r="258" spans="1:16">
      <c r="A258" s="21" t="s">
        <v>772</v>
      </c>
      <c r="B258" s="21" t="s">
        <v>13</v>
      </c>
      <c r="C258" s="21" t="s">
        <v>14</v>
      </c>
      <c r="D258" s="21" t="s">
        <v>24</v>
      </c>
      <c r="E258" s="22">
        <v>44958.291666666664</v>
      </c>
      <c r="F258" s="22">
        <v>44958.333333333336</v>
      </c>
      <c r="G258" s="22">
        <v>44958.308333333334</v>
      </c>
      <c r="H258" s="22">
        <v>44958.344444444447</v>
      </c>
      <c r="I258" s="38">
        <v>16</v>
      </c>
      <c r="J258" s="21">
        <v>453</v>
      </c>
      <c r="K258" s="21">
        <v>199</v>
      </c>
      <c r="L258" s="23">
        <v>90147</v>
      </c>
      <c r="M258" s="11">
        <f t="shared" ref="M258:M321" si="4">(F258-E258)*1440</f>
        <v>60.000000006984919</v>
      </c>
      <c r="N258" s="33">
        <f>HOUR(Table3[[#This Row],[arrivalTime]])</f>
        <v>8</v>
      </c>
      <c r="O258" s="31">
        <f>HOUR(Table3[[#This Row],[departureTime]])</f>
        <v>7</v>
      </c>
      <c r="P258" s="39">
        <f ca="1">IF(Table3[[#This Row],[airline]] = OFFSET(Table3[[#This Row],[airline]],1,0), (OFFSET(Table3[[#This Row],[arrivalTime]],1,0) - Table3[[#This Row],[departureTime]]) * 1440, "")</f>
        <v>360</v>
      </c>
    </row>
    <row r="259" spans="1:16">
      <c r="A259" s="18" t="s">
        <v>774</v>
      </c>
      <c r="B259" s="18" t="s">
        <v>13</v>
      </c>
      <c r="C259" s="18" t="s">
        <v>20</v>
      </c>
      <c r="D259" s="18" t="s">
        <v>24</v>
      </c>
      <c r="E259" s="19">
        <v>44958.375</v>
      </c>
      <c r="F259" s="19">
        <v>44958.541666666664</v>
      </c>
      <c r="G259" s="19">
        <v>44958.384722222225</v>
      </c>
      <c r="H259" s="19">
        <v>44958.543055555558</v>
      </c>
      <c r="I259" s="37">
        <v>2</v>
      </c>
      <c r="J259" s="18">
        <v>259</v>
      </c>
      <c r="K259" s="18">
        <v>52</v>
      </c>
      <c r="L259" s="20">
        <v>13468</v>
      </c>
      <c r="M259" s="11">
        <f t="shared" si="4"/>
        <v>239.99999999650754</v>
      </c>
      <c r="N259" s="33">
        <f>HOUR(Table3[[#This Row],[arrivalTime]])</f>
        <v>13</v>
      </c>
      <c r="O259" s="31">
        <f>HOUR(Table3[[#This Row],[departureTime]])</f>
        <v>9</v>
      </c>
      <c r="P259" s="39">
        <f ca="1">IF(Table3[[#This Row],[airline]] = OFFSET(Table3[[#This Row],[airline]],1,0), (OFFSET(Table3[[#This Row],[arrivalTime]],1,0) - Table3[[#This Row],[departureTime]]) * 1440, "")</f>
        <v>419.99999999650754</v>
      </c>
    </row>
    <row r="260" spans="1:16">
      <c r="A260" s="21" t="s">
        <v>777</v>
      </c>
      <c r="B260" s="21" t="s">
        <v>13</v>
      </c>
      <c r="C260" s="21" t="s">
        <v>20</v>
      </c>
      <c r="D260" s="21" t="s">
        <v>21</v>
      </c>
      <c r="E260" s="22">
        <v>44958.5</v>
      </c>
      <c r="F260" s="22">
        <v>44958.666666666664</v>
      </c>
      <c r="G260" s="22">
        <v>44958.507638888892</v>
      </c>
      <c r="H260" s="22">
        <v>44958.685416666667</v>
      </c>
      <c r="I260" s="38">
        <v>27</v>
      </c>
      <c r="J260" s="21">
        <v>364</v>
      </c>
      <c r="K260" s="21">
        <v>91</v>
      </c>
      <c r="L260" s="23">
        <v>33124</v>
      </c>
      <c r="M260" s="11">
        <f t="shared" si="4"/>
        <v>239.99999999650754</v>
      </c>
      <c r="N260" s="33">
        <f>HOUR(Table3[[#This Row],[arrivalTime]])</f>
        <v>16</v>
      </c>
      <c r="O260" s="31">
        <f>HOUR(Table3[[#This Row],[departureTime]])</f>
        <v>12</v>
      </c>
      <c r="P260" s="39">
        <f ca="1">IF(Table3[[#This Row],[airline]] = OFFSET(Table3[[#This Row],[airline]],1,0), (OFFSET(Table3[[#This Row],[arrivalTime]],1,0) - Table3[[#This Row],[departureTime]]) * 1440, "")</f>
        <v>840.00000000349246</v>
      </c>
    </row>
    <row r="261" spans="1:16">
      <c r="A261" s="18" t="s">
        <v>786</v>
      </c>
      <c r="B261" s="18" t="s">
        <v>13</v>
      </c>
      <c r="C261" s="18" t="s">
        <v>15</v>
      </c>
      <c r="D261" s="18" t="s">
        <v>20</v>
      </c>
      <c r="E261" s="19">
        <v>44958.875</v>
      </c>
      <c r="F261" s="19">
        <v>44959.083333333336</v>
      </c>
      <c r="G261" s="19">
        <v>44958.892361111109</v>
      </c>
      <c r="H261" s="19">
        <v>44959.091666666667</v>
      </c>
      <c r="I261" s="37">
        <v>12</v>
      </c>
      <c r="J261" s="18">
        <v>184</v>
      </c>
      <c r="K261" s="18">
        <v>177</v>
      </c>
      <c r="L261" s="20">
        <v>32568</v>
      </c>
      <c r="M261" s="11">
        <f t="shared" si="4"/>
        <v>300.00000000349246</v>
      </c>
      <c r="N261" s="33">
        <f>HOUR(Table3[[#This Row],[arrivalTime]])</f>
        <v>2</v>
      </c>
      <c r="O261" s="31">
        <f>HOUR(Table3[[#This Row],[departureTime]])</f>
        <v>21</v>
      </c>
      <c r="P261" s="39">
        <f ca="1">IF(Table3[[#This Row],[airline]] = OFFSET(Table3[[#This Row],[airline]],1,0), (OFFSET(Table3[[#This Row],[arrivalTime]],1,0) - Table3[[#This Row],[departureTime]]) * 1440, "")</f>
        <v>300.00000000349246</v>
      </c>
    </row>
    <row r="262" spans="1:16">
      <c r="A262" s="21" t="s">
        <v>788</v>
      </c>
      <c r="B262" s="21" t="s">
        <v>13</v>
      </c>
      <c r="C262" s="21" t="s">
        <v>21</v>
      </c>
      <c r="D262" s="21" t="s">
        <v>14</v>
      </c>
      <c r="E262" s="22">
        <v>44958.958333333336</v>
      </c>
      <c r="F262" s="22">
        <v>44959.083333333336</v>
      </c>
      <c r="G262" s="22">
        <v>44958.974999999999</v>
      </c>
      <c r="H262" s="22">
        <v>44959.1</v>
      </c>
      <c r="I262" s="38">
        <v>24</v>
      </c>
      <c r="J262" s="21">
        <v>219</v>
      </c>
      <c r="K262" s="21">
        <v>129</v>
      </c>
      <c r="L262" s="23">
        <v>28251</v>
      </c>
      <c r="M262" s="11">
        <f t="shared" si="4"/>
        <v>180</v>
      </c>
      <c r="N262" s="33">
        <f>HOUR(Table3[[#This Row],[arrivalTime]])</f>
        <v>2</v>
      </c>
      <c r="O262" s="31">
        <f>HOUR(Table3[[#This Row],[departureTime]])</f>
        <v>23</v>
      </c>
      <c r="P262" s="39">
        <f ca="1">IF(Table3[[#This Row],[airline]] = OFFSET(Table3[[#This Row],[airline]],1,0), (OFFSET(Table3[[#This Row],[arrivalTime]],1,0) - Table3[[#This Row],[departureTime]]) * 1440, "")</f>
        <v>119.99999999301508</v>
      </c>
    </row>
    <row r="263" spans="1:16">
      <c r="A263" s="21" t="s">
        <v>789</v>
      </c>
      <c r="B263" s="21" t="s">
        <v>13</v>
      </c>
      <c r="C263" s="21" t="s">
        <v>18</v>
      </c>
      <c r="D263" s="21" t="s">
        <v>24</v>
      </c>
      <c r="E263" s="22">
        <v>44959</v>
      </c>
      <c r="F263" s="22">
        <v>44959.041666666664</v>
      </c>
      <c r="G263" s="22">
        <v>44959.017361111109</v>
      </c>
      <c r="H263" s="22">
        <v>44959.041666666664</v>
      </c>
      <c r="I263" s="38">
        <v>0</v>
      </c>
      <c r="J263" s="21">
        <v>392</v>
      </c>
      <c r="K263" s="21">
        <v>195</v>
      </c>
      <c r="L263" s="23">
        <v>76440</v>
      </c>
      <c r="M263" s="11">
        <f t="shared" si="4"/>
        <v>59.99999999650754</v>
      </c>
      <c r="N263" s="33">
        <f>HOUR(Table3[[#This Row],[arrivalTime]])</f>
        <v>1</v>
      </c>
      <c r="O263" s="31">
        <f>HOUR(Table3[[#This Row],[departureTime]])</f>
        <v>0</v>
      </c>
      <c r="P263" s="39">
        <f ca="1">IF(Table3[[#This Row],[airline]] = OFFSET(Table3[[#This Row],[airline]],1,0), (OFFSET(Table3[[#This Row],[arrivalTime]],1,0) - Table3[[#This Row],[departureTime]]) * 1440, "")</f>
        <v>419.99999999650754</v>
      </c>
    </row>
    <row r="264" spans="1:16">
      <c r="A264" s="18" t="s">
        <v>794</v>
      </c>
      <c r="B264" s="18" t="s">
        <v>13</v>
      </c>
      <c r="C264" s="18" t="s">
        <v>14</v>
      </c>
      <c r="D264" s="18" t="s">
        <v>21</v>
      </c>
      <c r="E264" s="19">
        <v>44959.208333333336</v>
      </c>
      <c r="F264" s="19">
        <v>44959.291666666664</v>
      </c>
      <c r="G264" s="19">
        <v>44959.211805555555</v>
      </c>
      <c r="H264" s="19">
        <v>44959.308333333334</v>
      </c>
      <c r="I264" s="37">
        <v>24</v>
      </c>
      <c r="J264" s="18">
        <v>371</v>
      </c>
      <c r="K264" s="18">
        <v>84</v>
      </c>
      <c r="L264" s="20">
        <v>31164</v>
      </c>
      <c r="M264" s="11">
        <f t="shared" si="4"/>
        <v>119.99999999301508</v>
      </c>
      <c r="N264" s="33">
        <f>HOUR(Table3[[#This Row],[arrivalTime]])</f>
        <v>7</v>
      </c>
      <c r="O264" s="31">
        <f>HOUR(Table3[[#This Row],[departureTime]])</f>
        <v>5</v>
      </c>
      <c r="P264" s="39">
        <f ca="1">IF(Table3[[#This Row],[airline]] = OFFSET(Table3[[#This Row],[airline]],1,0), (OFFSET(Table3[[#This Row],[arrivalTime]],1,0) - Table3[[#This Row],[departureTime]]) * 1440, "")</f>
        <v>239.99999999650754</v>
      </c>
    </row>
    <row r="265" spans="1:16">
      <c r="A265" s="18" t="s">
        <v>797</v>
      </c>
      <c r="B265" s="18" t="s">
        <v>13</v>
      </c>
      <c r="C265" s="18" t="s">
        <v>20</v>
      </c>
      <c r="D265" s="18" t="s">
        <v>18</v>
      </c>
      <c r="E265" s="19">
        <v>44959.333333333336</v>
      </c>
      <c r="F265" s="19">
        <v>44959.375</v>
      </c>
      <c r="G265" s="19">
        <v>44959.340277777781</v>
      </c>
      <c r="H265" s="19">
        <v>44959.388194444444</v>
      </c>
      <c r="I265" s="37">
        <v>19</v>
      </c>
      <c r="J265" s="18">
        <v>354</v>
      </c>
      <c r="K265" s="18">
        <v>173</v>
      </c>
      <c r="L265" s="20">
        <v>61242</v>
      </c>
      <c r="M265" s="11">
        <f t="shared" si="4"/>
        <v>59.99999999650754</v>
      </c>
      <c r="N265" s="33">
        <f>HOUR(Table3[[#This Row],[arrivalTime]])</f>
        <v>9</v>
      </c>
      <c r="O265" s="31">
        <f>HOUR(Table3[[#This Row],[departureTime]])</f>
        <v>8</v>
      </c>
      <c r="P265" s="39">
        <f ca="1">IF(Table3[[#This Row],[airline]] = OFFSET(Table3[[#This Row],[airline]],1,0), (OFFSET(Table3[[#This Row],[arrivalTime]],1,0) - Table3[[#This Row],[departureTime]]) * 1440, "")</f>
        <v>1139.9999999965075</v>
      </c>
    </row>
    <row r="266" spans="1:16">
      <c r="A266" s="18" t="s">
        <v>813</v>
      </c>
      <c r="B266" s="18" t="s">
        <v>13</v>
      </c>
      <c r="C266" s="18" t="s">
        <v>20</v>
      </c>
      <c r="D266" s="18" t="s">
        <v>18</v>
      </c>
      <c r="E266" s="19">
        <v>44960</v>
      </c>
      <c r="F266" s="19">
        <v>44960.125</v>
      </c>
      <c r="G266" s="19">
        <v>44960.000694444447</v>
      </c>
      <c r="H266" s="19">
        <v>44960.142361111109</v>
      </c>
      <c r="I266" s="37">
        <v>25</v>
      </c>
      <c r="J266" s="18">
        <v>316</v>
      </c>
      <c r="K266" s="18">
        <v>106</v>
      </c>
      <c r="L266" s="20">
        <v>33496</v>
      </c>
      <c r="M266" s="11">
        <f t="shared" si="4"/>
        <v>180</v>
      </c>
      <c r="N266" s="33">
        <f>HOUR(Table3[[#This Row],[arrivalTime]])</f>
        <v>3</v>
      </c>
      <c r="O266" s="31">
        <f>HOUR(Table3[[#This Row],[departureTime]])</f>
        <v>0</v>
      </c>
      <c r="P266" s="39">
        <f ca="1">IF(Table3[[#This Row],[airline]] = OFFSET(Table3[[#This Row],[airline]],1,0), (OFFSET(Table3[[#This Row],[arrivalTime]],1,0) - Table3[[#This Row],[departureTime]]) * 1440, "")</f>
        <v>419.99999999650754</v>
      </c>
    </row>
    <row r="267" spans="1:16">
      <c r="A267" s="21" t="s">
        <v>816</v>
      </c>
      <c r="B267" s="21" t="s">
        <v>13</v>
      </c>
      <c r="C267" s="21" t="s">
        <v>14</v>
      </c>
      <c r="D267" s="21" t="s">
        <v>18</v>
      </c>
      <c r="E267" s="22">
        <v>44960.125</v>
      </c>
      <c r="F267" s="22">
        <v>44960.291666666664</v>
      </c>
      <c r="G267" s="22">
        <v>44960.126388888886</v>
      </c>
      <c r="H267" s="22">
        <v>44960.293055555558</v>
      </c>
      <c r="I267" s="38">
        <v>2</v>
      </c>
      <c r="J267" s="21">
        <v>345</v>
      </c>
      <c r="K267" s="21">
        <v>77</v>
      </c>
      <c r="L267" s="23">
        <v>26565</v>
      </c>
      <c r="M267" s="11">
        <f t="shared" si="4"/>
        <v>239.99999999650754</v>
      </c>
      <c r="N267" s="33">
        <f>HOUR(Table3[[#This Row],[arrivalTime]])</f>
        <v>7</v>
      </c>
      <c r="O267" s="31">
        <f>HOUR(Table3[[#This Row],[departureTime]])</f>
        <v>3</v>
      </c>
      <c r="P267" s="39">
        <f ca="1">IF(Table3[[#This Row],[airline]] = OFFSET(Table3[[#This Row],[airline]],1,0), (OFFSET(Table3[[#This Row],[arrivalTime]],1,0) - Table3[[#This Row],[departureTime]]) * 1440, "")</f>
        <v>419.99999999650754</v>
      </c>
    </row>
    <row r="268" spans="1:16">
      <c r="A268" s="21" t="s">
        <v>818</v>
      </c>
      <c r="B268" s="21" t="s">
        <v>13</v>
      </c>
      <c r="C268" s="21" t="s">
        <v>14</v>
      </c>
      <c r="D268" s="21" t="s">
        <v>20</v>
      </c>
      <c r="E268" s="22">
        <v>44960.208333333336</v>
      </c>
      <c r="F268" s="22">
        <v>44960.416666666664</v>
      </c>
      <c r="G268" s="22">
        <v>44960.217361111114</v>
      </c>
      <c r="H268" s="22">
        <v>44960.416666666664</v>
      </c>
      <c r="I268" s="38">
        <v>0</v>
      </c>
      <c r="J268" s="21">
        <v>240</v>
      </c>
      <c r="K268" s="21">
        <v>143</v>
      </c>
      <c r="L268" s="23">
        <v>34320</v>
      </c>
      <c r="M268" s="11">
        <f t="shared" si="4"/>
        <v>299.99999999301508</v>
      </c>
      <c r="N268" s="33">
        <f>HOUR(Table3[[#This Row],[arrivalTime]])</f>
        <v>10</v>
      </c>
      <c r="O268" s="31">
        <f>HOUR(Table3[[#This Row],[departureTime]])</f>
        <v>5</v>
      </c>
      <c r="P268" s="39">
        <f ca="1">IF(Table3[[#This Row],[airline]] = OFFSET(Table3[[#This Row],[airline]],1,0), (OFFSET(Table3[[#This Row],[arrivalTime]],1,0) - Table3[[#This Row],[departureTime]]) * 1440, "")</f>
        <v>360</v>
      </c>
    </row>
    <row r="269" spans="1:16">
      <c r="A269" s="21" t="s">
        <v>822</v>
      </c>
      <c r="B269" s="21" t="s">
        <v>13</v>
      </c>
      <c r="C269" s="21" t="s">
        <v>24</v>
      </c>
      <c r="D269" s="21" t="s">
        <v>24</v>
      </c>
      <c r="E269" s="22">
        <v>44960.375</v>
      </c>
      <c r="F269" s="22">
        <v>44960.458333333336</v>
      </c>
      <c r="G269" s="22">
        <v>44960.377083333333</v>
      </c>
      <c r="H269" s="22">
        <v>44960.474999999999</v>
      </c>
      <c r="I269" s="38">
        <v>24</v>
      </c>
      <c r="J269" s="21">
        <v>156</v>
      </c>
      <c r="K269" s="21">
        <v>74</v>
      </c>
      <c r="L269" s="23">
        <v>11544</v>
      </c>
      <c r="M269" s="11">
        <f t="shared" si="4"/>
        <v>120.00000000349246</v>
      </c>
      <c r="N269" s="33">
        <f>HOUR(Table3[[#This Row],[arrivalTime]])</f>
        <v>11</v>
      </c>
      <c r="O269" s="31">
        <f>HOUR(Table3[[#This Row],[departureTime]])</f>
        <v>9</v>
      </c>
      <c r="P269" s="39">
        <f ca="1">IF(Table3[[#This Row],[airline]] = OFFSET(Table3[[#This Row],[airline]],1,0), (OFFSET(Table3[[#This Row],[arrivalTime]],1,0) - Table3[[#This Row],[departureTime]]) * 1440, "")</f>
        <v>239.99999999650754</v>
      </c>
    </row>
    <row r="270" spans="1:16">
      <c r="A270" s="18" t="s">
        <v>823</v>
      </c>
      <c r="B270" s="18" t="s">
        <v>13</v>
      </c>
      <c r="C270" s="18" t="s">
        <v>21</v>
      </c>
      <c r="D270" s="18" t="s">
        <v>20</v>
      </c>
      <c r="E270" s="19">
        <v>44960.416666666664</v>
      </c>
      <c r="F270" s="19">
        <v>44960.541666666664</v>
      </c>
      <c r="G270" s="19">
        <v>44960.429166666669</v>
      </c>
      <c r="H270" s="19">
        <v>44960.551388888889</v>
      </c>
      <c r="I270" s="37">
        <v>14</v>
      </c>
      <c r="J270" s="18">
        <v>320</v>
      </c>
      <c r="K270" s="18">
        <v>95</v>
      </c>
      <c r="L270" s="20">
        <v>30400</v>
      </c>
      <c r="M270" s="11">
        <f t="shared" si="4"/>
        <v>180</v>
      </c>
      <c r="N270" s="33">
        <f>HOUR(Table3[[#This Row],[arrivalTime]])</f>
        <v>13</v>
      </c>
      <c r="O270" s="31">
        <f>HOUR(Table3[[#This Row],[departureTime]])</f>
        <v>10</v>
      </c>
      <c r="P270" s="39">
        <f ca="1">IF(Table3[[#This Row],[airline]] = OFFSET(Table3[[#This Row],[airline]],1,0), (OFFSET(Table3[[#This Row],[arrivalTime]],1,0) - Table3[[#This Row],[departureTime]]) * 1440, "")</f>
        <v>420.00000000698492</v>
      </c>
    </row>
    <row r="271" spans="1:16">
      <c r="A271" s="21" t="s">
        <v>825</v>
      </c>
      <c r="B271" s="21" t="s">
        <v>13</v>
      </c>
      <c r="C271" s="21" t="s">
        <v>24</v>
      </c>
      <c r="D271" s="21" t="s">
        <v>21</v>
      </c>
      <c r="E271" s="22">
        <v>44960.5</v>
      </c>
      <c r="F271" s="22">
        <v>44960.708333333336</v>
      </c>
      <c r="G271" s="22">
        <v>44960.505555555559</v>
      </c>
      <c r="H271" s="22">
        <v>44960.713194444441</v>
      </c>
      <c r="I271" s="38">
        <v>7</v>
      </c>
      <c r="J271" s="21">
        <v>168</v>
      </c>
      <c r="K271" s="21">
        <v>54</v>
      </c>
      <c r="L271" s="23">
        <v>9072</v>
      </c>
      <c r="M271" s="11">
        <f t="shared" si="4"/>
        <v>300.00000000349246</v>
      </c>
      <c r="N271" s="33">
        <f>HOUR(Table3[[#This Row],[arrivalTime]])</f>
        <v>17</v>
      </c>
      <c r="O271" s="31">
        <f>HOUR(Table3[[#This Row],[departureTime]])</f>
        <v>12</v>
      </c>
      <c r="P271" s="39">
        <f ca="1">IF(Table3[[#This Row],[airline]] = OFFSET(Table3[[#This Row],[airline]],1,0), (OFFSET(Table3[[#This Row],[arrivalTime]],1,0) - Table3[[#This Row],[departureTime]]) * 1440, "")</f>
        <v>360</v>
      </c>
    </row>
    <row r="272" spans="1:16">
      <c r="A272" s="18" t="s">
        <v>830</v>
      </c>
      <c r="B272" s="18" t="s">
        <v>13</v>
      </c>
      <c r="C272" s="18" t="s">
        <v>24</v>
      </c>
      <c r="D272" s="18" t="s">
        <v>18</v>
      </c>
      <c r="E272" s="19">
        <v>44960.708333333336</v>
      </c>
      <c r="F272" s="19">
        <v>44960.75</v>
      </c>
      <c r="G272" s="19">
        <v>44960.71875</v>
      </c>
      <c r="H272" s="19">
        <v>44960.750694444447</v>
      </c>
      <c r="I272" s="37">
        <v>1</v>
      </c>
      <c r="J272" s="18">
        <v>213</v>
      </c>
      <c r="K272" s="18">
        <v>85</v>
      </c>
      <c r="L272" s="20">
        <v>18105</v>
      </c>
      <c r="M272" s="11">
        <f t="shared" si="4"/>
        <v>59.99999999650754</v>
      </c>
      <c r="N272" s="33">
        <f>HOUR(Table3[[#This Row],[arrivalTime]])</f>
        <v>18</v>
      </c>
      <c r="O272" s="31">
        <f>HOUR(Table3[[#This Row],[departureTime]])</f>
        <v>17</v>
      </c>
      <c r="P272" s="39">
        <f ca="1">IF(Table3[[#This Row],[airline]] = OFFSET(Table3[[#This Row],[airline]],1,0), (OFFSET(Table3[[#This Row],[arrivalTime]],1,0) - Table3[[#This Row],[departureTime]]) * 1440, "")</f>
        <v>119.99999999301508</v>
      </c>
    </row>
    <row r="273" spans="1:16">
      <c r="A273" s="21" t="s">
        <v>831</v>
      </c>
      <c r="B273" s="21" t="s">
        <v>13</v>
      </c>
      <c r="C273" s="21" t="s">
        <v>24</v>
      </c>
      <c r="D273" s="21" t="s">
        <v>24</v>
      </c>
      <c r="E273" s="22">
        <v>44960.75</v>
      </c>
      <c r="F273" s="22">
        <v>44960.791666666664</v>
      </c>
      <c r="G273" s="22">
        <v>44960.760416666664</v>
      </c>
      <c r="H273" s="22">
        <v>44960.793749999997</v>
      </c>
      <c r="I273" s="38">
        <v>3</v>
      </c>
      <c r="J273" s="21">
        <v>236</v>
      </c>
      <c r="K273" s="21">
        <v>148</v>
      </c>
      <c r="L273" s="23">
        <v>34928</v>
      </c>
      <c r="M273" s="11">
        <f t="shared" si="4"/>
        <v>59.99999999650754</v>
      </c>
      <c r="N273" s="33">
        <f>HOUR(Table3[[#This Row],[arrivalTime]])</f>
        <v>19</v>
      </c>
      <c r="O273" s="31">
        <f>HOUR(Table3[[#This Row],[departureTime]])</f>
        <v>18</v>
      </c>
      <c r="P273" s="39">
        <f ca="1">IF(Table3[[#This Row],[airline]] = OFFSET(Table3[[#This Row],[airline]],1,0), (OFFSET(Table3[[#This Row],[arrivalTime]],1,0) - Table3[[#This Row],[departureTime]]) * 1440, "")</f>
        <v>540</v>
      </c>
    </row>
    <row r="274" spans="1:16">
      <c r="A274" s="21" t="s">
        <v>835</v>
      </c>
      <c r="B274" s="21" t="s">
        <v>13</v>
      </c>
      <c r="C274" s="21" t="s">
        <v>14</v>
      </c>
      <c r="D274" s="21" t="s">
        <v>18</v>
      </c>
      <c r="E274" s="22">
        <v>44960.916666666664</v>
      </c>
      <c r="F274" s="22">
        <v>44961.125</v>
      </c>
      <c r="G274" s="22">
        <v>44960.93472222222</v>
      </c>
      <c r="H274" s="22">
        <v>44961.126388888886</v>
      </c>
      <c r="I274" s="38">
        <v>2</v>
      </c>
      <c r="J274" s="21">
        <v>478</v>
      </c>
      <c r="K274" s="21">
        <v>190</v>
      </c>
      <c r="L274" s="23">
        <v>90820</v>
      </c>
      <c r="M274" s="11">
        <f t="shared" si="4"/>
        <v>300.00000000349246</v>
      </c>
      <c r="N274" s="33">
        <f>HOUR(Table3[[#This Row],[arrivalTime]])</f>
        <v>3</v>
      </c>
      <c r="O274" s="31">
        <f>HOUR(Table3[[#This Row],[departureTime]])</f>
        <v>22</v>
      </c>
      <c r="P274" s="39">
        <f ca="1">IF(Table3[[#This Row],[airline]] = OFFSET(Table3[[#This Row],[airline]],1,0), (OFFSET(Table3[[#This Row],[arrivalTime]],1,0) - Table3[[#This Row],[departureTime]]) * 1440, "")</f>
        <v>120.00000000349246</v>
      </c>
    </row>
    <row r="275" spans="1:16">
      <c r="A275" s="18" t="s">
        <v>836</v>
      </c>
      <c r="B275" s="18" t="s">
        <v>13</v>
      </c>
      <c r="C275" s="18" t="s">
        <v>20</v>
      </c>
      <c r="D275" s="18" t="s">
        <v>21</v>
      </c>
      <c r="E275" s="19">
        <v>44960.958333333336</v>
      </c>
      <c r="F275" s="19">
        <v>44961</v>
      </c>
      <c r="G275" s="19">
        <v>44960.958333333336</v>
      </c>
      <c r="H275" s="19">
        <v>44961.020138888889</v>
      </c>
      <c r="I275" s="37">
        <v>29</v>
      </c>
      <c r="J275" s="18">
        <v>388</v>
      </c>
      <c r="K275" s="18">
        <v>92</v>
      </c>
      <c r="L275" s="20">
        <v>35696</v>
      </c>
      <c r="M275" s="11">
        <f t="shared" si="4"/>
        <v>59.99999999650754</v>
      </c>
      <c r="N275" s="33">
        <f>HOUR(Table3[[#This Row],[arrivalTime]])</f>
        <v>0</v>
      </c>
      <c r="O275" s="31">
        <f>HOUR(Table3[[#This Row],[departureTime]])</f>
        <v>23</v>
      </c>
      <c r="P275" s="39">
        <f ca="1">IF(Table3[[#This Row],[airline]] = OFFSET(Table3[[#This Row],[airline]],1,0), (OFFSET(Table3[[#This Row],[arrivalTime]],1,0) - Table3[[#This Row],[departureTime]]) * 1440, "")</f>
        <v>180</v>
      </c>
    </row>
    <row r="276" spans="1:16">
      <c r="A276" s="18" t="s">
        <v>837</v>
      </c>
      <c r="B276" s="18" t="s">
        <v>13</v>
      </c>
      <c r="C276" s="18" t="s">
        <v>20</v>
      </c>
      <c r="D276" s="18" t="s">
        <v>21</v>
      </c>
      <c r="E276" s="19">
        <v>44961</v>
      </c>
      <c r="F276" s="19">
        <v>44961.083333333336</v>
      </c>
      <c r="G276" s="19">
        <v>44961.019444444442</v>
      </c>
      <c r="H276" s="19">
        <v>44961.1</v>
      </c>
      <c r="I276" s="37">
        <v>24</v>
      </c>
      <c r="J276" s="18">
        <v>441</v>
      </c>
      <c r="K276" s="18">
        <v>177</v>
      </c>
      <c r="L276" s="20">
        <v>78057</v>
      </c>
      <c r="M276" s="11">
        <f t="shared" si="4"/>
        <v>120.00000000349246</v>
      </c>
      <c r="N276" s="33">
        <f>HOUR(Table3[[#This Row],[arrivalTime]])</f>
        <v>2</v>
      </c>
      <c r="O276" s="31">
        <f>HOUR(Table3[[#This Row],[departureTime]])</f>
        <v>0</v>
      </c>
      <c r="P276" s="39">
        <f ca="1">IF(Table3[[#This Row],[airline]] = OFFSET(Table3[[#This Row],[airline]],1,0), (OFFSET(Table3[[#This Row],[arrivalTime]],1,0) - Table3[[#This Row],[departureTime]]) * 1440, "")</f>
        <v>540</v>
      </c>
    </row>
    <row r="277" spans="1:16">
      <c r="A277" s="18" t="s">
        <v>844</v>
      </c>
      <c r="B277" s="18" t="s">
        <v>13</v>
      </c>
      <c r="C277" s="18" t="s">
        <v>20</v>
      </c>
      <c r="D277" s="18" t="s">
        <v>15</v>
      </c>
      <c r="E277" s="19">
        <v>44961.291666666664</v>
      </c>
      <c r="F277" s="19">
        <v>44961.375</v>
      </c>
      <c r="G277" s="19">
        <v>44961.30972222222</v>
      </c>
      <c r="H277" s="19">
        <v>44961.37777777778</v>
      </c>
      <c r="I277" s="37">
        <v>4</v>
      </c>
      <c r="J277" s="18">
        <v>431</v>
      </c>
      <c r="K277" s="18">
        <v>57</v>
      </c>
      <c r="L277" s="20">
        <v>24567</v>
      </c>
      <c r="M277" s="11">
        <f t="shared" si="4"/>
        <v>120.00000000349246</v>
      </c>
      <c r="N277" s="33">
        <f>HOUR(Table3[[#This Row],[arrivalTime]])</f>
        <v>9</v>
      </c>
      <c r="O277" s="31">
        <f>HOUR(Table3[[#This Row],[departureTime]])</f>
        <v>7</v>
      </c>
      <c r="P277" s="39">
        <f ca="1">IF(Table3[[#This Row],[airline]] = OFFSET(Table3[[#This Row],[airline]],1,0), (OFFSET(Table3[[#This Row],[arrivalTime]],1,0) - Table3[[#This Row],[departureTime]]) * 1440, "")</f>
        <v>120.00000000349246</v>
      </c>
    </row>
    <row r="278" spans="1:16">
      <c r="A278" s="21" t="s">
        <v>845</v>
      </c>
      <c r="B278" s="21" t="s">
        <v>13</v>
      </c>
      <c r="C278" s="21" t="s">
        <v>15</v>
      </c>
      <c r="D278" s="21" t="s">
        <v>15</v>
      </c>
      <c r="E278" s="22">
        <v>44961.333333333336</v>
      </c>
      <c r="F278" s="22">
        <v>44961.375</v>
      </c>
      <c r="G278" s="22">
        <v>44961.351388888892</v>
      </c>
      <c r="H278" s="22">
        <v>44961.38958333333</v>
      </c>
      <c r="I278" s="38">
        <v>21</v>
      </c>
      <c r="J278" s="21">
        <v>477</v>
      </c>
      <c r="K278" s="21">
        <v>180</v>
      </c>
      <c r="L278" s="23">
        <v>85860</v>
      </c>
      <c r="M278" s="11">
        <f t="shared" si="4"/>
        <v>59.99999999650754</v>
      </c>
      <c r="N278" s="33">
        <f>HOUR(Table3[[#This Row],[arrivalTime]])</f>
        <v>9</v>
      </c>
      <c r="O278" s="31">
        <f>HOUR(Table3[[#This Row],[departureTime]])</f>
        <v>8</v>
      </c>
      <c r="P278" s="39">
        <f ca="1">IF(Table3[[#This Row],[airline]] = OFFSET(Table3[[#This Row],[airline]],1,0), (OFFSET(Table3[[#This Row],[arrivalTime]],1,0) - Table3[[#This Row],[departureTime]]) * 1440, "")</f>
        <v>360</v>
      </c>
    </row>
    <row r="279" spans="1:16">
      <c r="A279" s="18" t="s">
        <v>846</v>
      </c>
      <c r="B279" s="18" t="s">
        <v>13</v>
      </c>
      <c r="C279" s="18" t="s">
        <v>14</v>
      </c>
      <c r="D279" s="18" t="s">
        <v>14</v>
      </c>
      <c r="E279" s="19">
        <v>44961.375</v>
      </c>
      <c r="F279" s="19">
        <v>44961.583333333336</v>
      </c>
      <c r="G279" s="19">
        <v>44961.384722222225</v>
      </c>
      <c r="H279" s="19">
        <v>44961.59097222222</v>
      </c>
      <c r="I279" s="37">
        <v>11</v>
      </c>
      <c r="J279" s="18">
        <v>263</v>
      </c>
      <c r="K279" s="18">
        <v>148</v>
      </c>
      <c r="L279" s="20">
        <v>38924</v>
      </c>
      <c r="M279" s="11">
        <f t="shared" si="4"/>
        <v>300.00000000349246</v>
      </c>
      <c r="N279" s="33">
        <f>HOUR(Table3[[#This Row],[arrivalTime]])</f>
        <v>14</v>
      </c>
      <c r="O279" s="31">
        <f>HOUR(Table3[[#This Row],[departureTime]])</f>
        <v>9</v>
      </c>
      <c r="P279" s="39">
        <f ca="1">IF(Table3[[#This Row],[airline]] = OFFSET(Table3[[#This Row],[airline]],1,0), (OFFSET(Table3[[#This Row],[arrivalTime]],1,0) - Table3[[#This Row],[departureTime]]) * 1440, "")</f>
        <v>360</v>
      </c>
    </row>
    <row r="280" spans="1:16">
      <c r="A280" s="18" t="s">
        <v>847</v>
      </c>
      <c r="B280" s="18" t="s">
        <v>13</v>
      </c>
      <c r="C280" s="18" t="s">
        <v>18</v>
      </c>
      <c r="D280" s="18" t="s">
        <v>15</v>
      </c>
      <c r="E280" s="19">
        <v>44961.416666666664</v>
      </c>
      <c r="F280" s="19">
        <v>44961.625</v>
      </c>
      <c r="G280" s="19">
        <v>44961.43472222222</v>
      </c>
      <c r="H280" s="19">
        <v>44961.635416666664</v>
      </c>
      <c r="I280" s="37">
        <v>15</v>
      </c>
      <c r="J280" s="18">
        <v>414</v>
      </c>
      <c r="K280" s="18">
        <v>147</v>
      </c>
      <c r="L280" s="20">
        <v>60858</v>
      </c>
      <c r="M280" s="11">
        <f t="shared" si="4"/>
        <v>300.00000000349246</v>
      </c>
      <c r="N280" s="33">
        <f>HOUR(Table3[[#This Row],[arrivalTime]])</f>
        <v>15</v>
      </c>
      <c r="O280" s="31">
        <f>HOUR(Table3[[#This Row],[departureTime]])</f>
        <v>10</v>
      </c>
      <c r="P280" s="39">
        <f ca="1">IF(Table3[[#This Row],[airline]] = OFFSET(Table3[[#This Row],[airline]],1,0), (OFFSET(Table3[[#This Row],[arrivalTime]],1,0) - Table3[[#This Row],[departureTime]]) * 1440, "")</f>
        <v>420.00000000698492</v>
      </c>
    </row>
    <row r="281" spans="1:16">
      <c r="A281" s="21" t="s">
        <v>850</v>
      </c>
      <c r="B281" s="21" t="s">
        <v>13</v>
      </c>
      <c r="C281" s="21" t="s">
        <v>14</v>
      </c>
      <c r="D281" s="21" t="s">
        <v>21</v>
      </c>
      <c r="E281" s="22">
        <v>44961.541666666664</v>
      </c>
      <c r="F281" s="22">
        <v>44961.708333333336</v>
      </c>
      <c r="G281" s="22">
        <v>44961.561111111114</v>
      </c>
      <c r="H281" s="22">
        <v>44961.728472222225</v>
      </c>
      <c r="I281" s="38">
        <v>29</v>
      </c>
      <c r="J281" s="21">
        <v>454</v>
      </c>
      <c r="K281" s="21">
        <v>165</v>
      </c>
      <c r="L281" s="23">
        <v>74910</v>
      </c>
      <c r="M281" s="11">
        <f t="shared" si="4"/>
        <v>240.00000000698492</v>
      </c>
      <c r="N281" s="33">
        <f>HOUR(Table3[[#This Row],[arrivalTime]])</f>
        <v>17</v>
      </c>
      <c r="O281" s="31">
        <f>HOUR(Table3[[#This Row],[departureTime]])</f>
        <v>13</v>
      </c>
      <c r="P281" s="39">
        <f ca="1">IF(Table3[[#This Row],[airline]] = OFFSET(Table3[[#This Row],[airline]],1,0), (OFFSET(Table3[[#This Row],[arrivalTime]],1,0) - Table3[[#This Row],[departureTime]]) * 1440, "")</f>
        <v>360</v>
      </c>
    </row>
    <row r="282" spans="1:16">
      <c r="A282" s="21" t="s">
        <v>852</v>
      </c>
      <c r="B282" s="21" t="s">
        <v>13</v>
      </c>
      <c r="C282" s="21" t="s">
        <v>21</v>
      </c>
      <c r="D282" s="21" t="s">
        <v>20</v>
      </c>
      <c r="E282" s="22">
        <v>44961.625</v>
      </c>
      <c r="F282" s="22">
        <v>44961.791666666664</v>
      </c>
      <c r="G282" s="22">
        <v>44961.634722222225</v>
      </c>
      <c r="H282" s="22">
        <v>44961.792361111111</v>
      </c>
      <c r="I282" s="38">
        <v>1</v>
      </c>
      <c r="J282" s="21">
        <v>197</v>
      </c>
      <c r="K282" s="21">
        <v>162</v>
      </c>
      <c r="L282" s="23">
        <v>31914</v>
      </c>
      <c r="M282" s="11">
        <f t="shared" si="4"/>
        <v>239.99999999650754</v>
      </c>
      <c r="N282" s="33">
        <f>HOUR(Table3[[#This Row],[arrivalTime]])</f>
        <v>19</v>
      </c>
      <c r="O282" s="31">
        <f>HOUR(Table3[[#This Row],[departureTime]])</f>
        <v>15</v>
      </c>
      <c r="P282" s="39">
        <f ca="1">IF(Table3[[#This Row],[airline]] = OFFSET(Table3[[#This Row],[airline]],1,0), (OFFSET(Table3[[#This Row],[arrivalTime]],1,0) - Table3[[#This Row],[departureTime]]) * 1440, "")</f>
        <v>480.00000000349246</v>
      </c>
    </row>
    <row r="283" spans="1:16">
      <c r="A283" s="18" t="s">
        <v>857</v>
      </c>
      <c r="B283" s="18" t="s">
        <v>13</v>
      </c>
      <c r="C283" s="18" t="s">
        <v>15</v>
      </c>
      <c r="D283" s="18" t="s">
        <v>21</v>
      </c>
      <c r="E283" s="19">
        <v>44961.833333333336</v>
      </c>
      <c r="F283" s="19">
        <v>44961.958333333336</v>
      </c>
      <c r="G283" s="19">
        <v>44961.836805555555</v>
      </c>
      <c r="H283" s="19">
        <v>44961.961805555555</v>
      </c>
      <c r="I283" s="37">
        <v>5</v>
      </c>
      <c r="J283" s="18">
        <v>276</v>
      </c>
      <c r="K283" s="18">
        <v>158</v>
      </c>
      <c r="L283" s="20">
        <v>43608</v>
      </c>
      <c r="M283" s="11">
        <f t="shared" si="4"/>
        <v>180</v>
      </c>
      <c r="N283" s="33">
        <f>HOUR(Table3[[#This Row],[arrivalTime]])</f>
        <v>23</v>
      </c>
      <c r="O283" s="31">
        <f>HOUR(Table3[[#This Row],[departureTime]])</f>
        <v>20</v>
      </c>
      <c r="P283" s="39">
        <f ca="1">IF(Table3[[#This Row],[airline]] = OFFSET(Table3[[#This Row],[airline]],1,0), (OFFSET(Table3[[#This Row],[arrivalTime]],1,0) - Table3[[#This Row],[departureTime]]) * 1440, "")</f>
        <v>239.99999999650754</v>
      </c>
    </row>
    <row r="284" spans="1:16">
      <c r="A284" s="18" t="s">
        <v>858</v>
      </c>
      <c r="B284" s="18" t="s">
        <v>13</v>
      </c>
      <c r="C284" s="18" t="s">
        <v>18</v>
      </c>
      <c r="D284" s="18" t="s">
        <v>15</v>
      </c>
      <c r="E284" s="19">
        <v>44961.875</v>
      </c>
      <c r="F284" s="19">
        <v>44962</v>
      </c>
      <c r="G284" s="19">
        <v>44961.878472222219</v>
      </c>
      <c r="H284" s="19">
        <v>44962.011111111111</v>
      </c>
      <c r="I284" s="37">
        <v>16</v>
      </c>
      <c r="J284" s="18">
        <v>325</v>
      </c>
      <c r="K284" s="18">
        <v>194</v>
      </c>
      <c r="L284" s="20">
        <v>63050</v>
      </c>
      <c r="M284" s="11">
        <f t="shared" si="4"/>
        <v>180</v>
      </c>
      <c r="N284" s="33">
        <f>HOUR(Table3[[#This Row],[arrivalTime]])</f>
        <v>0</v>
      </c>
      <c r="O284" s="31">
        <f>HOUR(Table3[[#This Row],[departureTime]])</f>
        <v>21</v>
      </c>
      <c r="P284" s="39">
        <f ca="1">IF(Table3[[#This Row],[airline]] = OFFSET(Table3[[#This Row],[airline]],1,0), (OFFSET(Table3[[#This Row],[arrivalTime]],1,0) - Table3[[#This Row],[departureTime]]) * 1440, "")</f>
        <v>419.99999999650754</v>
      </c>
    </row>
    <row r="285" spans="1:16">
      <c r="A285" s="18" t="s">
        <v>860</v>
      </c>
      <c r="B285" s="18" t="s">
        <v>13</v>
      </c>
      <c r="C285" s="18" t="s">
        <v>18</v>
      </c>
      <c r="D285" s="18" t="s">
        <v>21</v>
      </c>
      <c r="E285" s="19">
        <v>44961.958333333336</v>
      </c>
      <c r="F285" s="19">
        <v>44962.166666666664</v>
      </c>
      <c r="G285" s="19">
        <v>44961.962500000001</v>
      </c>
      <c r="H285" s="19">
        <v>44962.175000000003</v>
      </c>
      <c r="I285" s="37">
        <v>12</v>
      </c>
      <c r="J285" s="18">
        <v>337</v>
      </c>
      <c r="K285" s="18">
        <v>197</v>
      </c>
      <c r="L285" s="20">
        <v>66389</v>
      </c>
      <c r="M285" s="11">
        <f t="shared" si="4"/>
        <v>299.99999999301508</v>
      </c>
      <c r="N285" s="33">
        <f>HOUR(Table3[[#This Row],[arrivalTime]])</f>
        <v>4</v>
      </c>
      <c r="O285" s="31">
        <f>HOUR(Table3[[#This Row],[departureTime]])</f>
        <v>23</v>
      </c>
      <c r="P285" s="39">
        <f ca="1">IF(Table3[[#This Row],[airline]] = OFFSET(Table3[[#This Row],[airline]],1,0), (OFFSET(Table3[[#This Row],[arrivalTime]],1,0) - Table3[[#This Row],[departureTime]]) * 1440, "")</f>
        <v>239.99999999650754</v>
      </c>
    </row>
    <row r="286" spans="1:16">
      <c r="A286" s="18" t="s">
        <v>861</v>
      </c>
      <c r="B286" s="18" t="s">
        <v>13</v>
      </c>
      <c r="C286" s="18" t="s">
        <v>21</v>
      </c>
      <c r="D286" s="18" t="s">
        <v>21</v>
      </c>
      <c r="E286" s="19">
        <v>44962</v>
      </c>
      <c r="F286" s="19">
        <v>44962.125</v>
      </c>
      <c r="G286" s="19">
        <v>44962.009027777778</v>
      </c>
      <c r="H286" s="19">
        <v>44962.143055555556</v>
      </c>
      <c r="I286" s="37">
        <v>26</v>
      </c>
      <c r="J286" s="18">
        <v>172</v>
      </c>
      <c r="K286" s="18">
        <v>52</v>
      </c>
      <c r="L286" s="20">
        <v>8944</v>
      </c>
      <c r="M286" s="11">
        <f t="shared" si="4"/>
        <v>180</v>
      </c>
      <c r="N286" s="33">
        <f>HOUR(Table3[[#This Row],[arrivalTime]])</f>
        <v>3</v>
      </c>
      <c r="O286" s="31">
        <f>HOUR(Table3[[#This Row],[departureTime]])</f>
        <v>0</v>
      </c>
      <c r="P286" s="39">
        <f ca="1">IF(Table3[[#This Row],[airline]] = OFFSET(Table3[[#This Row],[airline]],1,0), (OFFSET(Table3[[#This Row],[arrivalTime]],1,0) - Table3[[#This Row],[departureTime]]) * 1440, "")</f>
        <v>239.99999999650754</v>
      </c>
    </row>
    <row r="287" spans="1:16">
      <c r="A287" s="18" t="s">
        <v>864</v>
      </c>
      <c r="B287" s="18" t="s">
        <v>13</v>
      </c>
      <c r="C287" s="18" t="s">
        <v>24</v>
      </c>
      <c r="D287" s="18" t="s">
        <v>20</v>
      </c>
      <c r="E287" s="19">
        <v>44962.125</v>
      </c>
      <c r="F287" s="19">
        <v>44962.166666666664</v>
      </c>
      <c r="G287" s="19">
        <v>44962.131249999999</v>
      </c>
      <c r="H287" s="19">
        <v>44962.172222222223</v>
      </c>
      <c r="I287" s="37">
        <v>8</v>
      </c>
      <c r="J287" s="18">
        <v>275</v>
      </c>
      <c r="K287" s="18">
        <v>196</v>
      </c>
      <c r="L287" s="20">
        <v>53900</v>
      </c>
      <c r="M287" s="11">
        <f t="shared" si="4"/>
        <v>59.99999999650754</v>
      </c>
      <c r="N287" s="33">
        <f>HOUR(Table3[[#This Row],[arrivalTime]])</f>
        <v>4</v>
      </c>
      <c r="O287" s="31">
        <f>HOUR(Table3[[#This Row],[departureTime]])</f>
        <v>3</v>
      </c>
      <c r="P287" s="39">
        <f ca="1">IF(Table3[[#This Row],[airline]] = OFFSET(Table3[[#This Row],[airline]],1,0), (OFFSET(Table3[[#This Row],[arrivalTime]],1,0) - Table3[[#This Row],[departureTime]]) * 1440, "")</f>
        <v>239.99999999650754</v>
      </c>
    </row>
    <row r="288" spans="1:16">
      <c r="A288" s="21" t="s">
        <v>866</v>
      </c>
      <c r="B288" s="21" t="s">
        <v>13</v>
      </c>
      <c r="C288" s="21" t="s">
        <v>15</v>
      </c>
      <c r="D288" s="21" t="s">
        <v>21</v>
      </c>
      <c r="E288" s="22">
        <v>44962.208333333336</v>
      </c>
      <c r="F288" s="22">
        <v>44962.291666666664</v>
      </c>
      <c r="G288" s="22">
        <v>44962.228472222225</v>
      </c>
      <c r="H288" s="22">
        <v>44962.311805555553</v>
      </c>
      <c r="I288" s="38">
        <v>29</v>
      </c>
      <c r="J288" s="21">
        <v>466</v>
      </c>
      <c r="K288" s="21">
        <v>97</v>
      </c>
      <c r="L288" s="23">
        <v>45202</v>
      </c>
      <c r="M288" s="11">
        <f t="shared" si="4"/>
        <v>119.99999999301508</v>
      </c>
      <c r="N288" s="33">
        <f>HOUR(Table3[[#This Row],[arrivalTime]])</f>
        <v>7</v>
      </c>
      <c r="O288" s="31">
        <f>HOUR(Table3[[#This Row],[departureTime]])</f>
        <v>5</v>
      </c>
      <c r="P288" s="39">
        <f ca="1">IF(Table3[[#This Row],[airline]] = OFFSET(Table3[[#This Row],[airline]],1,0), (OFFSET(Table3[[#This Row],[arrivalTime]],1,0) - Table3[[#This Row],[departureTime]]) * 1440, "")</f>
        <v>119.99999999301508</v>
      </c>
    </row>
    <row r="289" spans="1:16">
      <c r="A289" s="21" t="s">
        <v>867</v>
      </c>
      <c r="B289" s="21" t="s">
        <v>13</v>
      </c>
      <c r="C289" s="21" t="s">
        <v>21</v>
      </c>
      <c r="D289" s="21" t="s">
        <v>15</v>
      </c>
      <c r="E289" s="22">
        <v>44962.25</v>
      </c>
      <c r="F289" s="22">
        <v>44962.291666666664</v>
      </c>
      <c r="G289" s="22">
        <v>44962.259027777778</v>
      </c>
      <c r="H289" s="22">
        <v>44962.307638888888</v>
      </c>
      <c r="I289" s="38">
        <v>23</v>
      </c>
      <c r="J289" s="21">
        <v>259</v>
      </c>
      <c r="K289" s="21">
        <v>171</v>
      </c>
      <c r="L289" s="23">
        <v>44289</v>
      </c>
      <c r="M289" s="11">
        <f t="shared" si="4"/>
        <v>59.99999999650754</v>
      </c>
      <c r="N289" s="33">
        <f>HOUR(Table3[[#This Row],[arrivalTime]])</f>
        <v>7</v>
      </c>
      <c r="O289" s="31">
        <f>HOUR(Table3[[#This Row],[departureTime]])</f>
        <v>6</v>
      </c>
      <c r="P289" s="39">
        <f ca="1">IF(Table3[[#This Row],[airline]] = OFFSET(Table3[[#This Row],[airline]],1,0), (OFFSET(Table3[[#This Row],[arrivalTime]],1,0) - Table3[[#This Row],[departureTime]]) * 1440, "")</f>
        <v>180</v>
      </c>
    </row>
    <row r="290" spans="1:16">
      <c r="A290" s="21" t="s">
        <v>869</v>
      </c>
      <c r="B290" s="21" t="s">
        <v>13</v>
      </c>
      <c r="C290" s="21" t="s">
        <v>18</v>
      </c>
      <c r="D290" s="21" t="s">
        <v>15</v>
      </c>
      <c r="E290" s="22">
        <v>44962.333333333336</v>
      </c>
      <c r="F290" s="22">
        <v>44962.375</v>
      </c>
      <c r="G290" s="22">
        <v>44962.35</v>
      </c>
      <c r="H290" s="22">
        <v>44962.382638888892</v>
      </c>
      <c r="I290" s="38">
        <v>11</v>
      </c>
      <c r="J290" s="21">
        <v>419</v>
      </c>
      <c r="K290" s="21">
        <v>195</v>
      </c>
      <c r="L290" s="23">
        <v>81705</v>
      </c>
      <c r="M290" s="11">
        <f t="shared" si="4"/>
        <v>59.99999999650754</v>
      </c>
      <c r="N290" s="33">
        <f>HOUR(Table3[[#This Row],[arrivalTime]])</f>
        <v>9</v>
      </c>
      <c r="O290" s="31">
        <f>HOUR(Table3[[#This Row],[departureTime]])</f>
        <v>8</v>
      </c>
      <c r="P290" s="39">
        <f ca="1">IF(Table3[[#This Row],[airline]] = OFFSET(Table3[[#This Row],[airline]],1,0), (OFFSET(Table3[[#This Row],[arrivalTime]],1,0) - Table3[[#This Row],[departureTime]]) * 1440, "")</f>
        <v>360</v>
      </c>
    </row>
    <row r="291" spans="1:16">
      <c r="A291" s="18" t="s">
        <v>871</v>
      </c>
      <c r="B291" s="18" t="s">
        <v>13</v>
      </c>
      <c r="C291" s="18" t="s">
        <v>15</v>
      </c>
      <c r="D291" s="18" t="s">
        <v>15</v>
      </c>
      <c r="E291" s="19">
        <v>44962.416666666664</v>
      </c>
      <c r="F291" s="19">
        <v>44962.583333333336</v>
      </c>
      <c r="G291" s="19">
        <v>44962.419444444444</v>
      </c>
      <c r="H291" s="19">
        <v>44962.597916666666</v>
      </c>
      <c r="I291" s="37">
        <v>21</v>
      </c>
      <c r="J291" s="18">
        <v>121</v>
      </c>
      <c r="K291" s="18">
        <v>59</v>
      </c>
      <c r="L291" s="20">
        <v>7139</v>
      </c>
      <c r="M291" s="11">
        <f t="shared" si="4"/>
        <v>240.00000000698492</v>
      </c>
      <c r="N291" s="33">
        <f>HOUR(Table3[[#This Row],[arrivalTime]])</f>
        <v>14</v>
      </c>
      <c r="O291" s="31">
        <f>HOUR(Table3[[#This Row],[departureTime]])</f>
        <v>10</v>
      </c>
      <c r="P291" s="39">
        <f ca="1">IF(Table3[[#This Row],[airline]] = OFFSET(Table3[[#This Row],[airline]],1,0), (OFFSET(Table3[[#This Row],[arrivalTime]],1,0) - Table3[[#This Row],[departureTime]]) * 1440, "")</f>
        <v>180</v>
      </c>
    </row>
    <row r="292" spans="1:16">
      <c r="A292" s="18" t="s">
        <v>873</v>
      </c>
      <c r="B292" s="18" t="s">
        <v>13</v>
      </c>
      <c r="C292" s="18" t="s">
        <v>24</v>
      </c>
      <c r="D292" s="18" t="s">
        <v>18</v>
      </c>
      <c r="E292" s="19">
        <v>44962.5</v>
      </c>
      <c r="F292" s="19">
        <v>44962.541666666664</v>
      </c>
      <c r="G292" s="19">
        <v>44962.51666666667</v>
      </c>
      <c r="H292" s="19">
        <v>44962.561805555553</v>
      </c>
      <c r="I292" s="37">
        <v>29</v>
      </c>
      <c r="J292" s="18">
        <v>254</v>
      </c>
      <c r="K292" s="18">
        <v>71</v>
      </c>
      <c r="L292" s="20">
        <v>18034</v>
      </c>
      <c r="M292" s="11">
        <f t="shared" si="4"/>
        <v>59.99999999650754</v>
      </c>
      <c r="N292" s="33">
        <f>HOUR(Table3[[#This Row],[arrivalTime]])</f>
        <v>13</v>
      </c>
      <c r="O292" s="31">
        <f>HOUR(Table3[[#This Row],[departureTime]])</f>
        <v>12</v>
      </c>
      <c r="P292" s="39">
        <f ca="1">IF(Table3[[#This Row],[airline]] = OFFSET(Table3[[#This Row],[airline]],1,0), (OFFSET(Table3[[#This Row],[arrivalTime]],1,0) - Table3[[#This Row],[departureTime]]) * 1440, "")</f>
        <v>360</v>
      </c>
    </row>
    <row r="293" spans="1:16">
      <c r="A293" s="21" t="s">
        <v>874</v>
      </c>
      <c r="B293" s="21" t="s">
        <v>13</v>
      </c>
      <c r="C293" s="21" t="s">
        <v>14</v>
      </c>
      <c r="D293" s="21" t="s">
        <v>14</v>
      </c>
      <c r="E293" s="22">
        <v>44962.541666666664</v>
      </c>
      <c r="F293" s="22">
        <v>44962.75</v>
      </c>
      <c r="G293" s="22">
        <v>44962.549305555556</v>
      </c>
      <c r="H293" s="22">
        <v>44962.767361111109</v>
      </c>
      <c r="I293" s="38">
        <v>25</v>
      </c>
      <c r="J293" s="21">
        <v>328</v>
      </c>
      <c r="K293" s="21">
        <v>95</v>
      </c>
      <c r="L293" s="23">
        <v>31160</v>
      </c>
      <c r="M293" s="11">
        <f t="shared" si="4"/>
        <v>300.00000000349246</v>
      </c>
      <c r="N293" s="33">
        <f>HOUR(Table3[[#This Row],[arrivalTime]])</f>
        <v>18</v>
      </c>
      <c r="O293" s="31">
        <f>HOUR(Table3[[#This Row],[departureTime]])</f>
        <v>13</v>
      </c>
      <c r="P293" s="39">
        <f ca="1">IF(Table3[[#This Row],[airline]] = OFFSET(Table3[[#This Row],[airline]],1,0), (OFFSET(Table3[[#This Row],[arrivalTime]],1,0) - Table3[[#This Row],[departureTime]]) * 1440, "")</f>
        <v>420.00000000698492</v>
      </c>
    </row>
    <row r="294" spans="1:16">
      <c r="A294" s="21" t="s">
        <v>876</v>
      </c>
      <c r="B294" s="21" t="s">
        <v>13</v>
      </c>
      <c r="C294" s="21" t="s">
        <v>15</v>
      </c>
      <c r="D294" s="21" t="s">
        <v>24</v>
      </c>
      <c r="E294" s="22">
        <v>44962.625</v>
      </c>
      <c r="F294" s="22">
        <v>44962.833333333336</v>
      </c>
      <c r="G294" s="22">
        <v>44962.644444444442</v>
      </c>
      <c r="H294" s="22">
        <v>44962.847916666666</v>
      </c>
      <c r="I294" s="38">
        <v>21</v>
      </c>
      <c r="J294" s="21">
        <v>485</v>
      </c>
      <c r="K294" s="21">
        <v>123</v>
      </c>
      <c r="L294" s="23">
        <v>59655</v>
      </c>
      <c r="M294" s="11">
        <f t="shared" si="4"/>
        <v>300.00000000349246</v>
      </c>
      <c r="N294" s="33">
        <f>HOUR(Table3[[#This Row],[arrivalTime]])</f>
        <v>20</v>
      </c>
      <c r="O294" s="31">
        <f>HOUR(Table3[[#This Row],[departureTime]])</f>
        <v>15</v>
      </c>
      <c r="P294" s="39">
        <f ca="1">IF(Table3[[#This Row],[airline]] = OFFSET(Table3[[#This Row],[airline]],1,0), (OFFSET(Table3[[#This Row],[arrivalTime]],1,0) - Table3[[#This Row],[departureTime]]) * 1440, "")</f>
        <v>120.00000000349246</v>
      </c>
    </row>
    <row r="295" spans="1:16">
      <c r="A295" s="21" t="s">
        <v>877</v>
      </c>
      <c r="B295" s="21" t="s">
        <v>13</v>
      </c>
      <c r="C295" s="21" t="s">
        <v>15</v>
      </c>
      <c r="D295" s="21" t="s">
        <v>20</v>
      </c>
      <c r="E295" s="22">
        <v>44962.666666666664</v>
      </c>
      <c r="F295" s="22">
        <v>44962.708333333336</v>
      </c>
      <c r="G295" s="22">
        <v>44962.683333333334</v>
      </c>
      <c r="H295" s="22">
        <v>44962.719444444447</v>
      </c>
      <c r="I295" s="38">
        <v>16</v>
      </c>
      <c r="J295" s="21">
        <v>423</v>
      </c>
      <c r="K295" s="21">
        <v>161</v>
      </c>
      <c r="L295" s="23">
        <v>68103</v>
      </c>
      <c r="M295" s="11">
        <f t="shared" si="4"/>
        <v>60.000000006984919</v>
      </c>
      <c r="N295" s="33">
        <f>HOUR(Table3[[#This Row],[arrivalTime]])</f>
        <v>17</v>
      </c>
      <c r="O295" s="31">
        <f>HOUR(Table3[[#This Row],[departureTime]])</f>
        <v>16</v>
      </c>
      <c r="P295" s="39">
        <f ca="1">IF(Table3[[#This Row],[airline]] = OFFSET(Table3[[#This Row],[airline]],1,0), (OFFSET(Table3[[#This Row],[arrivalTime]],1,0) - Table3[[#This Row],[departureTime]]) * 1440, "")</f>
        <v>360</v>
      </c>
    </row>
    <row r="296" spans="1:16">
      <c r="A296" s="21" t="s">
        <v>879</v>
      </c>
      <c r="B296" s="21" t="s">
        <v>13</v>
      </c>
      <c r="C296" s="21" t="s">
        <v>18</v>
      </c>
      <c r="D296" s="21" t="s">
        <v>18</v>
      </c>
      <c r="E296" s="22">
        <v>44962.75</v>
      </c>
      <c r="F296" s="22">
        <v>44962.916666666664</v>
      </c>
      <c r="G296" s="22">
        <v>44962.755555555559</v>
      </c>
      <c r="H296" s="22">
        <v>44962.919444444444</v>
      </c>
      <c r="I296" s="38">
        <v>4</v>
      </c>
      <c r="J296" s="21">
        <v>357</v>
      </c>
      <c r="K296" s="21">
        <v>54</v>
      </c>
      <c r="L296" s="23">
        <v>19278</v>
      </c>
      <c r="M296" s="11">
        <f t="shared" si="4"/>
        <v>239.99999999650754</v>
      </c>
      <c r="N296" s="33">
        <f>HOUR(Table3[[#This Row],[arrivalTime]])</f>
        <v>22</v>
      </c>
      <c r="O296" s="31">
        <f>HOUR(Table3[[#This Row],[departureTime]])</f>
        <v>18</v>
      </c>
      <c r="P296" s="39">
        <f ca="1">IF(Table3[[#This Row],[airline]] = OFFSET(Table3[[#This Row],[airline]],1,0), (OFFSET(Table3[[#This Row],[arrivalTime]],1,0) - Table3[[#This Row],[departureTime]]) * 1440, "")</f>
        <v>360</v>
      </c>
    </row>
    <row r="297" spans="1:16">
      <c r="A297" s="21" t="s">
        <v>881</v>
      </c>
      <c r="B297" s="21" t="s">
        <v>13</v>
      </c>
      <c r="C297" s="21" t="s">
        <v>24</v>
      </c>
      <c r="D297" s="21" t="s">
        <v>18</v>
      </c>
      <c r="E297" s="22">
        <v>44962.833333333336</v>
      </c>
      <c r="F297" s="22">
        <v>44963</v>
      </c>
      <c r="G297" s="22">
        <v>44962.847222222219</v>
      </c>
      <c r="H297" s="22">
        <v>44963.015277777777</v>
      </c>
      <c r="I297" s="38">
        <v>22</v>
      </c>
      <c r="J297" s="21">
        <v>386</v>
      </c>
      <c r="K297" s="21">
        <v>198</v>
      </c>
      <c r="L297" s="23">
        <v>76428</v>
      </c>
      <c r="M297" s="11">
        <f t="shared" si="4"/>
        <v>239.99999999650754</v>
      </c>
      <c r="N297" s="33">
        <f>HOUR(Table3[[#This Row],[arrivalTime]])</f>
        <v>0</v>
      </c>
      <c r="O297" s="31">
        <f>HOUR(Table3[[#This Row],[departureTime]])</f>
        <v>20</v>
      </c>
      <c r="P297" s="39">
        <f ca="1">IF(Table3[[#This Row],[airline]] = OFFSET(Table3[[#This Row],[airline]],1,0), (OFFSET(Table3[[#This Row],[arrivalTime]],1,0) - Table3[[#This Row],[departureTime]]) * 1440, "")</f>
        <v>360</v>
      </c>
    </row>
    <row r="298" spans="1:16">
      <c r="A298" s="18" t="s">
        <v>882</v>
      </c>
      <c r="B298" s="18" t="s">
        <v>13</v>
      </c>
      <c r="C298" s="18" t="s">
        <v>14</v>
      </c>
      <c r="D298" s="18" t="s">
        <v>18</v>
      </c>
      <c r="E298" s="19">
        <v>44962.875</v>
      </c>
      <c r="F298" s="19">
        <v>44963.083333333336</v>
      </c>
      <c r="G298" s="19">
        <v>44962.88958333333</v>
      </c>
      <c r="H298" s="19">
        <v>44963.095833333333</v>
      </c>
      <c r="I298" s="37">
        <v>18</v>
      </c>
      <c r="J298" s="18">
        <v>134</v>
      </c>
      <c r="K298" s="18">
        <v>63</v>
      </c>
      <c r="L298" s="20">
        <v>8442</v>
      </c>
      <c r="M298" s="11">
        <f t="shared" si="4"/>
        <v>300.00000000349246</v>
      </c>
      <c r="N298" s="33">
        <f>HOUR(Table3[[#This Row],[arrivalTime]])</f>
        <v>2</v>
      </c>
      <c r="O298" s="31">
        <f>HOUR(Table3[[#This Row],[departureTime]])</f>
        <v>21</v>
      </c>
      <c r="P298" s="39">
        <f ca="1">IF(Table3[[#This Row],[airline]] = OFFSET(Table3[[#This Row],[airline]],1,0), (OFFSET(Table3[[#This Row],[arrivalTime]],1,0) - Table3[[#This Row],[departureTime]]) * 1440, "")</f>
        <v>540</v>
      </c>
    </row>
    <row r="299" spans="1:16">
      <c r="A299" s="21" t="s">
        <v>887</v>
      </c>
      <c r="B299" s="21" t="s">
        <v>13</v>
      </c>
      <c r="C299" s="21" t="s">
        <v>21</v>
      </c>
      <c r="D299" s="21" t="s">
        <v>24</v>
      </c>
      <c r="E299" s="22">
        <v>44963.083333333336</v>
      </c>
      <c r="F299" s="22">
        <v>44963.25</v>
      </c>
      <c r="G299" s="22">
        <v>44963.092361111114</v>
      </c>
      <c r="H299" s="22">
        <v>44963.254861111112</v>
      </c>
      <c r="I299" s="38">
        <v>7</v>
      </c>
      <c r="J299" s="21">
        <v>398</v>
      </c>
      <c r="K299" s="21">
        <v>119</v>
      </c>
      <c r="L299" s="23">
        <v>47362</v>
      </c>
      <c r="M299" s="11">
        <f t="shared" si="4"/>
        <v>239.99999999650754</v>
      </c>
      <c r="N299" s="33">
        <f>HOUR(Table3[[#This Row],[arrivalTime]])</f>
        <v>6</v>
      </c>
      <c r="O299" s="31">
        <f>HOUR(Table3[[#This Row],[departureTime]])</f>
        <v>2</v>
      </c>
      <c r="P299" s="39">
        <f ca="1">IF(Table3[[#This Row],[airline]] = OFFSET(Table3[[#This Row],[airline]],1,0), (OFFSET(Table3[[#This Row],[arrivalTime]],1,0) - Table3[[#This Row],[departureTime]]) * 1440, "")</f>
        <v>360</v>
      </c>
    </row>
    <row r="300" spans="1:16">
      <c r="A300" s="18" t="s">
        <v>892</v>
      </c>
      <c r="B300" s="18" t="s">
        <v>13</v>
      </c>
      <c r="C300" s="18" t="s">
        <v>14</v>
      </c>
      <c r="D300" s="18" t="s">
        <v>15</v>
      </c>
      <c r="E300" s="19">
        <v>44963.291666666664</v>
      </c>
      <c r="F300" s="19">
        <v>44963.333333333336</v>
      </c>
      <c r="G300" s="19">
        <v>44963.301388888889</v>
      </c>
      <c r="H300" s="19">
        <v>44963.347916666666</v>
      </c>
      <c r="I300" s="37">
        <v>21</v>
      </c>
      <c r="J300" s="18">
        <v>416</v>
      </c>
      <c r="K300" s="18">
        <v>109</v>
      </c>
      <c r="L300" s="20">
        <v>45344</v>
      </c>
      <c r="M300" s="11">
        <f t="shared" si="4"/>
        <v>60.000000006984919</v>
      </c>
      <c r="N300" s="33">
        <f>HOUR(Table3[[#This Row],[arrivalTime]])</f>
        <v>8</v>
      </c>
      <c r="O300" s="31">
        <f>HOUR(Table3[[#This Row],[departureTime]])</f>
        <v>7</v>
      </c>
      <c r="P300" s="39">
        <f ca="1">IF(Table3[[#This Row],[airline]] = OFFSET(Table3[[#This Row],[airline]],1,0), (OFFSET(Table3[[#This Row],[arrivalTime]],1,0) - Table3[[#This Row],[departureTime]]) * 1440, "")</f>
        <v>300.00000000349246</v>
      </c>
    </row>
    <row r="301" spans="1:16">
      <c r="A301" s="18" t="s">
        <v>893</v>
      </c>
      <c r="B301" s="18" t="s">
        <v>13</v>
      </c>
      <c r="C301" s="18" t="s">
        <v>21</v>
      </c>
      <c r="D301" s="18" t="s">
        <v>24</v>
      </c>
      <c r="E301" s="19">
        <v>44963.333333333336</v>
      </c>
      <c r="F301" s="19">
        <v>44963.5</v>
      </c>
      <c r="G301" s="19">
        <v>44963.353472222225</v>
      </c>
      <c r="H301" s="19">
        <v>44963.520138888889</v>
      </c>
      <c r="I301" s="37">
        <v>29</v>
      </c>
      <c r="J301" s="18">
        <v>258</v>
      </c>
      <c r="K301" s="18">
        <v>80</v>
      </c>
      <c r="L301" s="20">
        <v>20640</v>
      </c>
      <c r="M301" s="11">
        <f t="shared" si="4"/>
        <v>239.99999999650754</v>
      </c>
      <c r="N301" s="33">
        <f>HOUR(Table3[[#This Row],[arrivalTime]])</f>
        <v>12</v>
      </c>
      <c r="O301" s="31">
        <f>HOUR(Table3[[#This Row],[departureTime]])</f>
        <v>8</v>
      </c>
      <c r="P301" s="39">
        <f ca="1">IF(Table3[[#This Row],[airline]] = OFFSET(Table3[[#This Row],[airline]],1,0), (OFFSET(Table3[[#This Row],[arrivalTime]],1,0) - Table3[[#This Row],[departureTime]]) * 1440, "")</f>
        <v>299.99999999301508</v>
      </c>
    </row>
    <row r="302" spans="1:16">
      <c r="A302" s="21" t="s">
        <v>894</v>
      </c>
      <c r="B302" s="21" t="s">
        <v>13</v>
      </c>
      <c r="C302" s="21" t="s">
        <v>21</v>
      </c>
      <c r="D302" s="21" t="s">
        <v>14</v>
      </c>
      <c r="E302" s="22">
        <v>44963.375</v>
      </c>
      <c r="F302" s="22">
        <v>44963.541666666664</v>
      </c>
      <c r="G302" s="22">
        <v>44963.383333333331</v>
      </c>
      <c r="H302" s="22">
        <v>44963.543055555558</v>
      </c>
      <c r="I302" s="38">
        <v>2</v>
      </c>
      <c r="J302" s="21">
        <v>159</v>
      </c>
      <c r="K302" s="21">
        <v>185</v>
      </c>
      <c r="L302" s="23">
        <v>29415</v>
      </c>
      <c r="M302" s="11">
        <f t="shared" si="4"/>
        <v>239.99999999650754</v>
      </c>
      <c r="N302" s="33">
        <f>HOUR(Table3[[#This Row],[arrivalTime]])</f>
        <v>13</v>
      </c>
      <c r="O302" s="31">
        <f>HOUR(Table3[[#This Row],[departureTime]])</f>
        <v>9</v>
      </c>
      <c r="P302" s="39">
        <f ca="1">IF(Table3[[#This Row],[airline]] = OFFSET(Table3[[#This Row],[airline]],1,0), (OFFSET(Table3[[#This Row],[arrivalTime]],1,0) - Table3[[#This Row],[departureTime]]) * 1440, "")</f>
        <v>540</v>
      </c>
    </row>
    <row r="303" spans="1:16">
      <c r="A303" s="18" t="s">
        <v>902</v>
      </c>
      <c r="B303" s="18" t="s">
        <v>13</v>
      </c>
      <c r="C303" s="18" t="s">
        <v>24</v>
      </c>
      <c r="D303" s="18" t="s">
        <v>20</v>
      </c>
      <c r="E303" s="19">
        <v>44963.708333333336</v>
      </c>
      <c r="F303" s="19">
        <v>44963.75</v>
      </c>
      <c r="G303" s="19">
        <v>44963.709027777775</v>
      </c>
      <c r="H303" s="19">
        <v>44963.754166666666</v>
      </c>
      <c r="I303" s="37">
        <v>6</v>
      </c>
      <c r="J303" s="18">
        <v>202</v>
      </c>
      <c r="K303" s="18">
        <v>160</v>
      </c>
      <c r="L303" s="20">
        <v>32320</v>
      </c>
      <c r="M303" s="11">
        <f t="shared" si="4"/>
        <v>59.99999999650754</v>
      </c>
      <c r="N303" s="33">
        <f>HOUR(Table3[[#This Row],[arrivalTime]])</f>
        <v>18</v>
      </c>
      <c r="O303" s="31">
        <f>HOUR(Table3[[#This Row],[departureTime]])</f>
        <v>17</v>
      </c>
      <c r="P303" s="39">
        <f ca="1">IF(Table3[[#This Row],[airline]] = OFFSET(Table3[[#This Row],[airline]],1,0), (OFFSET(Table3[[#This Row],[arrivalTime]],1,0) - Table3[[#This Row],[departureTime]]) * 1440, "")</f>
        <v>779.99999999650754</v>
      </c>
    </row>
    <row r="304" spans="1:16">
      <c r="A304" s="18" t="s">
        <v>911</v>
      </c>
      <c r="B304" s="18" t="s">
        <v>13</v>
      </c>
      <c r="C304" s="18" t="s">
        <v>15</v>
      </c>
      <c r="D304" s="18" t="s">
        <v>20</v>
      </c>
      <c r="E304" s="19">
        <v>44964.083333333336</v>
      </c>
      <c r="F304" s="19">
        <v>44964.25</v>
      </c>
      <c r="G304" s="19">
        <v>44964.094444444447</v>
      </c>
      <c r="H304" s="19">
        <v>44964.25</v>
      </c>
      <c r="I304" s="37">
        <v>0</v>
      </c>
      <c r="J304" s="18">
        <v>447</v>
      </c>
      <c r="K304" s="18">
        <v>51</v>
      </c>
      <c r="L304" s="20">
        <v>22797</v>
      </c>
      <c r="M304" s="11">
        <f t="shared" si="4"/>
        <v>239.99999999650754</v>
      </c>
      <c r="N304" s="33">
        <f>HOUR(Table3[[#This Row],[arrivalTime]])</f>
        <v>6</v>
      </c>
      <c r="O304" s="31">
        <f>HOUR(Table3[[#This Row],[departureTime]])</f>
        <v>2</v>
      </c>
      <c r="P304" s="39">
        <f ca="1">IF(Table3[[#This Row],[airline]] = OFFSET(Table3[[#This Row],[airline]],1,0), (OFFSET(Table3[[#This Row],[arrivalTime]],1,0) - Table3[[#This Row],[departureTime]]) * 1440, "")</f>
        <v>419.99999999650754</v>
      </c>
    </row>
    <row r="305" spans="1:16">
      <c r="A305" s="18" t="s">
        <v>913</v>
      </c>
      <c r="B305" s="18" t="s">
        <v>13</v>
      </c>
      <c r="C305" s="18" t="s">
        <v>14</v>
      </c>
      <c r="D305" s="18" t="s">
        <v>21</v>
      </c>
      <c r="E305" s="19">
        <v>44964.166666666664</v>
      </c>
      <c r="F305" s="19">
        <v>44964.375</v>
      </c>
      <c r="G305" s="19">
        <v>44964.17291666667</v>
      </c>
      <c r="H305" s="19">
        <v>44964.384027777778</v>
      </c>
      <c r="I305" s="37">
        <v>13</v>
      </c>
      <c r="J305" s="18">
        <v>102</v>
      </c>
      <c r="K305" s="18">
        <v>65</v>
      </c>
      <c r="L305" s="20">
        <v>6630</v>
      </c>
      <c r="M305" s="11">
        <f t="shared" si="4"/>
        <v>300.00000000349246</v>
      </c>
      <c r="N305" s="33">
        <f>HOUR(Table3[[#This Row],[arrivalTime]])</f>
        <v>9</v>
      </c>
      <c r="O305" s="31">
        <f>HOUR(Table3[[#This Row],[departureTime]])</f>
        <v>4</v>
      </c>
      <c r="P305" s="39">
        <f ca="1">IF(Table3[[#This Row],[airline]] = OFFSET(Table3[[#This Row],[airline]],1,0), (OFFSET(Table3[[#This Row],[arrivalTime]],1,0) - Table3[[#This Row],[departureTime]]) * 1440, "")</f>
        <v>300.00000000349246</v>
      </c>
    </row>
    <row r="306" spans="1:16">
      <c r="A306" s="18" t="s">
        <v>917</v>
      </c>
      <c r="B306" s="18" t="s">
        <v>13</v>
      </c>
      <c r="C306" s="18" t="s">
        <v>18</v>
      </c>
      <c r="D306" s="18" t="s">
        <v>21</v>
      </c>
      <c r="E306" s="19">
        <v>44964.333333333336</v>
      </c>
      <c r="F306" s="19">
        <v>44964.375</v>
      </c>
      <c r="G306" s="19">
        <v>44964.35</v>
      </c>
      <c r="H306" s="19">
        <v>44964.377083333333</v>
      </c>
      <c r="I306" s="37">
        <v>3</v>
      </c>
      <c r="J306" s="18">
        <v>375</v>
      </c>
      <c r="K306" s="18">
        <v>139</v>
      </c>
      <c r="L306" s="20">
        <v>52125</v>
      </c>
      <c r="M306" s="11">
        <f t="shared" si="4"/>
        <v>59.99999999650754</v>
      </c>
      <c r="N306" s="33">
        <f>HOUR(Table3[[#This Row],[arrivalTime]])</f>
        <v>9</v>
      </c>
      <c r="O306" s="31">
        <f>HOUR(Table3[[#This Row],[departureTime]])</f>
        <v>8</v>
      </c>
      <c r="P306" s="39">
        <f ca="1">IF(Table3[[#This Row],[airline]] = OFFSET(Table3[[#This Row],[airline]],1,0), (OFFSET(Table3[[#This Row],[arrivalTime]],1,0) - Table3[[#This Row],[departureTime]]) * 1440, "")</f>
        <v>119.99999999301508</v>
      </c>
    </row>
    <row r="307" spans="1:16">
      <c r="A307" s="21" t="s">
        <v>918</v>
      </c>
      <c r="B307" s="21" t="s">
        <v>13</v>
      </c>
      <c r="C307" s="21" t="s">
        <v>14</v>
      </c>
      <c r="D307" s="21" t="s">
        <v>14</v>
      </c>
      <c r="E307" s="22">
        <v>44964.375</v>
      </c>
      <c r="F307" s="22">
        <v>44964.416666666664</v>
      </c>
      <c r="G307" s="22">
        <v>44964.375694444447</v>
      </c>
      <c r="H307" s="22">
        <v>44964.429861111108</v>
      </c>
      <c r="I307" s="38">
        <v>19</v>
      </c>
      <c r="J307" s="21">
        <v>343</v>
      </c>
      <c r="K307" s="21">
        <v>148</v>
      </c>
      <c r="L307" s="23">
        <v>50764</v>
      </c>
      <c r="M307" s="11">
        <f t="shared" si="4"/>
        <v>59.99999999650754</v>
      </c>
      <c r="N307" s="33">
        <f>HOUR(Table3[[#This Row],[arrivalTime]])</f>
        <v>10</v>
      </c>
      <c r="O307" s="31">
        <f>HOUR(Table3[[#This Row],[departureTime]])</f>
        <v>9</v>
      </c>
      <c r="P307" s="39">
        <f ca="1">IF(Table3[[#This Row],[airline]] = OFFSET(Table3[[#This Row],[airline]],1,0), (OFFSET(Table3[[#This Row],[arrivalTime]],1,0) - Table3[[#This Row],[departureTime]]) * 1440, "")</f>
        <v>480.00000000349246</v>
      </c>
    </row>
    <row r="308" spans="1:16">
      <c r="A308" s="21" t="s">
        <v>921</v>
      </c>
      <c r="B308" s="21" t="s">
        <v>13</v>
      </c>
      <c r="C308" s="21" t="s">
        <v>14</v>
      </c>
      <c r="D308" s="21" t="s">
        <v>18</v>
      </c>
      <c r="E308" s="22">
        <v>44964.5</v>
      </c>
      <c r="F308" s="22">
        <v>44964.708333333336</v>
      </c>
      <c r="G308" s="22">
        <v>44964.513888888891</v>
      </c>
      <c r="H308" s="22">
        <v>44964.716666666667</v>
      </c>
      <c r="I308" s="38">
        <v>12</v>
      </c>
      <c r="J308" s="21">
        <v>226</v>
      </c>
      <c r="K308" s="21">
        <v>175</v>
      </c>
      <c r="L308" s="23">
        <v>39550</v>
      </c>
      <c r="M308" s="11">
        <f t="shared" si="4"/>
        <v>300.00000000349246</v>
      </c>
      <c r="N308" s="33">
        <f>HOUR(Table3[[#This Row],[arrivalTime]])</f>
        <v>17</v>
      </c>
      <c r="O308" s="31">
        <f>HOUR(Table3[[#This Row],[departureTime]])</f>
        <v>12</v>
      </c>
      <c r="P308" s="39">
        <f ca="1">IF(Table3[[#This Row],[airline]] = OFFSET(Table3[[#This Row],[airline]],1,0), (OFFSET(Table3[[#This Row],[arrivalTime]],1,0) - Table3[[#This Row],[departureTime]]) * 1440, "")</f>
        <v>120.00000000349246</v>
      </c>
    </row>
    <row r="309" spans="1:16">
      <c r="A309" s="21" t="s">
        <v>922</v>
      </c>
      <c r="B309" s="21" t="s">
        <v>13</v>
      </c>
      <c r="C309" s="21" t="s">
        <v>20</v>
      </c>
      <c r="D309" s="21" t="s">
        <v>14</v>
      </c>
      <c r="E309" s="22">
        <v>44964.541666666664</v>
      </c>
      <c r="F309" s="22">
        <v>44964.583333333336</v>
      </c>
      <c r="G309" s="22">
        <v>44964.556250000001</v>
      </c>
      <c r="H309" s="22">
        <v>44964.585416666669</v>
      </c>
      <c r="I309" s="38">
        <v>3</v>
      </c>
      <c r="J309" s="21">
        <v>383</v>
      </c>
      <c r="K309" s="21">
        <v>167</v>
      </c>
      <c r="L309" s="23">
        <v>63961</v>
      </c>
      <c r="M309" s="11">
        <f t="shared" si="4"/>
        <v>60.000000006984919</v>
      </c>
      <c r="N309" s="33">
        <f>HOUR(Table3[[#This Row],[arrivalTime]])</f>
        <v>14</v>
      </c>
      <c r="O309" s="31">
        <f>HOUR(Table3[[#This Row],[departureTime]])</f>
        <v>13</v>
      </c>
      <c r="P309" s="39">
        <f ca="1">IF(Table3[[#This Row],[airline]] = OFFSET(Table3[[#This Row],[airline]],1,0), (OFFSET(Table3[[#This Row],[arrivalTime]],1,0) - Table3[[#This Row],[departureTime]]) * 1440, "")</f>
        <v>540</v>
      </c>
    </row>
    <row r="310" spans="1:16">
      <c r="A310" s="18" t="s">
        <v>927</v>
      </c>
      <c r="B310" s="18" t="s">
        <v>13</v>
      </c>
      <c r="C310" s="18" t="s">
        <v>15</v>
      </c>
      <c r="D310" s="18" t="s">
        <v>24</v>
      </c>
      <c r="E310" s="19">
        <v>44964.75</v>
      </c>
      <c r="F310" s="19">
        <v>44964.916666666664</v>
      </c>
      <c r="G310" s="19">
        <v>44964.751388888886</v>
      </c>
      <c r="H310" s="19">
        <v>44964.92291666667</v>
      </c>
      <c r="I310" s="37">
        <v>9</v>
      </c>
      <c r="J310" s="18">
        <v>236</v>
      </c>
      <c r="K310" s="18">
        <v>134</v>
      </c>
      <c r="L310" s="20">
        <v>31624</v>
      </c>
      <c r="M310" s="11">
        <f t="shared" si="4"/>
        <v>239.99999999650754</v>
      </c>
      <c r="N310" s="33">
        <f>HOUR(Table3[[#This Row],[arrivalTime]])</f>
        <v>22</v>
      </c>
      <c r="O310" s="31">
        <f>HOUR(Table3[[#This Row],[departureTime]])</f>
        <v>18</v>
      </c>
      <c r="P310" s="39">
        <f ca="1">IF(Table3[[#This Row],[airline]] = OFFSET(Table3[[#This Row],[airline]],1,0), (OFFSET(Table3[[#This Row],[arrivalTime]],1,0) - Table3[[#This Row],[departureTime]]) * 1440, "")</f>
        <v>239.99999999650754</v>
      </c>
    </row>
    <row r="311" spans="1:16">
      <c r="A311" s="21" t="s">
        <v>929</v>
      </c>
      <c r="B311" s="21" t="s">
        <v>13</v>
      </c>
      <c r="C311" s="21" t="s">
        <v>20</v>
      </c>
      <c r="D311" s="21" t="s">
        <v>18</v>
      </c>
      <c r="E311" s="22">
        <v>44964.833333333336</v>
      </c>
      <c r="F311" s="22">
        <v>44964.916666666664</v>
      </c>
      <c r="G311" s="22">
        <v>44964.851388888892</v>
      </c>
      <c r="H311" s="22">
        <v>44964.933333333334</v>
      </c>
      <c r="I311" s="38">
        <v>24</v>
      </c>
      <c r="J311" s="21">
        <v>394</v>
      </c>
      <c r="K311" s="21">
        <v>96</v>
      </c>
      <c r="L311" s="23">
        <v>37824</v>
      </c>
      <c r="M311" s="11">
        <f t="shared" si="4"/>
        <v>119.99999999301508</v>
      </c>
      <c r="N311" s="33">
        <f>HOUR(Table3[[#This Row],[arrivalTime]])</f>
        <v>22</v>
      </c>
      <c r="O311" s="31">
        <f>HOUR(Table3[[#This Row],[departureTime]])</f>
        <v>20</v>
      </c>
      <c r="P311" s="39">
        <f ca="1">IF(Table3[[#This Row],[airline]] = OFFSET(Table3[[#This Row],[airline]],1,0), (OFFSET(Table3[[#This Row],[arrivalTime]],1,0) - Table3[[#This Row],[departureTime]]) * 1440, "")</f>
        <v>119.99999999301508</v>
      </c>
    </row>
    <row r="312" spans="1:16">
      <c r="A312" s="21" t="s">
        <v>930</v>
      </c>
      <c r="B312" s="21" t="s">
        <v>13</v>
      </c>
      <c r="C312" s="21" t="s">
        <v>18</v>
      </c>
      <c r="D312" s="21" t="s">
        <v>20</v>
      </c>
      <c r="E312" s="22">
        <v>44964.875</v>
      </c>
      <c r="F312" s="22">
        <v>44964.916666666664</v>
      </c>
      <c r="G312" s="22">
        <v>44964.890277777777</v>
      </c>
      <c r="H312" s="22">
        <v>44964.930555555555</v>
      </c>
      <c r="I312" s="38">
        <v>20</v>
      </c>
      <c r="J312" s="21">
        <v>266</v>
      </c>
      <c r="K312" s="21">
        <v>129</v>
      </c>
      <c r="L312" s="23">
        <v>34314</v>
      </c>
      <c r="M312" s="11">
        <f t="shared" si="4"/>
        <v>59.99999999650754</v>
      </c>
      <c r="N312" s="33">
        <f>HOUR(Table3[[#This Row],[arrivalTime]])</f>
        <v>22</v>
      </c>
      <c r="O312" s="31">
        <f>HOUR(Table3[[#This Row],[departureTime]])</f>
        <v>21</v>
      </c>
      <c r="P312" s="39">
        <f ca="1">IF(Table3[[#This Row],[airline]] = OFFSET(Table3[[#This Row],[airline]],1,0), (OFFSET(Table3[[#This Row],[arrivalTime]],1,0) - Table3[[#This Row],[departureTime]]) * 1440, "")</f>
        <v>419.99999999650754</v>
      </c>
    </row>
    <row r="313" spans="1:16">
      <c r="A313" s="18" t="s">
        <v>933</v>
      </c>
      <c r="B313" s="18" t="s">
        <v>13</v>
      </c>
      <c r="C313" s="18" t="s">
        <v>21</v>
      </c>
      <c r="D313" s="18" t="s">
        <v>14</v>
      </c>
      <c r="E313" s="19">
        <v>44965</v>
      </c>
      <c r="F313" s="19">
        <v>44965.166666666664</v>
      </c>
      <c r="G313" s="19">
        <v>44965.017361111109</v>
      </c>
      <c r="H313" s="19">
        <v>44965.175000000003</v>
      </c>
      <c r="I313" s="37">
        <v>12</v>
      </c>
      <c r="J313" s="18">
        <v>151</v>
      </c>
      <c r="K313" s="18">
        <v>78</v>
      </c>
      <c r="L313" s="20">
        <v>11778</v>
      </c>
      <c r="M313" s="11">
        <f t="shared" si="4"/>
        <v>239.99999999650754</v>
      </c>
      <c r="N313" s="33">
        <f>HOUR(Table3[[#This Row],[arrivalTime]])</f>
        <v>4</v>
      </c>
      <c r="O313" s="31">
        <f>HOUR(Table3[[#This Row],[departureTime]])</f>
        <v>0</v>
      </c>
      <c r="P313" s="39">
        <f ca="1">IF(Table3[[#This Row],[airline]] = OFFSET(Table3[[#This Row],[airline]],1,0), (OFFSET(Table3[[#This Row],[arrivalTime]],1,0) - Table3[[#This Row],[departureTime]]) * 1440, "")</f>
        <v>300.00000000349246</v>
      </c>
    </row>
    <row r="314" spans="1:16">
      <c r="A314" s="21" t="s">
        <v>934</v>
      </c>
      <c r="B314" s="21" t="s">
        <v>13</v>
      </c>
      <c r="C314" s="21" t="s">
        <v>20</v>
      </c>
      <c r="D314" s="21" t="s">
        <v>18</v>
      </c>
      <c r="E314" s="22">
        <v>44965.041666666664</v>
      </c>
      <c r="F314" s="22">
        <v>44965.208333333336</v>
      </c>
      <c r="G314" s="22">
        <v>44965.054166666669</v>
      </c>
      <c r="H314" s="22">
        <v>44965.216666666667</v>
      </c>
      <c r="I314" s="38">
        <v>12</v>
      </c>
      <c r="J314" s="21">
        <v>168</v>
      </c>
      <c r="K314" s="21">
        <v>66</v>
      </c>
      <c r="L314" s="23">
        <v>11088</v>
      </c>
      <c r="M314" s="11">
        <f t="shared" si="4"/>
        <v>240.00000000698492</v>
      </c>
      <c r="N314" s="33">
        <f>HOUR(Table3[[#This Row],[arrivalTime]])</f>
        <v>5</v>
      </c>
      <c r="O314" s="31">
        <f>HOUR(Table3[[#This Row],[departureTime]])</f>
        <v>1</v>
      </c>
      <c r="P314" s="39">
        <f ca="1">IF(Table3[[#This Row],[airline]] = OFFSET(Table3[[#This Row],[airline]],1,0), (OFFSET(Table3[[#This Row],[arrivalTime]],1,0) - Table3[[#This Row],[departureTime]]) * 1440, "")</f>
        <v>540</v>
      </c>
    </row>
    <row r="315" spans="1:16">
      <c r="A315" s="18" t="s">
        <v>938</v>
      </c>
      <c r="B315" s="18" t="s">
        <v>13</v>
      </c>
      <c r="C315" s="18" t="s">
        <v>18</v>
      </c>
      <c r="D315" s="18" t="s">
        <v>14</v>
      </c>
      <c r="E315" s="19">
        <v>44965.208333333336</v>
      </c>
      <c r="F315" s="19">
        <v>44965.416666666664</v>
      </c>
      <c r="G315" s="19">
        <v>44965.227083333331</v>
      </c>
      <c r="H315" s="19">
        <v>44965.434027777781</v>
      </c>
      <c r="I315" s="37">
        <v>25</v>
      </c>
      <c r="J315" s="18">
        <v>162</v>
      </c>
      <c r="K315" s="18">
        <v>144</v>
      </c>
      <c r="L315" s="20">
        <v>23328</v>
      </c>
      <c r="M315" s="11">
        <f t="shared" si="4"/>
        <v>299.99999999301508</v>
      </c>
      <c r="N315" s="33">
        <f>HOUR(Table3[[#This Row],[arrivalTime]])</f>
        <v>10</v>
      </c>
      <c r="O315" s="31">
        <f>HOUR(Table3[[#This Row],[departureTime]])</f>
        <v>5</v>
      </c>
      <c r="P315" s="39">
        <f ca="1">IF(Table3[[#This Row],[airline]] = OFFSET(Table3[[#This Row],[airline]],1,0), (OFFSET(Table3[[#This Row],[arrivalTime]],1,0) - Table3[[#This Row],[departureTime]]) * 1440, "")</f>
        <v>419.99999999650754</v>
      </c>
    </row>
    <row r="316" spans="1:16">
      <c r="A316" s="21" t="s">
        <v>943</v>
      </c>
      <c r="B316" s="21" t="s">
        <v>13</v>
      </c>
      <c r="C316" s="21" t="s">
        <v>15</v>
      </c>
      <c r="D316" s="21" t="s">
        <v>21</v>
      </c>
      <c r="E316" s="22">
        <v>44965.416666666664</v>
      </c>
      <c r="F316" s="22">
        <v>44965.5</v>
      </c>
      <c r="G316" s="22">
        <v>44965.418749999997</v>
      </c>
      <c r="H316" s="22">
        <v>44965.5</v>
      </c>
      <c r="I316" s="38">
        <v>0</v>
      </c>
      <c r="J316" s="21">
        <v>320</v>
      </c>
      <c r="K316" s="21">
        <v>138</v>
      </c>
      <c r="L316" s="23">
        <v>44160</v>
      </c>
      <c r="M316" s="11">
        <f t="shared" si="4"/>
        <v>120.00000000349246</v>
      </c>
      <c r="N316" s="33">
        <f>HOUR(Table3[[#This Row],[arrivalTime]])</f>
        <v>12</v>
      </c>
      <c r="O316" s="31">
        <f>HOUR(Table3[[#This Row],[departureTime]])</f>
        <v>10</v>
      </c>
      <c r="P316" s="39">
        <f ca="1">IF(Table3[[#This Row],[airline]] = OFFSET(Table3[[#This Row],[airline]],1,0), (OFFSET(Table3[[#This Row],[arrivalTime]],1,0) - Table3[[#This Row],[departureTime]]) * 1440, "")</f>
        <v>120.00000000349246</v>
      </c>
    </row>
    <row r="317" spans="1:16">
      <c r="A317" s="21" t="s">
        <v>944</v>
      </c>
      <c r="B317" s="21" t="s">
        <v>13</v>
      </c>
      <c r="C317" s="21" t="s">
        <v>18</v>
      </c>
      <c r="D317" s="21" t="s">
        <v>14</v>
      </c>
      <c r="E317" s="22">
        <v>44965.458333333336</v>
      </c>
      <c r="F317" s="22">
        <v>44965.5</v>
      </c>
      <c r="G317" s="22">
        <v>44965.477777777778</v>
      </c>
      <c r="H317" s="22">
        <v>44965.515972222223</v>
      </c>
      <c r="I317" s="38">
        <v>23</v>
      </c>
      <c r="J317" s="21">
        <v>313</v>
      </c>
      <c r="K317" s="21">
        <v>193</v>
      </c>
      <c r="L317" s="23">
        <v>60409</v>
      </c>
      <c r="M317" s="11">
        <f t="shared" si="4"/>
        <v>59.99999999650754</v>
      </c>
      <c r="N317" s="33">
        <f>HOUR(Table3[[#This Row],[arrivalTime]])</f>
        <v>12</v>
      </c>
      <c r="O317" s="31">
        <f>HOUR(Table3[[#This Row],[departureTime]])</f>
        <v>11</v>
      </c>
      <c r="P317" s="39">
        <f ca="1">IF(Table3[[#This Row],[airline]] = OFFSET(Table3[[#This Row],[airline]],1,0), (OFFSET(Table3[[#This Row],[arrivalTime]],1,0) - Table3[[#This Row],[departureTime]]) * 1440, "")</f>
        <v>360</v>
      </c>
    </row>
    <row r="318" spans="1:16">
      <c r="A318" s="21" t="s">
        <v>946</v>
      </c>
      <c r="B318" s="21" t="s">
        <v>13</v>
      </c>
      <c r="C318" s="21" t="s">
        <v>14</v>
      </c>
      <c r="D318" s="21" t="s">
        <v>14</v>
      </c>
      <c r="E318" s="22">
        <v>44965.541666666664</v>
      </c>
      <c r="F318" s="22">
        <v>44965.708333333336</v>
      </c>
      <c r="G318" s="22">
        <v>44965.549305555556</v>
      </c>
      <c r="H318" s="22">
        <v>44965.712500000001</v>
      </c>
      <c r="I318" s="38">
        <v>6</v>
      </c>
      <c r="J318" s="21">
        <v>272</v>
      </c>
      <c r="K318" s="21">
        <v>154</v>
      </c>
      <c r="L318" s="23">
        <v>41888</v>
      </c>
      <c r="M318" s="11">
        <f t="shared" si="4"/>
        <v>240.00000000698492</v>
      </c>
      <c r="N318" s="33">
        <f>HOUR(Table3[[#This Row],[arrivalTime]])</f>
        <v>17</v>
      </c>
      <c r="O318" s="31">
        <f>HOUR(Table3[[#This Row],[departureTime]])</f>
        <v>13</v>
      </c>
      <c r="P318" s="39">
        <f ca="1">IF(Table3[[#This Row],[airline]] = OFFSET(Table3[[#This Row],[airline]],1,0), (OFFSET(Table3[[#This Row],[arrivalTime]],1,0) - Table3[[#This Row],[departureTime]]) * 1440, "")</f>
        <v>660.00000000349246</v>
      </c>
    </row>
    <row r="319" spans="1:16">
      <c r="A319" s="21" t="s">
        <v>955</v>
      </c>
      <c r="B319" s="21" t="s">
        <v>13</v>
      </c>
      <c r="C319" s="21" t="s">
        <v>15</v>
      </c>
      <c r="D319" s="21" t="s">
        <v>14</v>
      </c>
      <c r="E319" s="22">
        <v>44965.916666666664</v>
      </c>
      <c r="F319" s="22">
        <v>44966</v>
      </c>
      <c r="G319" s="22">
        <v>44965.930555555555</v>
      </c>
      <c r="H319" s="22">
        <v>44966.004861111112</v>
      </c>
      <c r="I319" s="38">
        <v>7</v>
      </c>
      <c r="J319" s="21">
        <v>264</v>
      </c>
      <c r="K319" s="21">
        <v>159</v>
      </c>
      <c r="L319" s="23">
        <v>41976</v>
      </c>
      <c r="M319" s="11">
        <f t="shared" si="4"/>
        <v>120.00000000349246</v>
      </c>
      <c r="N319" s="33">
        <f>HOUR(Table3[[#This Row],[arrivalTime]])</f>
        <v>0</v>
      </c>
      <c r="O319" s="31">
        <f>HOUR(Table3[[#This Row],[departureTime]])</f>
        <v>22</v>
      </c>
      <c r="P319" s="39">
        <f ca="1">IF(Table3[[#This Row],[airline]] = OFFSET(Table3[[#This Row],[airline]],1,0), (OFFSET(Table3[[#This Row],[arrivalTime]],1,0) - Table3[[#This Row],[departureTime]]) * 1440, "")</f>
        <v>300.00000000349246</v>
      </c>
    </row>
    <row r="320" spans="1:16">
      <c r="A320" s="21" t="s">
        <v>956</v>
      </c>
      <c r="B320" s="21" t="s">
        <v>13</v>
      </c>
      <c r="C320" s="21" t="s">
        <v>24</v>
      </c>
      <c r="D320" s="21" t="s">
        <v>20</v>
      </c>
      <c r="E320" s="22">
        <v>44965.958333333336</v>
      </c>
      <c r="F320" s="22">
        <v>44966.125</v>
      </c>
      <c r="G320" s="22">
        <v>44965.965277777781</v>
      </c>
      <c r="H320" s="22">
        <v>44966.127083333333</v>
      </c>
      <c r="I320" s="38">
        <v>3</v>
      </c>
      <c r="J320" s="21">
        <v>496</v>
      </c>
      <c r="K320" s="21">
        <v>188</v>
      </c>
      <c r="L320" s="23">
        <v>93248</v>
      </c>
      <c r="M320" s="11">
        <f t="shared" si="4"/>
        <v>239.99999999650754</v>
      </c>
      <c r="N320" s="33">
        <f>HOUR(Table3[[#This Row],[arrivalTime]])</f>
        <v>3</v>
      </c>
      <c r="O320" s="31">
        <f>HOUR(Table3[[#This Row],[departureTime]])</f>
        <v>23</v>
      </c>
      <c r="P320" s="39">
        <f ca="1">IF(Table3[[#This Row],[airline]] = OFFSET(Table3[[#This Row],[airline]],1,0), (OFFSET(Table3[[#This Row],[arrivalTime]],1,0) - Table3[[#This Row],[departureTime]]) * 1440, "")</f>
        <v>239.99999999650754</v>
      </c>
    </row>
    <row r="321" spans="1:16">
      <c r="A321" s="18" t="s">
        <v>958</v>
      </c>
      <c r="B321" s="18" t="s">
        <v>13</v>
      </c>
      <c r="C321" s="18" t="s">
        <v>24</v>
      </c>
      <c r="D321" s="18" t="s">
        <v>24</v>
      </c>
      <c r="E321" s="19">
        <v>44966.041666666664</v>
      </c>
      <c r="F321" s="19">
        <v>44966.125</v>
      </c>
      <c r="G321" s="19">
        <v>44966.04791666667</v>
      </c>
      <c r="H321" s="19">
        <v>44966.131944444445</v>
      </c>
      <c r="I321" s="37">
        <v>10</v>
      </c>
      <c r="J321" s="18">
        <v>287</v>
      </c>
      <c r="K321" s="18">
        <v>171</v>
      </c>
      <c r="L321" s="20">
        <v>49077</v>
      </c>
      <c r="M321" s="11">
        <f t="shared" si="4"/>
        <v>120.00000000349246</v>
      </c>
      <c r="N321" s="33">
        <f>HOUR(Table3[[#This Row],[arrivalTime]])</f>
        <v>3</v>
      </c>
      <c r="O321" s="31">
        <f>HOUR(Table3[[#This Row],[departureTime]])</f>
        <v>1</v>
      </c>
      <c r="P321" s="39">
        <f ca="1">IF(Table3[[#This Row],[airline]] = OFFSET(Table3[[#This Row],[airline]],1,0), (OFFSET(Table3[[#This Row],[arrivalTime]],1,0) - Table3[[#This Row],[departureTime]]) * 1440, "")</f>
        <v>180</v>
      </c>
    </row>
    <row r="322" spans="1:16">
      <c r="A322" s="21" t="s">
        <v>960</v>
      </c>
      <c r="B322" s="21" t="s">
        <v>13</v>
      </c>
      <c r="C322" s="21" t="s">
        <v>24</v>
      </c>
      <c r="D322" s="21" t="s">
        <v>18</v>
      </c>
      <c r="E322" s="22">
        <v>44966.125</v>
      </c>
      <c r="F322" s="22">
        <v>44966.166666666664</v>
      </c>
      <c r="G322" s="22">
        <v>44966.143055555556</v>
      </c>
      <c r="H322" s="22">
        <v>44966.184027777781</v>
      </c>
      <c r="I322" s="38">
        <v>25</v>
      </c>
      <c r="J322" s="21">
        <v>454</v>
      </c>
      <c r="K322" s="21">
        <v>129</v>
      </c>
      <c r="L322" s="23">
        <v>58566</v>
      </c>
      <c r="M322" s="11">
        <f t="shared" ref="M322:M385" si="5">(F322-E322)*1440</f>
        <v>59.99999999650754</v>
      </c>
      <c r="N322" s="33">
        <f>HOUR(Table3[[#This Row],[arrivalTime]])</f>
        <v>4</v>
      </c>
      <c r="O322" s="31">
        <f>HOUR(Table3[[#This Row],[departureTime]])</f>
        <v>3</v>
      </c>
      <c r="P322" s="39">
        <f ca="1">IF(Table3[[#This Row],[airline]] = OFFSET(Table3[[#This Row],[airline]],1,0), (OFFSET(Table3[[#This Row],[arrivalTime]],1,0) - Table3[[#This Row],[departureTime]]) * 1440, "")</f>
        <v>180</v>
      </c>
    </row>
    <row r="323" spans="1:16">
      <c r="A323" s="18" t="s">
        <v>961</v>
      </c>
      <c r="B323" s="18" t="s">
        <v>13</v>
      </c>
      <c r="C323" s="18" t="s">
        <v>14</v>
      </c>
      <c r="D323" s="18" t="s">
        <v>24</v>
      </c>
      <c r="E323" s="19">
        <v>44966.166666666664</v>
      </c>
      <c r="F323" s="19">
        <v>44966.25</v>
      </c>
      <c r="G323" s="19">
        <v>44966.174305555556</v>
      </c>
      <c r="H323" s="19">
        <v>44966.261805555558</v>
      </c>
      <c r="I323" s="37">
        <v>17</v>
      </c>
      <c r="J323" s="18">
        <v>439</v>
      </c>
      <c r="K323" s="18">
        <v>187</v>
      </c>
      <c r="L323" s="20">
        <v>82093</v>
      </c>
      <c r="M323" s="11">
        <f t="shared" si="5"/>
        <v>120.00000000349246</v>
      </c>
      <c r="N323" s="33">
        <f>HOUR(Table3[[#This Row],[arrivalTime]])</f>
        <v>6</v>
      </c>
      <c r="O323" s="31">
        <f>HOUR(Table3[[#This Row],[departureTime]])</f>
        <v>4</v>
      </c>
      <c r="P323" s="39">
        <f ca="1">IF(Table3[[#This Row],[airline]] = OFFSET(Table3[[#This Row],[airline]],1,0), (OFFSET(Table3[[#This Row],[arrivalTime]],1,0) - Table3[[#This Row],[departureTime]]) * 1440, "")</f>
        <v>480.00000000349246</v>
      </c>
    </row>
    <row r="324" spans="1:16">
      <c r="A324" s="18" t="s">
        <v>967</v>
      </c>
      <c r="B324" s="18" t="s">
        <v>13</v>
      </c>
      <c r="C324" s="18" t="s">
        <v>21</v>
      </c>
      <c r="D324" s="18" t="s">
        <v>18</v>
      </c>
      <c r="E324" s="19">
        <v>44966.416666666664</v>
      </c>
      <c r="F324" s="19">
        <v>44966.5</v>
      </c>
      <c r="G324" s="19">
        <v>44966.425000000003</v>
      </c>
      <c r="H324" s="19">
        <v>44966.508333333331</v>
      </c>
      <c r="I324" s="37">
        <v>12</v>
      </c>
      <c r="J324" s="18">
        <v>169</v>
      </c>
      <c r="K324" s="18">
        <v>81</v>
      </c>
      <c r="L324" s="20">
        <v>13689</v>
      </c>
      <c r="M324" s="11">
        <f t="shared" si="5"/>
        <v>120.00000000349246</v>
      </c>
      <c r="N324" s="33">
        <f>HOUR(Table3[[#This Row],[arrivalTime]])</f>
        <v>12</v>
      </c>
      <c r="O324" s="31">
        <f>HOUR(Table3[[#This Row],[departureTime]])</f>
        <v>10</v>
      </c>
      <c r="P324" s="39">
        <f ca="1">IF(Table3[[#This Row],[airline]] = OFFSET(Table3[[#This Row],[airline]],1,0), (OFFSET(Table3[[#This Row],[arrivalTime]],1,0) - Table3[[#This Row],[departureTime]]) * 1440, "")</f>
        <v>480.00000000349246</v>
      </c>
    </row>
    <row r="325" spans="1:16">
      <c r="A325" s="21" t="s">
        <v>971</v>
      </c>
      <c r="B325" s="21" t="s">
        <v>13</v>
      </c>
      <c r="C325" s="21" t="s">
        <v>14</v>
      </c>
      <c r="D325" s="21" t="s">
        <v>20</v>
      </c>
      <c r="E325" s="22">
        <v>44966.583333333336</v>
      </c>
      <c r="F325" s="22">
        <v>44966.75</v>
      </c>
      <c r="G325" s="22">
        <v>44966.594444444447</v>
      </c>
      <c r="H325" s="22">
        <v>44966.756249999999</v>
      </c>
      <c r="I325" s="38">
        <v>9</v>
      </c>
      <c r="J325" s="21">
        <v>128</v>
      </c>
      <c r="K325" s="21">
        <v>130</v>
      </c>
      <c r="L325" s="23">
        <v>16640</v>
      </c>
      <c r="M325" s="11">
        <f t="shared" si="5"/>
        <v>239.99999999650754</v>
      </c>
      <c r="N325" s="33">
        <f>HOUR(Table3[[#This Row],[arrivalTime]])</f>
        <v>18</v>
      </c>
      <c r="O325" s="31">
        <f>HOUR(Table3[[#This Row],[departureTime]])</f>
        <v>14</v>
      </c>
      <c r="P325" s="39">
        <f ca="1">IF(Table3[[#This Row],[airline]] = OFFSET(Table3[[#This Row],[airline]],1,0), (OFFSET(Table3[[#This Row],[arrivalTime]],1,0) - Table3[[#This Row],[departureTime]]) * 1440, "")</f>
        <v>239.99999999650754</v>
      </c>
    </row>
    <row r="326" spans="1:16">
      <c r="A326" s="18" t="s">
        <v>972</v>
      </c>
      <c r="B326" s="18" t="s">
        <v>13</v>
      </c>
      <c r="C326" s="18" t="s">
        <v>21</v>
      </c>
      <c r="D326" s="18" t="s">
        <v>18</v>
      </c>
      <c r="E326" s="19">
        <v>44966.625</v>
      </c>
      <c r="F326" s="19">
        <v>44966.75</v>
      </c>
      <c r="G326" s="19">
        <v>44966.643055555556</v>
      </c>
      <c r="H326" s="19">
        <v>44966.752083333333</v>
      </c>
      <c r="I326" s="37">
        <v>3</v>
      </c>
      <c r="J326" s="18">
        <v>112</v>
      </c>
      <c r="K326" s="18">
        <v>108</v>
      </c>
      <c r="L326" s="20">
        <v>12096</v>
      </c>
      <c r="M326" s="11">
        <f t="shared" si="5"/>
        <v>180</v>
      </c>
      <c r="N326" s="33">
        <f>HOUR(Table3[[#This Row],[arrivalTime]])</f>
        <v>18</v>
      </c>
      <c r="O326" s="31">
        <f>HOUR(Table3[[#This Row],[departureTime]])</f>
        <v>15</v>
      </c>
      <c r="P326" s="39">
        <f ca="1">IF(Table3[[#This Row],[airline]] = OFFSET(Table3[[#This Row],[airline]],1,0), (OFFSET(Table3[[#This Row],[arrivalTime]],1,0) - Table3[[#This Row],[departureTime]]) * 1440, "")</f>
        <v>660.00000000349246</v>
      </c>
    </row>
    <row r="327" spans="1:16">
      <c r="A327" s="18" t="s">
        <v>980</v>
      </c>
      <c r="B327" s="18" t="s">
        <v>13</v>
      </c>
      <c r="C327" s="18" t="s">
        <v>18</v>
      </c>
      <c r="D327" s="18" t="s">
        <v>24</v>
      </c>
      <c r="E327" s="19">
        <v>44966.958333333336</v>
      </c>
      <c r="F327" s="19">
        <v>44967.083333333336</v>
      </c>
      <c r="G327" s="19">
        <v>44966.965277777781</v>
      </c>
      <c r="H327" s="19">
        <v>44967.086805555555</v>
      </c>
      <c r="I327" s="37">
        <v>5</v>
      </c>
      <c r="J327" s="18">
        <v>130</v>
      </c>
      <c r="K327" s="18">
        <v>199</v>
      </c>
      <c r="L327" s="20">
        <v>25870</v>
      </c>
      <c r="M327" s="11">
        <f t="shared" si="5"/>
        <v>180</v>
      </c>
      <c r="N327" s="33">
        <f>HOUR(Table3[[#This Row],[arrivalTime]])</f>
        <v>2</v>
      </c>
      <c r="O327" s="31">
        <f>HOUR(Table3[[#This Row],[departureTime]])</f>
        <v>23</v>
      </c>
      <c r="P327" s="39">
        <f ca="1">IF(Table3[[#This Row],[airline]] = OFFSET(Table3[[#This Row],[airline]],1,0), (OFFSET(Table3[[#This Row],[arrivalTime]],1,0) - Table3[[#This Row],[departureTime]]) * 1440, "")</f>
        <v>239.99999999650754</v>
      </c>
    </row>
    <row r="328" spans="1:16">
      <c r="A328" s="18" t="s">
        <v>982</v>
      </c>
      <c r="B328" s="18" t="s">
        <v>13</v>
      </c>
      <c r="C328" s="18" t="s">
        <v>20</v>
      </c>
      <c r="D328" s="18" t="s">
        <v>24</v>
      </c>
      <c r="E328" s="19">
        <v>44967.041666666664</v>
      </c>
      <c r="F328" s="19">
        <v>44967.125</v>
      </c>
      <c r="G328" s="19">
        <v>44967.054166666669</v>
      </c>
      <c r="H328" s="19">
        <v>44967.129861111112</v>
      </c>
      <c r="I328" s="37">
        <v>7</v>
      </c>
      <c r="J328" s="18">
        <v>387</v>
      </c>
      <c r="K328" s="18">
        <v>96</v>
      </c>
      <c r="L328" s="20">
        <v>37152</v>
      </c>
      <c r="M328" s="11">
        <f t="shared" si="5"/>
        <v>120.00000000349246</v>
      </c>
      <c r="N328" s="33">
        <f>HOUR(Table3[[#This Row],[arrivalTime]])</f>
        <v>3</v>
      </c>
      <c r="O328" s="31">
        <f>HOUR(Table3[[#This Row],[departureTime]])</f>
        <v>1</v>
      </c>
      <c r="P328" s="39">
        <f ca="1">IF(Table3[[#This Row],[airline]] = OFFSET(Table3[[#This Row],[airline]],1,0), (OFFSET(Table3[[#This Row],[arrivalTime]],1,0) - Table3[[#This Row],[departureTime]]) * 1440, "")</f>
        <v>360</v>
      </c>
    </row>
    <row r="329" spans="1:16">
      <c r="A329" s="21" t="s">
        <v>983</v>
      </c>
      <c r="B329" s="21" t="s">
        <v>13</v>
      </c>
      <c r="C329" s="21" t="s">
        <v>14</v>
      </c>
      <c r="D329" s="21" t="s">
        <v>15</v>
      </c>
      <c r="E329" s="22">
        <v>44967.083333333336</v>
      </c>
      <c r="F329" s="22">
        <v>44967.291666666664</v>
      </c>
      <c r="G329" s="22">
        <v>44967.086111111108</v>
      </c>
      <c r="H329" s="22">
        <v>44967.30972222222</v>
      </c>
      <c r="I329" s="38">
        <v>26</v>
      </c>
      <c r="J329" s="21">
        <v>286</v>
      </c>
      <c r="K329" s="21">
        <v>164</v>
      </c>
      <c r="L329" s="23">
        <v>46904</v>
      </c>
      <c r="M329" s="11">
        <f t="shared" si="5"/>
        <v>299.99999999301508</v>
      </c>
      <c r="N329" s="33">
        <f>HOUR(Table3[[#This Row],[arrivalTime]])</f>
        <v>7</v>
      </c>
      <c r="O329" s="31">
        <f>HOUR(Table3[[#This Row],[departureTime]])</f>
        <v>2</v>
      </c>
      <c r="P329" s="39">
        <f ca="1">IF(Table3[[#This Row],[airline]] = OFFSET(Table3[[#This Row],[airline]],1,0), (OFFSET(Table3[[#This Row],[arrivalTime]],1,0) - Table3[[#This Row],[departureTime]]) * 1440, "")</f>
        <v>479.99999999301508</v>
      </c>
    </row>
    <row r="330" spans="1:16">
      <c r="A330" s="21" t="s">
        <v>988</v>
      </c>
      <c r="B330" s="21" t="s">
        <v>13</v>
      </c>
      <c r="C330" s="21" t="s">
        <v>15</v>
      </c>
      <c r="D330" s="21" t="s">
        <v>20</v>
      </c>
      <c r="E330" s="22">
        <v>44967.291666666664</v>
      </c>
      <c r="F330" s="22">
        <v>44967.416666666664</v>
      </c>
      <c r="G330" s="22">
        <v>44967.304861111108</v>
      </c>
      <c r="H330" s="22">
        <v>44967.428472222222</v>
      </c>
      <c r="I330" s="38">
        <v>17</v>
      </c>
      <c r="J330" s="21">
        <v>115</v>
      </c>
      <c r="K330" s="21">
        <v>120</v>
      </c>
      <c r="L330" s="23">
        <v>13800</v>
      </c>
      <c r="M330" s="11">
        <f t="shared" si="5"/>
        <v>180</v>
      </c>
      <c r="N330" s="33">
        <f>HOUR(Table3[[#This Row],[arrivalTime]])</f>
        <v>10</v>
      </c>
      <c r="O330" s="31">
        <f>HOUR(Table3[[#This Row],[departureTime]])</f>
        <v>7</v>
      </c>
      <c r="P330" s="39">
        <f ca="1">IF(Table3[[#This Row],[airline]] = OFFSET(Table3[[#This Row],[airline]],1,0), (OFFSET(Table3[[#This Row],[arrivalTime]],1,0) - Table3[[#This Row],[departureTime]]) * 1440, "")</f>
        <v>420.00000000698492</v>
      </c>
    </row>
    <row r="331" spans="1:16">
      <c r="A331" s="18" t="s">
        <v>993</v>
      </c>
      <c r="B331" s="18" t="s">
        <v>13</v>
      </c>
      <c r="C331" s="18" t="s">
        <v>24</v>
      </c>
      <c r="D331" s="18" t="s">
        <v>20</v>
      </c>
      <c r="E331" s="19">
        <v>44967.5</v>
      </c>
      <c r="F331" s="19">
        <v>44967.583333333336</v>
      </c>
      <c r="G331" s="19">
        <v>44967.507638888892</v>
      </c>
      <c r="H331" s="19">
        <v>44967.595833333333</v>
      </c>
      <c r="I331" s="37">
        <v>18</v>
      </c>
      <c r="J331" s="18">
        <v>343</v>
      </c>
      <c r="K331" s="18">
        <v>78</v>
      </c>
      <c r="L331" s="20">
        <v>26754</v>
      </c>
      <c r="M331" s="11">
        <f t="shared" si="5"/>
        <v>120.00000000349246</v>
      </c>
      <c r="N331" s="33">
        <f>HOUR(Table3[[#This Row],[arrivalTime]])</f>
        <v>14</v>
      </c>
      <c r="O331" s="31">
        <f>HOUR(Table3[[#This Row],[departureTime]])</f>
        <v>12</v>
      </c>
      <c r="P331" s="39">
        <f ca="1">IF(Table3[[#This Row],[airline]] = OFFSET(Table3[[#This Row],[airline]],1,0), (OFFSET(Table3[[#This Row],[arrivalTime]],1,0) - Table3[[#This Row],[departureTime]]) * 1440, "")</f>
        <v>480.00000000349246</v>
      </c>
    </row>
    <row r="332" spans="1:16">
      <c r="A332" s="21" t="s">
        <v>996</v>
      </c>
      <c r="B332" s="21" t="s">
        <v>13</v>
      </c>
      <c r="C332" s="21" t="s">
        <v>15</v>
      </c>
      <c r="D332" s="21" t="s">
        <v>21</v>
      </c>
      <c r="E332" s="22">
        <v>44967.625</v>
      </c>
      <c r="F332" s="22">
        <v>44967.833333333336</v>
      </c>
      <c r="G332" s="22">
        <v>44967.636805555558</v>
      </c>
      <c r="H332" s="22">
        <v>44967.841666666667</v>
      </c>
      <c r="I332" s="38">
        <v>12</v>
      </c>
      <c r="J332" s="21">
        <v>170</v>
      </c>
      <c r="K332" s="21">
        <v>145</v>
      </c>
      <c r="L332" s="23">
        <v>24650</v>
      </c>
      <c r="M332" s="11">
        <f t="shared" si="5"/>
        <v>300.00000000349246</v>
      </c>
      <c r="N332" s="33">
        <f>HOUR(Table3[[#This Row],[arrivalTime]])</f>
        <v>20</v>
      </c>
      <c r="O332" s="31">
        <f>HOUR(Table3[[#This Row],[departureTime]])</f>
        <v>15</v>
      </c>
      <c r="P332" s="39">
        <f ca="1">IF(Table3[[#This Row],[airline]] = OFFSET(Table3[[#This Row],[airline]],1,0), (OFFSET(Table3[[#This Row],[arrivalTime]],1,0) - Table3[[#This Row],[departureTime]]) * 1440, "")</f>
        <v>300.00000000349246</v>
      </c>
    </row>
    <row r="333" spans="1:16">
      <c r="A333" s="21" t="s">
        <v>1000</v>
      </c>
      <c r="B333" s="21" t="s">
        <v>13</v>
      </c>
      <c r="C333" s="21" t="s">
        <v>24</v>
      </c>
      <c r="D333" s="21" t="s">
        <v>21</v>
      </c>
      <c r="E333" s="22">
        <v>44967.791666666664</v>
      </c>
      <c r="F333" s="22">
        <v>44967.833333333336</v>
      </c>
      <c r="G333" s="22">
        <v>44967.811805555553</v>
      </c>
      <c r="H333" s="22">
        <v>44967.835416666669</v>
      </c>
      <c r="I333" s="38">
        <v>3</v>
      </c>
      <c r="J333" s="21">
        <v>441</v>
      </c>
      <c r="K333" s="21">
        <v>68</v>
      </c>
      <c r="L333" s="23">
        <v>29988</v>
      </c>
      <c r="M333" s="11">
        <f t="shared" si="5"/>
        <v>60.000000006984919</v>
      </c>
      <c r="N333" s="33">
        <f>HOUR(Table3[[#This Row],[arrivalTime]])</f>
        <v>20</v>
      </c>
      <c r="O333" s="31">
        <f>HOUR(Table3[[#This Row],[departureTime]])</f>
        <v>19</v>
      </c>
      <c r="P333" s="39">
        <f ca="1">IF(Table3[[#This Row],[airline]] = OFFSET(Table3[[#This Row],[airline]],1,0), (OFFSET(Table3[[#This Row],[arrivalTime]],1,0) - Table3[[#This Row],[departureTime]]) * 1440, "")</f>
        <v>180</v>
      </c>
    </row>
    <row r="334" spans="1:16">
      <c r="A334" s="21" t="s">
        <v>1002</v>
      </c>
      <c r="B334" s="21" t="s">
        <v>13</v>
      </c>
      <c r="C334" s="21" t="s">
        <v>18</v>
      </c>
      <c r="D334" s="21" t="s">
        <v>14</v>
      </c>
      <c r="E334" s="22">
        <v>44967.875</v>
      </c>
      <c r="F334" s="22">
        <v>44967.916666666664</v>
      </c>
      <c r="G334" s="22">
        <v>44967.882638888892</v>
      </c>
      <c r="H334" s="22">
        <v>44967.931944444441</v>
      </c>
      <c r="I334" s="38">
        <v>22</v>
      </c>
      <c r="J334" s="21">
        <v>430</v>
      </c>
      <c r="K334" s="21">
        <v>110</v>
      </c>
      <c r="L334" s="23">
        <v>47300</v>
      </c>
      <c r="M334" s="11">
        <f t="shared" si="5"/>
        <v>59.99999999650754</v>
      </c>
      <c r="N334" s="33">
        <f>HOUR(Table3[[#This Row],[arrivalTime]])</f>
        <v>22</v>
      </c>
      <c r="O334" s="31">
        <f>HOUR(Table3[[#This Row],[departureTime]])</f>
        <v>21</v>
      </c>
      <c r="P334" s="39">
        <f ca="1">IF(Table3[[#This Row],[airline]] = OFFSET(Table3[[#This Row],[airline]],1,0), (OFFSET(Table3[[#This Row],[arrivalTime]],1,0) - Table3[[#This Row],[departureTime]]) * 1440, "")</f>
        <v>300.00000000349246</v>
      </c>
    </row>
    <row r="335" spans="1:16">
      <c r="A335" s="21" t="s">
        <v>1005</v>
      </c>
      <c r="B335" s="21" t="s">
        <v>13</v>
      </c>
      <c r="C335" s="21" t="s">
        <v>14</v>
      </c>
      <c r="D335" s="21" t="s">
        <v>24</v>
      </c>
      <c r="E335" s="22">
        <v>44968</v>
      </c>
      <c r="F335" s="22">
        <v>44968.083333333336</v>
      </c>
      <c r="G335" s="22">
        <v>44968.005555555559</v>
      </c>
      <c r="H335" s="22">
        <v>44968.09375</v>
      </c>
      <c r="I335" s="38">
        <v>15</v>
      </c>
      <c r="J335" s="21">
        <v>126</v>
      </c>
      <c r="K335" s="21">
        <v>172</v>
      </c>
      <c r="L335" s="23">
        <v>21672</v>
      </c>
      <c r="M335" s="11">
        <f t="shared" si="5"/>
        <v>120.00000000349246</v>
      </c>
      <c r="N335" s="33">
        <f>HOUR(Table3[[#This Row],[arrivalTime]])</f>
        <v>2</v>
      </c>
      <c r="O335" s="31">
        <f>HOUR(Table3[[#This Row],[departureTime]])</f>
        <v>0</v>
      </c>
      <c r="P335" s="39">
        <f ca="1">IF(Table3[[#This Row],[airline]] = OFFSET(Table3[[#This Row],[airline]],1,0), (OFFSET(Table3[[#This Row],[arrivalTime]],1,0) - Table3[[#This Row],[departureTime]]) * 1440, "")</f>
        <v>360</v>
      </c>
    </row>
    <row r="336" spans="1:16">
      <c r="A336" s="18" t="s">
        <v>1007</v>
      </c>
      <c r="B336" s="18" t="s">
        <v>13</v>
      </c>
      <c r="C336" s="18" t="s">
        <v>18</v>
      </c>
      <c r="D336" s="18" t="s">
        <v>21</v>
      </c>
      <c r="E336" s="19">
        <v>44968.083333333336</v>
      </c>
      <c r="F336" s="19">
        <v>44968.25</v>
      </c>
      <c r="G336" s="19">
        <v>44968.088194444441</v>
      </c>
      <c r="H336" s="19">
        <v>44968.263888888891</v>
      </c>
      <c r="I336" s="37">
        <v>20</v>
      </c>
      <c r="J336" s="18">
        <v>168</v>
      </c>
      <c r="K336" s="18">
        <v>64</v>
      </c>
      <c r="L336" s="20">
        <v>10752</v>
      </c>
      <c r="M336" s="11">
        <f t="shared" si="5"/>
        <v>239.99999999650754</v>
      </c>
      <c r="N336" s="33">
        <f>HOUR(Table3[[#This Row],[arrivalTime]])</f>
        <v>6</v>
      </c>
      <c r="O336" s="31">
        <f>HOUR(Table3[[#This Row],[departureTime]])</f>
        <v>2</v>
      </c>
      <c r="P336" s="39">
        <f ca="1">IF(Table3[[#This Row],[airline]] = OFFSET(Table3[[#This Row],[airline]],1,0), (OFFSET(Table3[[#This Row],[arrivalTime]],1,0) - Table3[[#This Row],[departureTime]]) * 1440, "")</f>
        <v>360</v>
      </c>
    </row>
    <row r="337" spans="1:16">
      <c r="A337" s="21" t="s">
        <v>1012</v>
      </c>
      <c r="B337" s="21" t="s">
        <v>13</v>
      </c>
      <c r="C337" s="21" t="s">
        <v>14</v>
      </c>
      <c r="D337" s="21" t="s">
        <v>14</v>
      </c>
      <c r="E337" s="22">
        <v>44968.291666666664</v>
      </c>
      <c r="F337" s="22">
        <v>44968.333333333336</v>
      </c>
      <c r="G337" s="22">
        <v>44968.309027777781</v>
      </c>
      <c r="H337" s="22">
        <v>44968.345138888886</v>
      </c>
      <c r="I337" s="38">
        <v>17</v>
      </c>
      <c r="J337" s="21">
        <v>288</v>
      </c>
      <c r="K337" s="21">
        <v>71</v>
      </c>
      <c r="L337" s="23">
        <v>20448</v>
      </c>
      <c r="M337" s="11">
        <f t="shared" si="5"/>
        <v>60.000000006984919</v>
      </c>
      <c r="N337" s="33">
        <f>HOUR(Table3[[#This Row],[arrivalTime]])</f>
        <v>8</v>
      </c>
      <c r="O337" s="31">
        <f>HOUR(Table3[[#This Row],[departureTime]])</f>
        <v>7</v>
      </c>
      <c r="P337" s="39">
        <f ca="1">IF(Table3[[#This Row],[airline]] = OFFSET(Table3[[#This Row],[airline]],1,0), (OFFSET(Table3[[#This Row],[arrivalTime]],1,0) - Table3[[#This Row],[departureTime]]) * 1440, "")</f>
        <v>540</v>
      </c>
    </row>
    <row r="338" spans="1:16">
      <c r="A338" s="21" t="s">
        <v>1018</v>
      </c>
      <c r="B338" s="21" t="s">
        <v>13</v>
      </c>
      <c r="C338" s="21" t="s">
        <v>18</v>
      </c>
      <c r="D338" s="21" t="s">
        <v>20</v>
      </c>
      <c r="E338" s="22">
        <v>44968.541666666664</v>
      </c>
      <c r="F338" s="22">
        <v>44968.666666666664</v>
      </c>
      <c r="G338" s="22">
        <v>44968.554861111108</v>
      </c>
      <c r="H338" s="22">
        <v>44968.678472222222</v>
      </c>
      <c r="I338" s="38">
        <v>17</v>
      </c>
      <c r="J338" s="21">
        <v>213</v>
      </c>
      <c r="K338" s="21">
        <v>190</v>
      </c>
      <c r="L338" s="23">
        <v>40470</v>
      </c>
      <c r="M338" s="11">
        <f t="shared" si="5"/>
        <v>180</v>
      </c>
      <c r="N338" s="33">
        <f>HOUR(Table3[[#This Row],[arrivalTime]])</f>
        <v>16</v>
      </c>
      <c r="O338" s="31">
        <f>HOUR(Table3[[#This Row],[departureTime]])</f>
        <v>13</v>
      </c>
      <c r="P338" s="39" t="str">
        <f ca="1">IF(Table3[[#This Row],[airline]] = OFFSET(Table3[[#This Row],[airline]],1,0), (OFFSET(Table3[[#This Row],[arrivalTime]],1,0) - Table3[[#This Row],[departureTime]]) * 1440, "")</f>
        <v/>
      </c>
    </row>
    <row r="339" spans="1:16">
      <c r="A339" s="18" t="s">
        <v>16</v>
      </c>
      <c r="B339" s="18" t="s">
        <v>17</v>
      </c>
      <c r="C339" s="18" t="s">
        <v>14</v>
      </c>
      <c r="D339" s="18" t="s">
        <v>18</v>
      </c>
      <c r="E339" s="19">
        <v>44927.041666666664</v>
      </c>
      <c r="F339" s="19">
        <v>44927.125</v>
      </c>
      <c r="G339" s="19">
        <v>44927.043055555558</v>
      </c>
      <c r="H339" s="19">
        <v>44927.12777777778</v>
      </c>
      <c r="I339" s="37">
        <v>4</v>
      </c>
      <c r="J339" s="18">
        <v>460</v>
      </c>
      <c r="K339" s="18">
        <v>62</v>
      </c>
      <c r="L339" s="20">
        <v>28520</v>
      </c>
      <c r="M339" s="11">
        <f t="shared" si="5"/>
        <v>120.00000000349246</v>
      </c>
      <c r="N339" s="33">
        <f>HOUR(Table3[[#This Row],[arrivalTime]])</f>
        <v>3</v>
      </c>
      <c r="O339" s="31">
        <f>HOUR(Table3[[#This Row],[departureTime]])</f>
        <v>1</v>
      </c>
      <c r="P339" s="39">
        <f ca="1">IF(Table3[[#This Row],[airline]] = OFFSET(Table3[[#This Row],[airline]],1,0), (OFFSET(Table3[[#This Row],[arrivalTime]],1,0) - Table3[[#This Row],[departureTime]]) * 1440, "")</f>
        <v>360</v>
      </c>
    </row>
    <row r="340" spans="1:16">
      <c r="A340" s="21" t="s">
        <v>22</v>
      </c>
      <c r="B340" s="21" t="s">
        <v>17</v>
      </c>
      <c r="C340" s="21" t="s">
        <v>14</v>
      </c>
      <c r="D340" s="21" t="s">
        <v>14</v>
      </c>
      <c r="E340" s="22">
        <v>44927.125</v>
      </c>
      <c r="F340" s="22">
        <v>44927.291666666664</v>
      </c>
      <c r="G340" s="22">
        <v>44927.137499999997</v>
      </c>
      <c r="H340" s="22">
        <v>44927.310416666667</v>
      </c>
      <c r="I340" s="38">
        <v>27</v>
      </c>
      <c r="J340" s="21">
        <v>214</v>
      </c>
      <c r="K340" s="21">
        <v>109</v>
      </c>
      <c r="L340" s="23">
        <v>23326</v>
      </c>
      <c r="M340" s="11">
        <f t="shared" si="5"/>
        <v>239.99999999650754</v>
      </c>
      <c r="N340" s="33">
        <f>HOUR(Table3[[#This Row],[arrivalTime]])</f>
        <v>7</v>
      </c>
      <c r="O340" s="31">
        <f>HOUR(Table3[[#This Row],[departureTime]])</f>
        <v>3</v>
      </c>
      <c r="P340" s="39">
        <f ca="1">IF(Table3[[#This Row],[airline]] = OFFSET(Table3[[#This Row],[airline]],1,0), (OFFSET(Table3[[#This Row],[arrivalTime]],1,0) - Table3[[#This Row],[departureTime]]) * 1440, "")</f>
        <v>300.00000000349246</v>
      </c>
    </row>
    <row r="341" spans="1:16">
      <c r="A341" s="18" t="s">
        <v>23</v>
      </c>
      <c r="B341" s="18" t="s">
        <v>17</v>
      </c>
      <c r="C341" s="18" t="s">
        <v>24</v>
      </c>
      <c r="D341" s="18" t="s">
        <v>20</v>
      </c>
      <c r="E341" s="19">
        <v>44927.166666666664</v>
      </c>
      <c r="F341" s="19">
        <v>44927.333333333336</v>
      </c>
      <c r="G341" s="19">
        <v>44927.186111111114</v>
      </c>
      <c r="H341" s="19">
        <v>44927.35</v>
      </c>
      <c r="I341" s="37">
        <v>24</v>
      </c>
      <c r="J341" s="18">
        <v>329</v>
      </c>
      <c r="K341" s="18">
        <v>102</v>
      </c>
      <c r="L341" s="20">
        <v>33558</v>
      </c>
      <c r="M341" s="11">
        <f t="shared" si="5"/>
        <v>240.00000000698492</v>
      </c>
      <c r="N341" s="33">
        <f>HOUR(Table3[[#This Row],[arrivalTime]])</f>
        <v>8</v>
      </c>
      <c r="O341" s="31">
        <f>HOUR(Table3[[#This Row],[departureTime]])</f>
        <v>4</v>
      </c>
      <c r="P341" s="39">
        <f ca="1">IF(Table3[[#This Row],[airline]] = OFFSET(Table3[[#This Row],[airline]],1,0), (OFFSET(Table3[[#This Row],[arrivalTime]],1,0) - Table3[[#This Row],[departureTime]]) * 1440, "")</f>
        <v>720</v>
      </c>
    </row>
    <row r="342" spans="1:16">
      <c r="A342" s="18" t="s">
        <v>33</v>
      </c>
      <c r="B342" s="18" t="s">
        <v>17</v>
      </c>
      <c r="C342" s="18" t="s">
        <v>18</v>
      </c>
      <c r="D342" s="18" t="s">
        <v>21</v>
      </c>
      <c r="E342" s="19">
        <v>44927.5</v>
      </c>
      <c r="F342" s="19">
        <v>44927.666666666664</v>
      </c>
      <c r="G342" s="19">
        <v>44927.506249999999</v>
      </c>
      <c r="H342" s="19">
        <v>44927.685416666667</v>
      </c>
      <c r="I342" s="37">
        <v>27</v>
      </c>
      <c r="J342" s="18">
        <v>300</v>
      </c>
      <c r="K342" s="18">
        <v>137</v>
      </c>
      <c r="L342" s="20">
        <v>41100</v>
      </c>
      <c r="M342" s="11">
        <f t="shared" si="5"/>
        <v>239.99999999650754</v>
      </c>
      <c r="N342" s="33">
        <f>HOUR(Table3[[#This Row],[arrivalTime]])</f>
        <v>16</v>
      </c>
      <c r="O342" s="31">
        <f>HOUR(Table3[[#This Row],[departureTime]])</f>
        <v>12</v>
      </c>
      <c r="P342" s="39">
        <f ca="1">IF(Table3[[#This Row],[airline]] = OFFSET(Table3[[#This Row],[airline]],1,0), (OFFSET(Table3[[#This Row],[arrivalTime]],1,0) - Table3[[#This Row],[departureTime]]) * 1440, "")</f>
        <v>540</v>
      </c>
    </row>
    <row r="343" spans="1:16">
      <c r="A343" s="18" t="s">
        <v>37</v>
      </c>
      <c r="B343" s="18" t="s">
        <v>17</v>
      </c>
      <c r="C343" s="18" t="s">
        <v>14</v>
      </c>
      <c r="D343" s="18" t="s">
        <v>21</v>
      </c>
      <c r="E343" s="19">
        <v>44927.666666666664</v>
      </c>
      <c r="F343" s="19">
        <v>44927.875</v>
      </c>
      <c r="G343" s="19">
        <v>44927.678472222222</v>
      </c>
      <c r="H343" s="19">
        <v>44927.885416666664</v>
      </c>
      <c r="I343" s="37">
        <v>15</v>
      </c>
      <c r="J343" s="18">
        <v>262</v>
      </c>
      <c r="K343" s="18">
        <v>146</v>
      </c>
      <c r="L343" s="20">
        <v>38252</v>
      </c>
      <c r="M343" s="11">
        <f t="shared" si="5"/>
        <v>300.00000000349246</v>
      </c>
      <c r="N343" s="33">
        <f>HOUR(Table3[[#This Row],[arrivalTime]])</f>
        <v>21</v>
      </c>
      <c r="O343" s="31">
        <f>HOUR(Table3[[#This Row],[departureTime]])</f>
        <v>16</v>
      </c>
      <c r="P343" s="39">
        <f ca="1">IF(Table3[[#This Row],[airline]] = OFFSET(Table3[[#This Row],[airline]],1,0), (OFFSET(Table3[[#This Row],[arrivalTime]],1,0) - Table3[[#This Row],[departureTime]]) * 1440, "")</f>
        <v>360</v>
      </c>
    </row>
    <row r="344" spans="1:16">
      <c r="A344" s="21" t="s">
        <v>38</v>
      </c>
      <c r="B344" s="21" t="s">
        <v>17</v>
      </c>
      <c r="C344" s="21" t="s">
        <v>14</v>
      </c>
      <c r="D344" s="21" t="s">
        <v>24</v>
      </c>
      <c r="E344" s="22">
        <v>44927.708333333336</v>
      </c>
      <c r="F344" s="22">
        <v>44927.916666666664</v>
      </c>
      <c r="G344" s="22">
        <v>44927.715277777781</v>
      </c>
      <c r="H344" s="22">
        <v>44927.922222222223</v>
      </c>
      <c r="I344" s="38">
        <v>8</v>
      </c>
      <c r="J344" s="21">
        <v>329</v>
      </c>
      <c r="K344" s="21">
        <v>154</v>
      </c>
      <c r="L344" s="23">
        <v>50666</v>
      </c>
      <c r="M344" s="11">
        <f t="shared" si="5"/>
        <v>299.99999999301508</v>
      </c>
      <c r="N344" s="33">
        <f>HOUR(Table3[[#This Row],[arrivalTime]])</f>
        <v>22</v>
      </c>
      <c r="O344" s="31">
        <f>HOUR(Table3[[#This Row],[departureTime]])</f>
        <v>17</v>
      </c>
      <c r="P344" s="39">
        <f ca="1">IF(Table3[[#This Row],[airline]] = OFFSET(Table3[[#This Row],[airline]],1,0), (OFFSET(Table3[[#This Row],[arrivalTime]],1,0) - Table3[[#This Row],[departureTime]]) * 1440, "")</f>
        <v>119.99999999301508</v>
      </c>
    </row>
    <row r="345" spans="1:16">
      <c r="A345" s="18" t="s">
        <v>39</v>
      </c>
      <c r="B345" s="18" t="s">
        <v>17</v>
      </c>
      <c r="C345" s="18" t="s">
        <v>20</v>
      </c>
      <c r="D345" s="18" t="s">
        <v>21</v>
      </c>
      <c r="E345" s="19">
        <v>44927.75</v>
      </c>
      <c r="F345" s="19">
        <v>44927.791666666664</v>
      </c>
      <c r="G345" s="19">
        <v>44927.763888888891</v>
      </c>
      <c r="H345" s="19">
        <v>44927.797222222223</v>
      </c>
      <c r="I345" s="37">
        <v>8</v>
      </c>
      <c r="J345" s="18">
        <v>296</v>
      </c>
      <c r="K345" s="18">
        <v>104</v>
      </c>
      <c r="L345" s="20">
        <v>30784</v>
      </c>
      <c r="M345" s="11">
        <f t="shared" si="5"/>
        <v>59.99999999650754</v>
      </c>
      <c r="N345" s="33">
        <f>HOUR(Table3[[#This Row],[arrivalTime]])</f>
        <v>19</v>
      </c>
      <c r="O345" s="31">
        <f>HOUR(Table3[[#This Row],[departureTime]])</f>
        <v>18</v>
      </c>
      <c r="P345" s="39">
        <f ca="1">IF(Table3[[#This Row],[airline]] = OFFSET(Table3[[#This Row],[airline]],1,0), (OFFSET(Table3[[#This Row],[arrivalTime]],1,0) - Table3[[#This Row],[departureTime]]) * 1440, "")</f>
        <v>239.99999999650754</v>
      </c>
    </row>
    <row r="346" spans="1:16">
      <c r="A346" s="21" t="s">
        <v>40</v>
      </c>
      <c r="B346" s="21" t="s">
        <v>17</v>
      </c>
      <c r="C346" s="21" t="s">
        <v>14</v>
      </c>
      <c r="D346" s="21" t="s">
        <v>14</v>
      </c>
      <c r="E346" s="22">
        <v>44927.791666666664</v>
      </c>
      <c r="F346" s="22">
        <v>44927.916666666664</v>
      </c>
      <c r="G346" s="22">
        <v>44927.79583333333</v>
      </c>
      <c r="H346" s="22">
        <v>44927.933333333334</v>
      </c>
      <c r="I346" s="38">
        <v>24</v>
      </c>
      <c r="J346" s="21">
        <v>230</v>
      </c>
      <c r="K346" s="21">
        <v>144</v>
      </c>
      <c r="L346" s="23">
        <v>33120</v>
      </c>
      <c r="M346" s="11">
        <f t="shared" si="5"/>
        <v>180</v>
      </c>
      <c r="N346" s="33">
        <f>HOUR(Table3[[#This Row],[arrivalTime]])</f>
        <v>22</v>
      </c>
      <c r="O346" s="31">
        <f>HOUR(Table3[[#This Row],[departureTime]])</f>
        <v>19</v>
      </c>
      <c r="P346" s="39">
        <f ca="1">IF(Table3[[#This Row],[airline]] = OFFSET(Table3[[#This Row],[airline]],1,0), (OFFSET(Table3[[#This Row],[arrivalTime]],1,0) - Table3[[#This Row],[departureTime]]) * 1440, "")</f>
        <v>420.00000000698492</v>
      </c>
    </row>
    <row r="347" spans="1:16">
      <c r="A347" s="21" t="s">
        <v>42</v>
      </c>
      <c r="B347" s="21" t="s">
        <v>17</v>
      </c>
      <c r="C347" s="21" t="s">
        <v>20</v>
      </c>
      <c r="D347" s="21" t="s">
        <v>18</v>
      </c>
      <c r="E347" s="22">
        <v>44927.875</v>
      </c>
      <c r="F347" s="22">
        <v>44928.083333333336</v>
      </c>
      <c r="G347" s="22">
        <v>44927.880555555559</v>
      </c>
      <c r="H347" s="22">
        <v>44928.083333333336</v>
      </c>
      <c r="I347" s="38">
        <v>0</v>
      </c>
      <c r="J347" s="21">
        <v>381</v>
      </c>
      <c r="K347" s="21">
        <v>55</v>
      </c>
      <c r="L347" s="23">
        <v>20955</v>
      </c>
      <c r="M347" s="11">
        <f t="shared" si="5"/>
        <v>300.00000000349246</v>
      </c>
      <c r="N347" s="33">
        <f>HOUR(Table3[[#This Row],[arrivalTime]])</f>
        <v>2</v>
      </c>
      <c r="O347" s="31">
        <f>HOUR(Table3[[#This Row],[departureTime]])</f>
        <v>21</v>
      </c>
      <c r="P347" s="39">
        <f ca="1">IF(Table3[[#This Row],[airline]] = OFFSET(Table3[[#This Row],[airline]],1,0), (OFFSET(Table3[[#This Row],[arrivalTime]],1,0) - Table3[[#This Row],[departureTime]]) * 1440, "")</f>
        <v>360</v>
      </c>
    </row>
    <row r="348" spans="1:16">
      <c r="A348" s="21" t="s">
        <v>45</v>
      </c>
      <c r="B348" s="21" t="s">
        <v>17</v>
      </c>
      <c r="C348" s="21" t="s">
        <v>15</v>
      </c>
      <c r="D348" s="21" t="s">
        <v>21</v>
      </c>
      <c r="E348" s="22">
        <v>44928</v>
      </c>
      <c r="F348" s="22">
        <v>44928.125</v>
      </c>
      <c r="G348" s="22">
        <v>44928.008333333331</v>
      </c>
      <c r="H348" s="22">
        <v>44928.136805555558</v>
      </c>
      <c r="I348" s="38">
        <v>17</v>
      </c>
      <c r="J348" s="21">
        <v>119</v>
      </c>
      <c r="K348" s="21">
        <v>194</v>
      </c>
      <c r="L348" s="23">
        <v>23086</v>
      </c>
      <c r="M348" s="11">
        <f t="shared" si="5"/>
        <v>180</v>
      </c>
      <c r="N348" s="33">
        <f>HOUR(Table3[[#This Row],[arrivalTime]])</f>
        <v>3</v>
      </c>
      <c r="O348" s="31">
        <f>HOUR(Table3[[#This Row],[departureTime]])</f>
        <v>0</v>
      </c>
      <c r="P348" s="39">
        <f ca="1">IF(Table3[[#This Row],[airline]] = OFFSET(Table3[[#This Row],[airline]],1,0), (OFFSET(Table3[[#This Row],[arrivalTime]],1,0) - Table3[[#This Row],[departureTime]]) * 1440, "")</f>
        <v>480.00000000349246</v>
      </c>
    </row>
    <row r="349" spans="1:16">
      <c r="A349" s="18" t="s">
        <v>50</v>
      </c>
      <c r="B349" s="18" t="s">
        <v>17</v>
      </c>
      <c r="C349" s="18" t="s">
        <v>15</v>
      </c>
      <c r="D349" s="18" t="s">
        <v>24</v>
      </c>
      <c r="E349" s="19">
        <v>44928.208333333336</v>
      </c>
      <c r="F349" s="19">
        <v>44928.333333333336</v>
      </c>
      <c r="G349" s="19">
        <v>44928.21597222222</v>
      </c>
      <c r="H349" s="19">
        <v>44928.34097222222</v>
      </c>
      <c r="I349" s="37">
        <v>11</v>
      </c>
      <c r="J349" s="18">
        <v>299</v>
      </c>
      <c r="K349" s="18">
        <v>194</v>
      </c>
      <c r="L349" s="20">
        <v>58006</v>
      </c>
      <c r="M349" s="11">
        <f t="shared" si="5"/>
        <v>180</v>
      </c>
      <c r="N349" s="33">
        <f>HOUR(Table3[[#This Row],[arrivalTime]])</f>
        <v>8</v>
      </c>
      <c r="O349" s="31">
        <f>HOUR(Table3[[#This Row],[departureTime]])</f>
        <v>5</v>
      </c>
      <c r="P349" s="39">
        <f ca="1">IF(Table3[[#This Row],[airline]] = OFFSET(Table3[[#This Row],[airline]],1,0), (OFFSET(Table3[[#This Row],[arrivalTime]],1,0) - Table3[[#This Row],[departureTime]]) * 1440, "")</f>
        <v>239.99999999650754</v>
      </c>
    </row>
    <row r="350" spans="1:16">
      <c r="A350" s="18" t="s">
        <v>51</v>
      </c>
      <c r="B350" s="18" t="s">
        <v>17</v>
      </c>
      <c r="C350" s="18" t="s">
        <v>20</v>
      </c>
      <c r="D350" s="18" t="s">
        <v>20</v>
      </c>
      <c r="E350" s="19">
        <v>44928.25</v>
      </c>
      <c r="F350" s="19">
        <v>44928.375</v>
      </c>
      <c r="G350" s="19">
        <v>44928.251388888886</v>
      </c>
      <c r="H350" s="19">
        <v>44928.385416666664</v>
      </c>
      <c r="I350" s="37">
        <v>15</v>
      </c>
      <c r="J350" s="18">
        <v>460</v>
      </c>
      <c r="K350" s="18">
        <v>101</v>
      </c>
      <c r="L350" s="20">
        <v>46460</v>
      </c>
      <c r="M350" s="11">
        <f t="shared" si="5"/>
        <v>180</v>
      </c>
      <c r="N350" s="33">
        <f>HOUR(Table3[[#This Row],[arrivalTime]])</f>
        <v>9</v>
      </c>
      <c r="O350" s="31">
        <f>HOUR(Table3[[#This Row],[departureTime]])</f>
        <v>6</v>
      </c>
      <c r="P350" s="39">
        <f ca="1">IF(Table3[[#This Row],[airline]] = OFFSET(Table3[[#This Row],[airline]],1,0), (OFFSET(Table3[[#This Row],[arrivalTime]],1,0) - Table3[[#This Row],[departureTime]]) * 1440, "")</f>
        <v>360</v>
      </c>
    </row>
    <row r="351" spans="1:16">
      <c r="A351" s="21" t="s">
        <v>54</v>
      </c>
      <c r="B351" s="21" t="s">
        <v>17</v>
      </c>
      <c r="C351" s="21" t="s">
        <v>24</v>
      </c>
      <c r="D351" s="21" t="s">
        <v>14</v>
      </c>
      <c r="E351" s="22">
        <v>44928.375</v>
      </c>
      <c r="F351" s="22">
        <v>44928.5</v>
      </c>
      <c r="G351" s="22">
        <v>44928.386111111111</v>
      </c>
      <c r="H351" s="22">
        <v>44928.5</v>
      </c>
      <c r="I351" s="38">
        <v>0</v>
      </c>
      <c r="J351" s="21">
        <v>213</v>
      </c>
      <c r="K351" s="21">
        <v>50</v>
      </c>
      <c r="L351" s="23">
        <v>10650</v>
      </c>
      <c r="M351" s="11">
        <f t="shared" si="5"/>
        <v>180</v>
      </c>
      <c r="N351" s="33">
        <f>HOUR(Table3[[#This Row],[arrivalTime]])</f>
        <v>12</v>
      </c>
      <c r="O351" s="31">
        <f>HOUR(Table3[[#This Row],[departureTime]])</f>
        <v>9</v>
      </c>
      <c r="P351" s="39">
        <f ca="1">IF(Table3[[#This Row],[airline]] = OFFSET(Table3[[#This Row],[airline]],1,0), (OFFSET(Table3[[#This Row],[arrivalTime]],1,0) - Table3[[#This Row],[departureTime]]) * 1440, "")</f>
        <v>360</v>
      </c>
    </row>
    <row r="352" spans="1:16">
      <c r="A352" s="18" t="s">
        <v>55</v>
      </c>
      <c r="B352" s="18" t="s">
        <v>17</v>
      </c>
      <c r="C352" s="18" t="s">
        <v>18</v>
      </c>
      <c r="D352" s="18" t="s">
        <v>24</v>
      </c>
      <c r="E352" s="19">
        <v>44928.416666666664</v>
      </c>
      <c r="F352" s="19">
        <v>44928.625</v>
      </c>
      <c r="G352" s="19">
        <v>44928.424305555556</v>
      </c>
      <c r="H352" s="19">
        <v>44928.634722222225</v>
      </c>
      <c r="I352" s="37">
        <v>14</v>
      </c>
      <c r="J352" s="18">
        <v>146</v>
      </c>
      <c r="K352" s="18">
        <v>73</v>
      </c>
      <c r="L352" s="20">
        <v>10658</v>
      </c>
      <c r="M352" s="11">
        <f t="shared" si="5"/>
        <v>300.00000000349246</v>
      </c>
      <c r="N352" s="33">
        <f>HOUR(Table3[[#This Row],[arrivalTime]])</f>
        <v>15</v>
      </c>
      <c r="O352" s="31">
        <f>HOUR(Table3[[#This Row],[departureTime]])</f>
        <v>10</v>
      </c>
      <c r="P352" s="39">
        <f ca="1">IF(Table3[[#This Row],[airline]] = OFFSET(Table3[[#This Row],[airline]],1,0), (OFFSET(Table3[[#This Row],[arrivalTime]],1,0) - Table3[[#This Row],[departureTime]]) * 1440, "")</f>
        <v>360</v>
      </c>
    </row>
    <row r="353" spans="1:16">
      <c r="A353" s="18" t="s">
        <v>56</v>
      </c>
      <c r="B353" s="18" t="s">
        <v>17</v>
      </c>
      <c r="C353" s="18" t="s">
        <v>14</v>
      </c>
      <c r="D353" s="18" t="s">
        <v>21</v>
      </c>
      <c r="E353" s="19">
        <v>44928.458333333336</v>
      </c>
      <c r="F353" s="19">
        <v>44928.666666666664</v>
      </c>
      <c r="G353" s="19">
        <v>44928.461805555555</v>
      </c>
      <c r="H353" s="19">
        <v>44928.686111111114</v>
      </c>
      <c r="I353" s="37">
        <v>28</v>
      </c>
      <c r="J353" s="18">
        <v>493</v>
      </c>
      <c r="K353" s="18">
        <v>160</v>
      </c>
      <c r="L353" s="20">
        <v>78880</v>
      </c>
      <c r="M353" s="11">
        <f t="shared" si="5"/>
        <v>299.99999999301508</v>
      </c>
      <c r="N353" s="33">
        <f>HOUR(Table3[[#This Row],[arrivalTime]])</f>
        <v>16</v>
      </c>
      <c r="O353" s="31">
        <f>HOUR(Table3[[#This Row],[departureTime]])</f>
        <v>11</v>
      </c>
      <c r="P353" s="39">
        <f ca="1">IF(Table3[[#This Row],[airline]] = OFFSET(Table3[[#This Row],[airline]],1,0), (OFFSET(Table3[[#This Row],[arrivalTime]],1,0) - Table3[[#This Row],[departureTime]]) * 1440, "")</f>
        <v>779.99999999650754</v>
      </c>
    </row>
    <row r="354" spans="1:16">
      <c r="A354" s="18" t="s">
        <v>67</v>
      </c>
      <c r="B354" s="18" t="s">
        <v>17</v>
      </c>
      <c r="C354" s="18" t="s">
        <v>21</v>
      </c>
      <c r="D354" s="18" t="s">
        <v>21</v>
      </c>
      <c r="E354" s="19">
        <v>44928.916666666664</v>
      </c>
      <c r="F354" s="19">
        <v>44929</v>
      </c>
      <c r="G354" s="19">
        <v>44928.917361111111</v>
      </c>
      <c r="H354" s="19">
        <v>44929.015277777777</v>
      </c>
      <c r="I354" s="37">
        <v>22</v>
      </c>
      <c r="J354" s="18">
        <v>468</v>
      </c>
      <c r="K354" s="18">
        <v>131</v>
      </c>
      <c r="L354" s="20">
        <v>61308</v>
      </c>
      <c r="M354" s="11">
        <f t="shared" si="5"/>
        <v>120.00000000349246</v>
      </c>
      <c r="N354" s="33">
        <f>HOUR(Table3[[#This Row],[arrivalTime]])</f>
        <v>0</v>
      </c>
      <c r="O354" s="31">
        <f>HOUR(Table3[[#This Row],[departureTime]])</f>
        <v>22</v>
      </c>
      <c r="P354" s="39">
        <f ca="1">IF(Table3[[#This Row],[airline]] = OFFSET(Table3[[#This Row],[airline]],1,0), (OFFSET(Table3[[#This Row],[arrivalTime]],1,0) - Table3[[#This Row],[departureTime]]) * 1440, "")</f>
        <v>120.00000000349246</v>
      </c>
    </row>
    <row r="355" spans="1:16">
      <c r="A355" s="18" t="s">
        <v>68</v>
      </c>
      <c r="B355" s="18" t="s">
        <v>17</v>
      </c>
      <c r="C355" s="18" t="s">
        <v>24</v>
      </c>
      <c r="D355" s="18" t="s">
        <v>14</v>
      </c>
      <c r="E355" s="19">
        <v>44928.958333333336</v>
      </c>
      <c r="F355" s="19">
        <v>44929</v>
      </c>
      <c r="G355" s="19">
        <v>44928.974305555559</v>
      </c>
      <c r="H355" s="19">
        <v>44929.000694444447</v>
      </c>
      <c r="I355" s="37">
        <v>1</v>
      </c>
      <c r="J355" s="18">
        <v>459</v>
      </c>
      <c r="K355" s="18">
        <v>169</v>
      </c>
      <c r="L355" s="20">
        <v>77571</v>
      </c>
      <c r="M355" s="11">
        <f t="shared" si="5"/>
        <v>59.99999999650754</v>
      </c>
      <c r="N355" s="33">
        <f>HOUR(Table3[[#This Row],[arrivalTime]])</f>
        <v>0</v>
      </c>
      <c r="O355" s="31">
        <f>HOUR(Table3[[#This Row],[departureTime]])</f>
        <v>23</v>
      </c>
      <c r="P355" s="39">
        <f ca="1">IF(Table3[[#This Row],[airline]] = OFFSET(Table3[[#This Row],[airline]],1,0), (OFFSET(Table3[[#This Row],[arrivalTime]],1,0) - Table3[[#This Row],[departureTime]]) * 1440, "")</f>
        <v>360</v>
      </c>
    </row>
    <row r="356" spans="1:16">
      <c r="A356" s="21" t="s">
        <v>72</v>
      </c>
      <c r="B356" s="21" t="s">
        <v>17</v>
      </c>
      <c r="C356" s="21" t="s">
        <v>20</v>
      </c>
      <c r="D356" s="21" t="s">
        <v>18</v>
      </c>
      <c r="E356" s="22">
        <v>44929.125</v>
      </c>
      <c r="F356" s="22">
        <v>44929.208333333336</v>
      </c>
      <c r="G356" s="22">
        <v>44929.128472222219</v>
      </c>
      <c r="H356" s="22">
        <v>44929.219444444447</v>
      </c>
      <c r="I356" s="38">
        <v>16</v>
      </c>
      <c r="J356" s="21">
        <v>415</v>
      </c>
      <c r="K356" s="21">
        <v>129</v>
      </c>
      <c r="L356" s="23">
        <v>53535</v>
      </c>
      <c r="M356" s="11">
        <f t="shared" si="5"/>
        <v>120.00000000349246</v>
      </c>
      <c r="N356" s="33">
        <f>HOUR(Table3[[#This Row],[arrivalTime]])</f>
        <v>5</v>
      </c>
      <c r="O356" s="31">
        <f>HOUR(Table3[[#This Row],[departureTime]])</f>
        <v>3</v>
      </c>
      <c r="P356" s="39">
        <f ca="1">IF(Table3[[#This Row],[airline]] = OFFSET(Table3[[#This Row],[airline]],1,0), (OFFSET(Table3[[#This Row],[arrivalTime]],1,0) - Table3[[#This Row],[departureTime]]) * 1440, "")</f>
        <v>239.99999999650754</v>
      </c>
    </row>
    <row r="357" spans="1:16">
      <c r="A357" s="18" t="s">
        <v>74</v>
      </c>
      <c r="B357" s="18" t="s">
        <v>17</v>
      </c>
      <c r="C357" s="18" t="s">
        <v>15</v>
      </c>
      <c r="D357" s="18" t="s">
        <v>21</v>
      </c>
      <c r="E357" s="19">
        <v>44929.208333333336</v>
      </c>
      <c r="F357" s="19">
        <v>44929.291666666664</v>
      </c>
      <c r="G357" s="19">
        <v>44929.220138888886</v>
      </c>
      <c r="H357" s="19">
        <v>44929.295138888891</v>
      </c>
      <c r="I357" s="37">
        <v>5</v>
      </c>
      <c r="J357" s="18">
        <v>289</v>
      </c>
      <c r="K357" s="18">
        <v>110</v>
      </c>
      <c r="L357" s="20">
        <v>31790</v>
      </c>
      <c r="M357" s="11">
        <f t="shared" si="5"/>
        <v>119.99999999301508</v>
      </c>
      <c r="N357" s="33">
        <f>HOUR(Table3[[#This Row],[arrivalTime]])</f>
        <v>7</v>
      </c>
      <c r="O357" s="31">
        <f>HOUR(Table3[[#This Row],[departureTime]])</f>
        <v>5</v>
      </c>
      <c r="P357" s="39">
        <f ca="1">IF(Table3[[#This Row],[airline]] = OFFSET(Table3[[#This Row],[airline]],1,0), (OFFSET(Table3[[#This Row],[arrivalTime]],1,0) - Table3[[#This Row],[departureTime]]) * 1440, "")</f>
        <v>479.99999999301508</v>
      </c>
    </row>
    <row r="358" spans="1:16">
      <c r="A358" s="21" t="s">
        <v>78</v>
      </c>
      <c r="B358" s="21" t="s">
        <v>17</v>
      </c>
      <c r="C358" s="21" t="s">
        <v>20</v>
      </c>
      <c r="D358" s="21" t="s">
        <v>18</v>
      </c>
      <c r="E358" s="22">
        <v>44929.375</v>
      </c>
      <c r="F358" s="22">
        <v>44929.541666666664</v>
      </c>
      <c r="G358" s="22">
        <v>44929.387499999997</v>
      </c>
      <c r="H358" s="22">
        <v>44929.550694444442</v>
      </c>
      <c r="I358" s="38">
        <v>13</v>
      </c>
      <c r="J358" s="21">
        <v>191</v>
      </c>
      <c r="K358" s="21">
        <v>117</v>
      </c>
      <c r="L358" s="23">
        <v>22347</v>
      </c>
      <c r="M358" s="11">
        <f t="shared" si="5"/>
        <v>239.99999999650754</v>
      </c>
      <c r="N358" s="33">
        <f>HOUR(Table3[[#This Row],[arrivalTime]])</f>
        <v>13</v>
      </c>
      <c r="O358" s="31">
        <f>HOUR(Table3[[#This Row],[departureTime]])</f>
        <v>9</v>
      </c>
      <c r="P358" s="39">
        <f ca="1">IF(Table3[[#This Row],[airline]] = OFFSET(Table3[[#This Row],[airline]],1,0), (OFFSET(Table3[[#This Row],[arrivalTime]],1,0) - Table3[[#This Row],[departureTime]]) * 1440, "")</f>
        <v>300.00000000349246</v>
      </c>
    </row>
    <row r="359" spans="1:16">
      <c r="A359" s="18" t="s">
        <v>79</v>
      </c>
      <c r="B359" s="18" t="s">
        <v>17</v>
      </c>
      <c r="C359" s="18" t="s">
        <v>20</v>
      </c>
      <c r="D359" s="18" t="s">
        <v>21</v>
      </c>
      <c r="E359" s="19">
        <v>44929.416666666664</v>
      </c>
      <c r="F359" s="19">
        <v>44929.583333333336</v>
      </c>
      <c r="G359" s="19">
        <v>44929.418749999997</v>
      </c>
      <c r="H359" s="19">
        <v>44929.588888888888</v>
      </c>
      <c r="I359" s="37">
        <v>8</v>
      </c>
      <c r="J359" s="18">
        <v>412</v>
      </c>
      <c r="K359" s="18">
        <v>187</v>
      </c>
      <c r="L359" s="20">
        <v>77044</v>
      </c>
      <c r="M359" s="11">
        <f t="shared" si="5"/>
        <v>240.00000000698492</v>
      </c>
      <c r="N359" s="33">
        <f>HOUR(Table3[[#This Row],[arrivalTime]])</f>
        <v>14</v>
      </c>
      <c r="O359" s="31">
        <f>HOUR(Table3[[#This Row],[departureTime]])</f>
        <v>10</v>
      </c>
      <c r="P359" s="39">
        <f ca="1">IF(Table3[[#This Row],[airline]] = OFFSET(Table3[[#This Row],[airline]],1,0), (OFFSET(Table3[[#This Row],[arrivalTime]],1,0) - Table3[[#This Row],[departureTime]]) * 1440, "")</f>
        <v>360</v>
      </c>
    </row>
    <row r="360" spans="1:16">
      <c r="A360" s="18" t="s">
        <v>80</v>
      </c>
      <c r="B360" s="18" t="s">
        <v>17</v>
      </c>
      <c r="C360" s="18" t="s">
        <v>18</v>
      </c>
      <c r="D360" s="18" t="s">
        <v>24</v>
      </c>
      <c r="E360" s="19">
        <v>44929.458333333336</v>
      </c>
      <c r="F360" s="19">
        <v>44929.666666666664</v>
      </c>
      <c r="G360" s="19">
        <v>44929.459027777775</v>
      </c>
      <c r="H360" s="19">
        <v>44929.671527777777</v>
      </c>
      <c r="I360" s="37">
        <v>7</v>
      </c>
      <c r="J360" s="18">
        <v>379</v>
      </c>
      <c r="K360" s="18">
        <v>88</v>
      </c>
      <c r="L360" s="20">
        <v>33352</v>
      </c>
      <c r="M360" s="11">
        <f t="shared" si="5"/>
        <v>299.99999999301508</v>
      </c>
      <c r="N360" s="33">
        <f>HOUR(Table3[[#This Row],[arrivalTime]])</f>
        <v>16</v>
      </c>
      <c r="O360" s="31">
        <f>HOUR(Table3[[#This Row],[departureTime]])</f>
        <v>11</v>
      </c>
      <c r="P360" s="39">
        <f ca="1">IF(Table3[[#This Row],[airline]] = OFFSET(Table3[[#This Row],[airline]],1,0), (OFFSET(Table3[[#This Row],[arrivalTime]],1,0) - Table3[[#This Row],[departureTime]]) * 1440, "")</f>
        <v>239.99999999650754</v>
      </c>
    </row>
    <row r="361" spans="1:16">
      <c r="A361" s="21" t="s">
        <v>81</v>
      </c>
      <c r="B361" s="21" t="s">
        <v>17</v>
      </c>
      <c r="C361" s="21" t="s">
        <v>14</v>
      </c>
      <c r="D361" s="21" t="s">
        <v>18</v>
      </c>
      <c r="E361" s="22">
        <v>44929.5</v>
      </c>
      <c r="F361" s="22">
        <v>44929.625</v>
      </c>
      <c r="G361" s="22">
        <v>44929.504166666666</v>
      </c>
      <c r="H361" s="22">
        <v>44929.632638888892</v>
      </c>
      <c r="I361" s="38">
        <v>11</v>
      </c>
      <c r="J361" s="21">
        <v>448</v>
      </c>
      <c r="K361" s="21">
        <v>114</v>
      </c>
      <c r="L361" s="23">
        <v>51072</v>
      </c>
      <c r="M361" s="11">
        <f t="shared" si="5"/>
        <v>180</v>
      </c>
      <c r="N361" s="33">
        <f>HOUR(Table3[[#This Row],[arrivalTime]])</f>
        <v>15</v>
      </c>
      <c r="O361" s="31">
        <f>HOUR(Table3[[#This Row],[departureTime]])</f>
        <v>12</v>
      </c>
      <c r="P361" s="39">
        <f ca="1">IF(Table3[[#This Row],[airline]] = OFFSET(Table3[[#This Row],[airline]],1,0), (OFFSET(Table3[[#This Row],[arrivalTime]],1,0) - Table3[[#This Row],[departureTime]]) * 1440, "")</f>
        <v>419.99999999650754</v>
      </c>
    </row>
    <row r="362" spans="1:16">
      <c r="A362" s="18" t="s">
        <v>87</v>
      </c>
      <c r="B362" s="18" t="s">
        <v>17</v>
      </c>
      <c r="C362" s="18" t="s">
        <v>14</v>
      </c>
      <c r="D362" s="18" t="s">
        <v>15</v>
      </c>
      <c r="E362" s="19">
        <v>44929.75</v>
      </c>
      <c r="F362" s="19">
        <v>44929.791666666664</v>
      </c>
      <c r="G362" s="19">
        <v>44929.757638888892</v>
      </c>
      <c r="H362" s="19">
        <v>44929.804166666669</v>
      </c>
      <c r="I362" s="37">
        <v>18</v>
      </c>
      <c r="J362" s="18">
        <v>377</v>
      </c>
      <c r="K362" s="18">
        <v>117</v>
      </c>
      <c r="L362" s="20">
        <v>44109</v>
      </c>
      <c r="M362" s="11">
        <f t="shared" si="5"/>
        <v>59.99999999650754</v>
      </c>
      <c r="N362" s="33">
        <f>HOUR(Table3[[#This Row],[arrivalTime]])</f>
        <v>19</v>
      </c>
      <c r="O362" s="31">
        <f>HOUR(Table3[[#This Row],[departureTime]])</f>
        <v>18</v>
      </c>
      <c r="P362" s="39">
        <f ca="1">IF(Table3[[#This Row],[airline]] = OFFSET(Table3[[#This Row],[airline]],1,0), (OFFSET(Table3[[#This Row],[arrivalTime]],1,0) - Table3[[#This Row],[departureTime]]) * 1440, "")</f>
        <v>419.99999999650754</v>
      </c>
    </row>
    <row r="363" spans="1:16">
      <c r="A363" s="18" t="s">
        <v>89</v>
      </c>
      <c r="B363" s="18" t="s">
        <v>17</v>
      </c>
      <c r="C363" s="18" t="s">
        <v>20</v>
      </c>
      <c r="D363" s="18" t="s">
        <v>15</v>
      </c>
      <c r="E363" s="19">
        <v>44929.833333333336</v>
      </c>
      <c r="F363" s="19">
        <v>44930.041666666664</v>
      </c>
      <c r="G363" s="19">
        <v>44929.847916666666</v>
      </c>
      <c r="H363" s="19">
        <v>44930.054861111108</v>
      </c>
      <c r="I363" s="37">
        <v>19</v>
      </c>
      <c r="J363" s="18">
        <v>445</v>
      </c>
      <c r="K363" s="18">
        <v>157</v>
      </c>
      <c r="L363" s="20">
        <v>69865</v>
      </c>
      <c r="M363" s="11">
        <f t="shared" si="5"/>
        <v>299.99999999301508</v>
      </c>
      <c r="N363" s="33">
        <f>HOUR(Table3[[#This Row],[arrivalTime]])</f>
        <v>1</v>
      </c>
      <c r="O363" s="31">
        <f>HOUR(Table3[[#This Row],[departureTime]])</f>
        <v>20</v>
      </c>
      <c r="P363" s="39">
        <f ca="1">IF(Table3[[#This Row],[airline]] = OFFSET(Table3[[#This Row],[airline]],1,0), (OFFSET(Table3[[#This Row],[arrivalTime]],1,0) - Table3[[#This Row],[departureTime]]) * 1440, "")</f>
        <v>900</v>
      </c>
    </row>
    <row r="364" spans="1:16">
      <c r="A364" s="18" t="s">
        <v>103</v>
      </c>
      <c r="B364" s="18" t="s">
        <v>17</v>
      </c>
      <c r="C364" s="18" t="s">
        <v>15</v>
      </c>
      <c r="D364" s="18" t="s">
        <v>21</v>
      </c>
      <c r="E364" s="19">
        <v>44930.416666666664</v>
      </c>
      <c r="F364" s="19">
        <v>44930.458333333336</v>
      </c>
      <c r="G364" s="19">
        <v>44930.427777777775</v>
      </c>
      <c r="H364" s="19">
        <v>44930.466666666667</v>
      </c>
      <c r="I364" s="37">
        <v>12</v>
      </c>
      <c r="J364" s="18">
        <v>138</v>
      </c>
      <c r="K364" s="18">
        <v>125</v>
      </c>
      <c r="L364" s="20">
        <v>17250</v>
      </c>
      <c r="M364" s="11">
        <f t="shared" si="5"/>
        <v>60.000000006984919</v>
      </c>
      <c r="N364" s="33">
        <f>HOUR(Table3[[#This Row],[arrivalTime]])</f>
        <v>11</v>
      </c>
      <c r="O364" s="31">
        <f>HOUR(Table3[[#This Row],[departureTime]])</f>
        <v>10</v>
      </c>
      <c r="P364" s="39">
        <f ca="1">IF(Table3[[#This Row],[airline]] = OFFSET(Table3[[#This Row],[airline]],1,0), (OFFSET(Table3[[#This Row],[arrivalTime]],1,0) - Table3[[#This Row],[departureTime]]) * 1440, "")</f>
        <v>180</v>
      </c>
    </row>
    <row r="365" spans="1:16">
      <c r="A365" s="18" t="s">
        <v>104</v>
      </c>
      <c r="B365" s="18" t="s">
        <v>17</v>
      </c>
      <c r="C365" s="18" t="s">
        <v>21</v>
      </c>
      <c r="D365" s="18" t="s">
        <v>20</v>
      </c>
      <c r="E365" s="19">
        <v>44930.458333333336</v>
      </c>
      <c r="F365" s="19">
        <v>44930.541666666664</v>
      </c>
      <c r="G365" s="19">
        <v>44930.475694444445</v>
      </c>
      <c r="H365" s="19">
        <v>44930.559027777781</v>
      </c>
      <c r="I365" s="37">
        <v>25</v>
      </c>
      <c r="J365" s="18">
        <v>309</v>
      </c>
      <c r="K365" s="18">
        <v>109</v>
      </c>
      <c r="L365" s="20">
        <v>33681</v>
      </c>
      <c r="M365" s="11">
        <f t="shared" si="5"/>
        <v>119.99999999301508</v>
      </c>
      <c r="N365" s="33">
        <f>HOUR(Table3[[#This Row],[arrivalTime]])</f>
        <v>13</v>
      </c>
      <c r="O365" s="31">
        <f>HOUR(Table3[[#This Row],[departureTime]])</f>
        <v>11</v>
      </c>
      <c r="P365" s="39">
        <f ca="1">IF(Table3[[#This Row],[airline]] = OFFSET(Table3[[#This Row],[airline]],1,0), (OFFSET(Table3[[#This Row],[arrivalTime]],1,0) - Table3[[#This Row],[departureTime]]) * 1440, "")</f>
        <v>360</v>
      </c>
    </row>
    <row r="366" spans="1:16">
      <c r="A366" s="21" t="s">
        <v>105</v>
      </c>
      <c r="B366" s="21" t="s">
        <v>17</v>
      </c>
      <c r="C366" s="21" t="s">
        <v>20</v>
      </c>
      <c r="D366" s="21" t="s">
        <v>18</v>
      </c>
      <c r="E366" s="22">
        <v>44930.5</v>
      </c>
      <c r="F366" s="22">
        <v>44930.708333333336</v>
      </c>
      <c r="G366" s="22">
        <v>44930.503472222219</v>
      </c>
      <c r="H366" s="22">
        <v>44930.723611111112</v>
      </c>
      <c r="I366" s="38">
        <v>22</v>
      </c>
      <c r="J366" s="21">
        <v>177</v>
      </c>
      <c r="K366" s="21">
        <v>85</v>
      </c>
      <c r="L366" s="23">
        <v>15045</v>
      </c>
      <c r="M366" s="11">
        <f t="shared" si="5"/>
        <v>300.00000000349246</v>
      </c>
      <c r="N366" s="33">
        <f>HOUR(Table3[[#This Row],[arrivalTime]])</f>
        <v>17</v>
      </c>
      <c r="O366" s="31">
        <f>HOUR(Table3[[#This Row],[departureTime]])</f>
        <v>12</v>
      </c>
      <c r="P366" s="39">
        <f ca="1">IF(Table3[[#This Row],[airline]] = OFFSET(Table3[[#This Row],[airline]],1,0), (OFFSET(Table3[[#This Row],[arrivalTime]],1,0) - Table3[[#This Row],[departureTime]]) * 1440, "")</f>
        <v>180</v>
      </c>
    </row>
    <row r="367" spans="1:16">
      <c r="A367" s="21" t="s">
        <v>107</v>
      </c>
      <c r="B367" s="21" t="s">
        <v>17</v>
      </c>
      <c r="C367" s="21" t="s">
        <v>15</v>
      </c>
      <c r="D367" s="21" t="s">
        <v>14</v>
      </c>
      <c r="E367" s="22">
        <v>44930.583333333336</v>
      </c>
      <c r="F367" s="22">
        <v>44930.625</v>
      </c>
      <c r="G367" s="22">
        <v>44930.59097222222</v>
      </c>
      <c r="H367" s="22">
        <v>44930.633333333331</v>
      </c>
      <c r="I367" s="38">
        <v>12</v>
      </c>
      <c r="J367" s="21">
        <v>125</v>
      </c>
      <c r="K367" s="21">
        <v>97</v>
      </c>
      <c r="L367" s="23">
        <v>12125</v>
      </c>
      <c r="M367" s="11">
        <f t="shared" si="5"/>
        <v>59.99999999650754</v>
      </c>
      <c r="N367" s="33">
        <f>HOUR(Table3[[#This Row],[arrivalTime]])</f>
        <v>15</v>
      </c>
      <c r="O367" s="31">
        <f>HOUR(Table3[[#This Row],[departureTime]])</f>
        <v>14</v>
      </c>
      <c r="P367" s="39">
        <f ca="1">IF(Table3[[#This Row],[airline]] = OFFSET(Table3[[#This Row],[airline]],1,0), (OFFSET(Table3[[#This Row],[arrivalTime]],1,0) - Table3[[#This Row],[departureTime]]) * 1440, "")</f>
        <v>299.99999999301508</v>
      </c>
    </row>
    <row r="368" spans="1:16">
      <c r="A368" s="18" t="s">
        <v>108</v>
      </c>
      <c r="B368" s="18" t="s">
        <v>17</v>
      </c>
      <c r="C368" s="18" t="s">
        <v>20</v>
      </c>
      <c r="D368" s="18" t="s">
        <v>21</v>
      </c>
      <c r="E368" s="19">
        <v>44930.625</v>
      </c>
      <c r="F368" s="19">
        <v>44930.791666666664</v>
      </c>
      <c r="G368" s="19">
        <v>44930.640277777777</v>
      </c>
      <c r="H368" s="19">
        <v>44930.791666666664</v>
      </c>
      <c r="I368" s="37">
        <v>0</v>
      </c>
      <c r="J368" s="18">
        <v>137</v>
      </c>
      <c r="K368" s="18">
        <v>164</v>
      </c>
      <c r="L368" s="20">
        <v>22468</v>
      </c>
      <c r="M368" s="11">
        <f t="shared" si="5"/>
        <v>239.99999999650754</v>
      </c>
      <c r="N368" s="33">
        <f>HOUR(Table3[[#This Row],[arrivalTime]])</f>
        <v>19</v>
      </c>
      <c r="O368" s="31">
        <f>HOUR(Table3[[#This Row],[departureTime]])</f>
        <v>15</v>
      </c>
      <c r="P368" s="39">
        <f ca="1">IF(Table3[[#This Row],[airline]] = OFFSET(Table3[[#This Row],[airline]],1,0), (OFFSET(Table3[[#This Row],[arrivalTime]],1,0) - Table3[[#This Row],[departureTime]]) * 1440, "")</f>
        <v>120.00000000349246</v>
      </c>
    </row>
    <row r="369" spans="1:16">
      <c r="A369" s="21" t="s">
        <v>109</v>
      </c>
      <c r="B369" s="21" t="s">
        <v>17</v>
      </c>
      <c r="C369" s="21" t="s">
        <v>14</v>
      </c>
      <c r="D369" s="21" t="s">
        <v>14</v>
      </c>
      <c r="E369" s="22">
        <v>44930.666666666664</v>
      </c>
      <c r="F369" s="22">
        <v>44930.708333333336</v>
      </c>
      <c r="G369" s="22">
        <v>44930.673611111109</v>
      </c>
      <c r="H369" s="22">
        <v>44930.708333333336</v>
      </c>
      <c r="I369" s="38">
        <v>0</v>
      </c>
      <c r="J369" s="21">
        <v>370</v>
      </c>
      <c r="K369" s="21">
        <v>164</v>
      </c>
      <c r="L369" s="23">
        <v>60680</v>
      </c>
      <c r="M369" s="11">
        <f t="shared" si="5"/>
        <v>60.000000006984919</v>
      </c>
      <c r="N369" s="33">
        <f>HOUR(Table3[[#This Row],[arrivalTime]])</f>
        <v>17</v>
      </c>
      <c r="O369" s="31">
        <f>HOUR(Table3[[#This Row],[departureTime]])</f>
        <v>16</v>
      </c>
      <c r="P369" s="39">
        <f ca="1">IF(Table3[[#This Row],[airline]] = OFFSET(Table3[[#This Row],[airline]],1,0), (OFFSET(Table3[[#This Row],[arrivalTime]],1,0) - Table3[[#This Row],[departureTime]]) * 1440, "")</f>
        <v>300.00000000349246</v>
      </c>
    </row>
    <row r="370" spans="1:16">
      <c r="A370" s="21" t="s">
        <v>111</v>
      </c>
      <c r="B370" s="21" t="s">
        <v>17</v>
      </c>
      <c r="C370" s="21" t="s">
        <v>18</v>
      </c>
      <c r="D370" s="21" t="s">
        <v>15</v>
      </c>
      <c r="E370" s="22">
        <v>44930.75</v>
      </c>
      <c r="F370" s="22">
        <v>44930.875</v>
      </c>
      <c r="G370" s="22">
        <v>44930.75</v>
      </c>
      <c r="H370" s="22">
        <v>44930.877083333333</v>
      </c>
      <c r="I370" s="38">
        <v>3</v>
      </c>
      <c r="J370" s="21">
        <v>491</v>
      </c>
      <c r="K370" s="21">
        <v>79</v>
      </c>
      <c r="L370" s="23">
        <v>38789</v>
      </c>
      <c r="M370" s="11">
        <f t="shared" si="5"/>
        <v>180</v>
      </c>
      <c r="N370" s="33">
        <f>HOUR(Table3[[#This Row],[arrivalTime]])</f>
        <v>21</v>
      </c>
      <c r="O370" s="31">
        <f>HOUR(Table3[[#This Row],[departureTime]])</f>
        <v>18</v>
      </c>
      <c r="P370" s="39">
        <f ca="1">IF(Table3[[#This Row],[airline]] = OFFSET(Table3[[#This Row],[airline]],1,0), (OFFSET(Table3[[#This Row],[arrivalTime]],1,0) - Table3[[#This Row],[departureTime]]) * 1440, "")</f>
        <v>300.00000000349246</v>
      </c>
    </row>
    <row r="371" spans="1:16">
      <c r="A371" s="18" t="s">
        <v>114</v>
      </c>
      <c r="B371" s="18" t="s">
        <v>17</v>
      </c>
      <c r="C371" s="18" t="s">
        <v>15</v>
      </c>
      <c r="D371" s="18" t="s">
        <v>20</v>
      </c>
      <c r="E371" s="19">
        <v>44930.875</v>
      </c>
      <c r="F371" s="19">
        <v>44930.958333333336</v>
      </c>
      <c r="G371" s="19">
        <v>44930.893750000003</v>
      </c>
      <c r="H371" s="19">
        <v>44930.97152777778</v>
      </c>
      <c r="I371" s="37">
        <v>19</v>
      </c>
      <c r="J371" s="18">
        <v>168</v>
      </c>
      <c r="K371" s="18">
        <v>188</v>
      </c>
      <c r="L371" s="20">
        <v>31584</v>
      </c>
      <c r="M371" s="11">
        <f t="shared" si="5"/>
        <v>120.00000000349246</v>
      </c>
      <c r="N371" s="33">
        <f>HOUR(Table3[[#This Row],[arrivalTime]])</f>
        <v>23</v>
      </c>
      <c r="O371" s="31">
        <f>HOUR(Table3[[#This Row],[departureTime]])</f>
        <v>21</v>
      </c>
      <c r="P371" s="39">
        <f ca="1">IF(Table3[[#This Row],[airline]] = OFFSET(Table3[[#This Row],[airline]],1,0), (OFFSET(Table3[[#This Row],[arrivalTime]],1,0) - Table3[[#This Row],[departureTime]]) * 1440, "")</f>
        <v>599.99999999650754</v>
      </c>
    </row>
    <row r="372" spans="1:16">
      <c r="A372" s="18" t="s">
        <v>119</v>
      </c>
      <c r="B372" s="18" t="s">
        <v>17</v>
      </c>
      <c r="C372" s="18" t="s">
        <v>14</v>
      </c>
      <c r="D372" s="18" t="s">
        <v>14</v>
      </c>
      <c r="E372" s="19">
        <v>44931.083333333336</v>
      </c>
      <c r="F372" s="19">
        <v>44931.291666666664</v>
      </c>
      <c r="G372" s="19">
        <v>44931.100694444445</v>
      </c>
      <c r="H372" s="19">
        <v>44931.307638888888</v>
      </c>
      <c r="I372" s="37">
        <v>23</v>
      </c>
      <c r="J372" s="18">
        <v>237</v>
      </c>
      <c r="K372" s="18">
        <v>166</v>
      </c>
      <c r="L372" s="20">
        <v>39342</v>
      </c>
      <c r="M372" s="11">
        <f t="shared" si="5"/>
        <v>299.99999999301508</v>
      </c>
      <c r="N372" s="33">
        <f>HOUR(Table3[[#This Row],[arrivalTime]])</f>
        <v>7</v>
      </c>
      <c r="O372" s="31">
        <f>HOUR(Table3[[#This Row],[departureTime]])</f>
        <v>2</v>
      </c>
      <c r="P372" s="39">
        <f ca="1">IF(Table3[[#This Row],[airline]] = OFFSET(Table3[[#This Row],[airline]],1,0), (OFFSET(Table3[[#This Row],[arrivalTime]],1,0) - Table3[[#This Row],[departureTime]]) * 1440, "")</f>
        <v>299.99999999301508</v>
      </c>
    </row>
    <row r="373" spans="1:16">
      <c r="A373" s="18" t="s">
        <v>122</v>
      </c>
      <c r="B373" s="18" t="s">
        <v>17</v>
      </c>
      <c r="C373" s="18" t="s">
        <v>14</v>
      </c>
      <c r="D373" s="18" t="s">
        <v>24</v>
      </c>
      <c r="E373" s="19">
        <v>44931.208333333336</v>
      </c>
      <c r="F373" s="19">
        <v>44931.291666666664</v>
      </c>
      <c r="G373" s="19">
        <v>44931.208333333336</v>
      </c>
      <c r="H373" s="19">
        <v>44931.310416666667</v>
      </c>
      <c r="I373" s="37">
        <v>27</v>
      </c>
      <c r="J373" s="18">
        <v>283</v>
      </c>
      <c r="K373" s="18">
        <v>124</v>
      </c>
      <c r="L373" s="20">
        <v>35092</v>
      </c>
      <c r="M373" s="11">
        <f t="shared" si="5"/>
        <v>119.99999999301508</v>
      </c>
      <c r="N373" s="33">
        <f>HOUR(Table3[[#This Row],[arrivalTime]])</f>
        <v>7</v>
      </c>
      <c r="O373" s="31">
        <f>HOUR(Table3[[#This Row],[departureTime]])</f>
        <v>5</v>
      </c>
      <c r="P373" s="39">
        <f ca="1">IF(Table3[[#This Row],[airline]] = OFFSET(Table3[[#This Row],[airline]],1,0), (OFFSET(Table3[[#This Row],[arrivalTime]],1,0) - Table3[[#This Row],[departureTime]]) * 1440, "")</f>
        <v>360</v>
      </c>
    </row>
    <row r="374" spans="1:16">
      <c r="A374" s="18" t="s">
        <v>124</v>
      </c>
      <c r="B374" s="18" t="s">
        <v>17</v>
      </c>
      <c r="C374" s="18" t="s">
        <v>21</v>
      </c>
      <c r="D374" s="18" t="s">
        <v>18</v>
      </c>
      <c r="E374" s="19">
        <v>44931.291666666664</v>
      </c>
      <c r="F374" s="19">
        <v>44931.458333333336</v>
      </c>
      <c r="G374" s="19">
        <v>44931.301388888889</v>
      </c>
      <c r="H374" s="19">
        <v>44931.463888888888</v>
      </c>
      <c r="I374" s="37">
        <v>8</v>
      </c>
      <c r="J374" s="18">
        <v>184</v>
      </c>
      <c r="K374" s="18">
        <v>194</v>
      </c>
      <c r="L374" s="20">
        <v>35696</v>
      </c>
      <c r="M374" s="11">
        <f t="shared" si="5"/>
        <v>240.00000000698492</v>
      </c>
      <c r="N374" s="33">
        <f>HOUR(Table3[[#This Row],[arrivalTime]])</f>
        <v>11</v>
      </c>
      <c r="O374" s="31">
        <f>HOUR(Table3[[#This Row],[departureTime]])</f>
        <v>7</v>
      </c>
      <c r="P374" s="39">
        <f ca="1">IF(Table3[[#This Row],[airline]] = OFFSET(Table3[[#This Row],[airline]],1,0), (OFFSET(Table3[[#This Row],[arrivalTime]],1,0) - Table3[[#This Row],[departureTime]]) * 1440, "")</f>
        <v>300.00000000349246</v>
      </c>
    </row>
    <row r="375" spans="1:16">
      <c r="A375" s="18" t="s">
        <v>125</v>
      </c>
      <c r="B375" s="18" t="s">
        <v>17</v>
      </c>
      <c r="C375" s="18" t="s">
        <v>21</v>
      </c>
      <c r="D375" s="18" t="s">
        <v>21</v>
      </c>
      <c r="E375" s="19">
        <v>44931.333333333336</v>
      </c>
      <c r="F375" s="19">
        <v>44931.5</v>
      </c>
      <c r="G375" s="19">
        <v>44931.335416666669</v>
      </c>
      <c r="H375" s="19">
        <v>44931.504166666666</v>
      </c>
      <c r="I375" s="37">
        <v>6</v>
      </c>
      <c r="J375" s="18">
        <v>495</v>
      </c>
      <c r="K375" s="18">
        <v>111</v>
      </c>
      <c r="L375" s="20">
        <v>54945</v>
      </c>
      <c r="M375" s="11">
        <f t="shared" si="5"/>
        <v>239.99999999650754</v>
      </c>
      <c r="N375" s="33">
        <f>HOUR(Table3[[#This Row],[arrivalTime]])</f>
        <v>12</v>
      </c>
      <c r="O375" s="31">
        <f>HOUR(Table3[[#This Row],[departureTime]])</f>
        <v>8</v>
      </c>
      <c r="P375" s="39">
        <f ca="1">IF(Table3[[#This Row],[airline]] = OFFSET(Table3[[#This Row],[airline]],1,0), (OFFSET(Table3[[#This Row],[arrivalTime]],1,0) - Table3[[#This Row],[departureTime]]) * 1440, "")</f>
        <v>659.99999999301508</v>
      </c>
    </row>
    <row r="376" spans="1:16">
      <c r="A376" s="18" t="s">
        <v>131</v>
      </c>
      <c r="B376" s="18" t="s">
        <v>17</v>
      </c>
      <c r="C376" s="18" t="s">
        <v>24</v>
      </c>
      <c r="D376" s="18" t="s">
        <v>21</v>
      </c>
      <c r="E376" s="19">
        <v>44931.583333333336</v>
      </c>
      <c r="F376" s="19">
        <v>44931.791666666664</v>
      </c>
      <c r="G376" s="19">
        <v>44931.597222222219</v>
      </c>
      <c r="H376" s="19">
        <v>44931.794444444444</v>
      </c>
      <c r="I376" s="37">
        <v>4</v>
      </c>
      <c r="J376" s="18">
        <v>157</v>
      </c>
      <c r="K376" s="18">
        <v>119</v>
      </c>
      <c r="L376" s="20">
        <v>18683</v>
      </c>
      <c r="M376" s="11">
        <f t="shared" si="5"/>
        <v>299.99999999301508</v>
      </c>
      <c r="N376" s="33">
        <f>HOUR(Table3[[#This Row],[arrivalTime]])</f>
        <v>19</v>
      </c>
      <c r="O376" s="31">
        <f>HOUR(Table3[[#This Row],[departureTime]])</f>
        <v>14</v>
      </c>
      <c r="P376" s="39">
        <f ca="1">IF(Table3[[#This Row],[airline]] = OFFSET(Table3[[#This Row],[airline]],1,0), (OFFSET(Table3[[#This Row],[arrivalTime]],1,0) - Table3[[#This Row],[departureTime]]) * 1440, "")</f>
        <v>599.99999999650754</v>
      </c>
    </row>
    <row r="377" spans="1:16">
      <c r="A377" s="18" t="s">
        <v>138</v>
      </c>
      <c r="B377" s="18" t="s">
        <v>17</v>
      </c>
      <c r="C377" s="18" t="s">
        <v>20</v>
      </c>
      <c r="D377" s="18" t="s">
        <v>24</v>
      </c>
      <c r="E377" s="19">
        <v>44931.875</v>
      </c>
      <c r="F377" s="19">
        <v>44932</v>
      </c>
      <c r="G377" s="19">
        <v>44931.888194444444</v>
      </c>
      <c r="H377" s="19">
        <v>44932</v>
      </c>
      <c r="I377" s="37">
        <v>0</v>
      </c>
      <c r="J377" s="18">
        <v>283</v>
      </c>
      <c r="K377" s="18">
        <v>154</v>
      </c>
      <c r="L377" s="20">
        <v>43582</v>
      </c>
      <c r="M377" s="11">
        <f t="shared" si="5"/>
        <v>180</v>
      </c>
      <c r="N377" s="33">
        <f>HOUR(Table3[[#This Row],[arrivalTime]])</f>
        <v>0</v>
      </c>
      <c r="O377" s="31">
        <f>HOUR(Table3[[#This Row],[departureTime]])</f>
        <v>21</v>
      </c>
      <c r="P377" s="39">
        <f ca="1">IF(Table3[[#This Row],[airline]] = OFFSET(Table3[[#This Row],[airline]],1,0), (OFFSET(Table3[[#This Row],[arrivalTime]],1,0) - Table3[[#This Row],[departureTime]]) * 1440, "")</f>
        <v>239.99999999650754</v>
      </c>
    </row>
    <row r="378" spans="1:16">
      <c r="A378" s="21" t="s">
        <v>141</v>
      </c>
      <c r="B378" s="21" t="s">
        <v>17</v>
      </c>
      <c r="C378" s="21" t="s">
        <v>14</v>
      </c>
      <c r="D378" s="21" t="s">
        <v>14</v>
      </c>
      <c r="E378" s="22">
        <v>44932</v>
      </c>
      <c r="F378" s="22">
        <v>44932.041666666664</v>
      </c>
      <c r="G378" s="22">
        <v>44932.002083333333</v>
      </c>
      <c r="H378" s="22">
        <v>44932.04583333333</v>
      </c>
      <c r="I378" s="38">
        <v>6</v>
      </c>
      <c r="J378" s="21">
        <v>483</v>
      </c>
      <c r="K378" s="21">
        <v>129</v>
      </c>
      <c r="L378" s="23">
        <v>62307</v>
      </c>
      <c r="M378" s="11">
        <f t="shared" si="5"/>
        <v>59.99999999650754</v>
      </c>
      <c r="N378" s="33">
        <f>HOUR(Table3[[#This Row],[arrivalTime]])</f>
        <v>1</v>
      </c>
      <c r="O378" s="31">
        <f>HOUR(Table3[[#This Row],[departureTime]])</f>
        <v>0</v>
      </c>
      <c r="P378" s="39">
        <f ca="1">IF(Table3[[#This Row],[airline]] = OFFSET(Table3[[#This Row],[airline]],1,0), (OFFSET(Table3[[#This Row],[arrivalTime]],1,0) - Table3[[#This Row],[departureTime]]) * 1440, "")</f>
        <v>300.00000000349246</v>
      </c>
    </row>
    <row r="379" spans="1:16">
      <c r="A379" s="21" t="s">
        <v>143</v>
      </c>
      <c r="B379" s="21" t="s">
        <v>17</v>
      </c>
      <c r="C379" s="21" t="s">
        <v>20</v>
      </c>
      <c r="D379" s="21" t="s">
        <v>24</v>
      </c>
      <c r="E379" s="22">
        <v>44932.083333333336</v>
      </c>
      <c r="F379" s="22">
        <v>44932.208333333336</v>
      </c>
      <c r="G379" s="22">
        <v>44932.084027777775</v>
      </c>
      <c r="H379" s="22">
        <v>44932.223611111112</v>
      </c>
      <c r="I379" s="38">
        <v>22</v>
      </c>
      <c r="J379" s="21">
        <v>257</v>
      </c>
      <c r="K379" s="21">
        <v>66</v>
      </c>
      <c r="L379" s="23">
        <v>16962</v>
      </c>
      <c r="M379" s="11">
        <f t="shared" si="5"/>
        <v>180</v>
      </c>
      <c r="N379" s="33">
        <f>HOUR(Table3[[#This Row],[arrivalTime]])</f>
        <v>5</v>
      </c>
      <c r="O379" s="31">
        <f>HOUR(Table3[[#This Row],[departureTime]])</f>
        <v>2</v>
      </c>
      <c r="P379" s="39">
        <f ca="1">IF(Table3[[#This Row],[airline]] = OFFSET(Table3[[#This Row],[airline]],1,0), (OFFSET(Table3[[#This Row],[arrivalTime]],1,0) - Table3[[#This Row],[departureTime]]) * 1440, "")</f>
        <v>1260</v>
      </c>
    </row>
    <row r="380" spans="1:16">
      <c r="A380" s="21" t="s">
        <v>159</v>
      </c>
      <c r="B380" s="21" t="s">
        <v>17</v>
      </c>
      <c r="C380" s="21" t="s">
        <v>15</v>
      </c>
      <c r="D380" s="21" t="s">
        <v>20</v>
      </c>
      <c r="E380" s="22">
        <v>44932.75</v>
      </c>
      <c r="F380" s="22">
        <v>44932.958333333336</v>
      </c>
      <c r="G380" s="22">
        <v>44932.754166666666</v>
      </c>
      <c r="H380" s="22">
        <v>44932.976388888892</v>
      </c>
      <c r="I380" s="38">
        <v>26</v>
      </c>
      <c r="J380" s="21">
        <v>184</v>
      </c>
      <c r="K380" s="21">
        <v>149</v>
      </c>
      <c r="L380" s="23">
        <v>27416</v>
      </c>
      <c r="M380" s="11">
        <f t="shared" si="5"/>
        <v>300.00000000349246</v>
      </c>
      <c r="N380" s="33">
        <f>HOUR(Table3[[#This Row],[arrivalTime]])</f>
        <v>23</v>
      </c>
      <c r="O380" s="31">
        <f>HOUR(Table3[[#This Row],[departureTime]])</f>
        <v>18</v>
      </c>
      <c r="P380" s="39">
        <f ca="1">IF(Table3[[#This Row],[airline]] = OFFSET(Table3[[#This Row],[airline]],1,0), (OFFSET(Table3[[#This Row],[arrivalTime]],1,0) - Table3[[#This Row],[departureTime]]) * 1440, "")</f>
        <v>239.99999999650754</v>
      </c>
    </row>
    <row r="381" spans="1:16">
      <c r="A381" s="21" t="s">
        <v>162</v>
      </c>
      <c r="B381" s="21" t="s">
        <v>17</v>
      </c>
      <c r="C381" s="21" t="s">
        <v>20</v>
      </c>
      <c r="D381" s="21" t="s">
        <v>24</v>
      </c>
      <c r="E381" s="22">
        <v>44932.875</v>
      </c>
      <c r="F381" s="22">
        <v>44932.916666666664</v>
      </c>
      <c r="G381" s="22">
        <v>44932.876388888886</v>
      </c>
      <c r="H381" s="22">
        <v>44932.916666666664</v>
      </c>
      <c r="I381" s="38">
        <v>0</v>
      </c>
      <c r="J381" s="21">
        <v>108</v>
      </c>
      <c r="K381" s="21">
        <v>157</v>
      </c>
      <c r="L381" s="23">
        <v>16956</v>
      </c>
      <c r="M381" s="11">
        <f t="shared" si="5"/>
        <v>59.99999999650754</v>
      </c>
      <c r="N381" s="33">
        <f>HOUR(Table3[[#This Row],[arrivalTime]])</f>
        <v>22</v>
      </c>
      <c r="O381" s="31">
        <f>HOUR(Table3[[#This Row],[departureTime]])</f>
        <v>21</v>
      </c>
      <c r="P381" s="39">
        <f ca="1">IF(Table3[[#This Row],[airline]] = OFFSET(Table3[[#This Row],[airline]],1,0), (OFFSET(Table3[[#This Row],[arrivalTime]],1,0) - Table3[[#This Row],[departureTime]]) * 1440, "")</f>
        <v>419.99999999650754</v>
      </c>
    </row>
    <row r="382" spans="1:16">
      <c r="A382" s="18" t="s">
        <v>166</v>
      </c>
      <c r="B382" s="18" t="s">
        <v>17</v>
      </c>
      <c r="C382" s="18" t="s">
        <v>18</v>
      </c>
      <c r="D382" s="18" t="s">
        <v>21</v>
      </c>
      <c r="E382" s="19">
        <v>44933.041666666664</v>
      </c>
      <c r="F382" s="19">
        <v>44933.166666666664</v>
      </c>
      <c r="G382" s="19">
        <v>44933.059027777781</v>
      </c>
      <c r="H382" s="19">
        <v>44933.177083333336</v>
      </c>
      <c r="I382" s="37">
        <v>15</v>
      </c>
      <c r="J382" s="18">
        <v>308</v>
      </c>
      <c r="K382" s="18">
        <v>135</v>
      </c>
      <c r="L382" s="20">
        <v>41580</v>
      </c>
      <c r="M382" s="11">
        <f t="shared" si="5"/>
        <v>180</v>
      </c>
      <c r="N382" s="33">
        <f>HOUR(Table3[[#This Row],[arrivalTime]])</f>
        <v>4</v>
      </c>
      <c r="O382" s="31">
        <f>HOUR(Table3[[#This Row],[departureTime]])</f>
        <v>1</v>
      </c>
      <c r="P382" s="39">
        <f ca="1">IF(Table3[[#This Row],[airline]] = OFFSET(Table3[[#This Row],[airline]],1,0), (OFFSET(Table3[[#This Row],[arrivalTime]],1,0) - Table3[[#This Row],[departureTime]]) * 1440, "")</f>
        <v>840.00000000349246</v>
      </c>
    </row>
    <row r="383" spans="1:16">
      <c r="A383" s="18" t="s">
        <v>176</v>
      </c>
      <c r="B383" s="18" t="s">
        <v>17</v>
      </c>
      <c r="C383" s="18" t="s">
        <v>24</v>
      </c>
      <c r="D383" s="18" t="s">
        <v>15</v>
      </c>
      <c r="E383" s="19">
        <v>44933.458333333336</v>
      </c>
      <c r="F383" s="19">
        <v>44933.625</v>
      </c>
      <c r="G383" s="19">
        <v>44933.465277777781</v>
      </c>
      <c r="H383" s="19">
        <v>44933.631944444445</v>
      </c>
      <c r="I383" s="37">
        <v>10</v>
      </c>
      <c r="J383" s="18">
        <v>111</v>
      </c>
      <c r="K383" s="18">
        <v>164</v>
      </c>
      <c r="L383" s="20">
        <v>18204</v>
      </c>
      <c r="M383" s="11">
        <f t="shared" si="5"/>
        <v>239.99999999650754</v>
      </c>
      <c r="N383" s="33">
        <f>HOUR(Table3[[#This Row],[arrivalTime]])</f>
        <v>15</v>
      </c>
      <c r="O383" s="31">
        <f>HOUR(Table3[[#This Row],[departureTime]])</f>
        <v>11</v>
      </c>
      <c r="P383" s="39">
        <f ca="1">IF(Table3[[#This Row],[airline]] = OFFSET(Table3[[#This Row],[airline]],1,0), (OFFSET(Table3[[#This Row],[arrivalTime]],1,0) - Table3[[#This Row],[departureTime]]) * 1440, "")</f>
        <v>479.99999999301508</v>
      </c>
    </row>
    <row r="384" spans="1:16">
      <c r="A384" s="18" t="s">
        <v>180</v>
      </c>
      <c r="B384" s="18" t="s">
        <v>17</v>
      </c>
      <c r="C384" s="18" t="s">
        <v>14</v>
      </c>
      <c r="D384" s="18" t="s">
        <v>15</v>
      </c>
      <c r="E384" s="19">
        <v>44933.625</v>
      </c>
      <c r="F384" s="19">
        <v>44933.791666666664</v>
      </c>
      <c r="G384" s="19">
        <v>44933.640972222223</v>
      </c>
      <c r="H384" s="19">
        <v>44933.800694444442</v>
      </c>
      <c r="I384" s="37">
        <v>13</v>
      </c>
      <c r="J384" s="18">
        <v>228</v>
      </c>
      <c r="K384" s="18">
        <v>77</v>
      </c>
      <c r="L384" s="20">
        <v>17556</v>
      </c>
      <c r="M384" s="11">
        <f t="shared" si="5"/>
        <v>239.99999999650754</v>
      </c>
      <c r="N384" s="33">
        <f>HOUR(Table3[[#This Row],[arrivalTime]])</f>
        <v>19</v>
      </c>
      <c r="O384" s="31">
        <f>HOUR(Table3[[#This Row],[departureTime]])</f>
        <v>15</v>
      </c>
      <c r="P384" s="39">
        <f ca="1">IF(Table3[[#This Row],[airline]] = OFFSET(Table3[[#This Row],[airline]],1,0), (OFFSET(Table3[[#This Row],[arrivalTime]],1,0) - Table3[[#This Row],[departureTime]]) * 1440, "")</f>
        <v>480.00000000349246</v>
      </c>
    </row>
    <row r="385" spans="1:16">
      <c r="A385" s="18" t="s">
        <v>183</v>
      </c>
      <c r="B385" s="18" t="s">
        <v>17</v>
      </c>
      <c r="C385" s="18" t="s">
        <v>15</v>
      </c>
      <c r="D385" s="18" t="s">
        <v>21</v>
      </c>
      <c r="E385" s="19">
        <v>44933.75</v>
      </c>
      <c r="F385" s="19">
        <v>44933.958333333336</v>
      </c>
      <c r="G385" s="19">
        <v>44933.754166666666</v>
      </c>
      <c r="H385" s="19">
        <v>44933.970138888886</v>
      </c>
      <c r="I385" s="37">
        <v>17</v>
      </c>
      <c r="J385" s="18">
        <v>187</v>
      </c>
      <c r="K385" s="18">
        <v>121</v>
      </c>
      <c r="L385" s="20">
        <v>22627</v>
      </c>
      <c r="M385" s="11">
        <f t="shared" si="5"/>
        <v>300.00000000349246</v>
      </c>
      <c r="N385" s="33">
        <f>HOUR(Table3[[#This Row],[arrivalTime]])</f>
        <v>23</v>
      </c>
      <c r="O385" s="31">
        <f>HOUR(Table3[[#This Row],[departureTime]])</f>
        <v>18</v>
      </c>
      <c r="P385" s="39">
        <f ca="1">IF(Table3[[#This Row],[airline]] = OFFSET(Table3[[#This Row],[airline]],1,0), (OFFSET(Table3[[#This Row],[arrivalTime]],1,0) - Table3[[#This Row],[departureTime]]) * 1440, "")</f>
        <v>239.99999999650754</v>
      </c>
    </row>
    <row r="386" spans="1:16">
      <c r="A386" s="21" t="s">
        <v>184</v>
      </c>
      <c r="B386" s="21" t="s">
        <v>17</v>
      </c>
      <c r="C386" s="21" t="s">
        <v>21</v>
      </c>
      <c r="D386" s="21" t="s">
        <v>18</v>
      </c>
      <c r="E386" s="22">
        <v>44933.791666666664</v>
      </c>
      <c r="F386" s="22">
        <v>44933.916666666664</v>
      </c>
      <c r="G386" s="22">
        <v>44933.800694444442</v>
      </c>
      <c r="H386" s="22">
        <v>44933.93472222222</v>
      </c>
      <c r="I386" s="38">
        <v>26</v>
      </c>
      <c r="J386" s="21">
        <v>101</v>
      </c>
      <c r="K386" s="21">
        <v>107</v>
      </c>
      <c r="L386" s="23">
        <v>10807</v>
      </c>
      <c r="M386" s="11">
        <f t="shared" ref="M386:M449" si="6">(F386-E386)*1440</f>
        <v>180</v>
      </c>
      <c r="N386" s="33">
        <f>HOUR(Table3[[#This Row],[arrivalTime]])</f>
        <v>22</v>
      </c>
      <c r="O386" s="31">
        <f>HOUR(Table3[[#This Row],[departureTime]])</f>
        <v>19</v>
      </c>
      <c r="P386" s="39">
        <f ca="1">IF(Table3[[#This Row],[airline]] = OFFSET(Table3[[#This Row],[airline]],1,0), (OFFSET(Table3[[#This Row],[arrivalTime]],1,0) - Table3[[#This Row],[departureTime]]) * 1440, "")</f>
        <v>360</v>
      </c>
    </row>
    <row r="387" spans="1:16">
      <c r="A387" s="21" t="s">
        <v>185</v>
      </c>
      <c r="B387" s="21" t="s">
        <v>17</v>
      </c>
      <c r="C387" s="21" t="s">
        <v>15</v>
      </c>
      <c r="D387" s="21" t="s">
        <v>18</v>
      </c>
      <c r="E387" s="22">
        <v>44933.833333333336</v>
      </c>
      <c r="F387" s="22">
        <v>44934.041666666664</v>
      </c>
      <c r="G387" s="22">
        <v>44933.836805555555</v>
      </c>
      <c r="H387" s="22">
        <v>44934.050694444442</v>
      </c>
      <c r="I387" s="38">
        <v>13</v>
      </c>
      <c r="J387" s="21">
        <v>351</v>
      </c>
      <c r="K387" s="21">
        <v>125</v>
      </c>
      <c r="L387" s="23">
        <v>43875</v>
      </c>
      <c r="M387" s="11">
        <f t="shared" si="6"/>
        <v>299.99999999301508</v>
      </c>
      <c r="N387" s="33">
        <f>HOUR(Table3[[#This Row],[arrivalTime]])</f>
        <v>1</v>
      </c>
      <c r="O387" s="31">
        <f>HOUR(Table3[[#This Row],[departureTime]])</f>
        <v>20</v>
      </c>
      <c r="P387" s="39">
        <f ca="1">IF(Table3[[#This Row],[airline]] = OFFSET(Table3[[#This Row],[airline]],1,0), (OFFSET(Table3[[#This Row],[arrivalTime]],1,0) - Table3[[#This Row],[departureTime]]) * 1440, "")</f>
        <v>479.99999999301508</v>
      </c>
    </row>
    <row r="388" spans="1:16">
      <c r="A388" s="18" t="s">
        <v>189</v>
      </c>
      <c r="B388" s="18" t="s">
        <v>17</v>
      </c>
      <c r="C388" s="18" t="s">
        <v>24</v>
      </c>
      <c r="D388" s="18" t="s">
        <v>14</v>
      </c>
      <c r="E388" s="19">
        <v>44934</v>
      </c>
      <c r="F388" s="19">
        <v>44934.166666666664</v>
      </c>
      <c r="G388" s="19">
        <v>44934.001388888886</v>
      </c>
      <c r="H388" s="19">
        <v>44934.181944444441</v>
      </c>
      <c r="I388" s="37">
        <v>22</v>
      </c>
      <c r="J388" s="18">
        <v>330</v>
      </c>
      <c r="K388" s="18">
        <v>145</v>
      </c>
      <c r="L388" s="20">
        <v>47850</v>
      </c>
      <c r="M388" s="11">
        <f t="shared" si="6"/>
        <v>239.99999999650754</v>
      </c>
      <c r="N388" s="33">
        <f>HOUR(Table3[[#This Row],[arrivalTime]])</f>
        <v>4</v>
      </c>
      <c r="O388" s="31">
        <f>HOUR(Table3[[#This Row],[departureTime]])</f>
        <v>0</v>
      </c>
      <c r="P388" s="39">
        <f ca="1">IF(Table3[[#This Row],[airline]] = OFFSET(Table3[[#This Row],[airline]],1,0), (OFFSET(Table3[[#This Row],[arrivalTime]],1,0) - Table3[[#This Row],[departureTime]]) * 1440, "")</f>
        <v>120.00000000349246</v>
      </c>
    </row>
    <row r="389" spans="1:16">
      <c r="A389" s="21" t="s">
        <v>190</v>
      </c>
      <c r="B389" s="21" t="s">
        <v>17</v>
      </c>
      <c r="C389" s="21" t="s">
        <v>15</v>
      </c>
      <c r="D389" s="21" t="s">
        <v>24</v>
      </c>
      <c r="E389" s="22">
        <v>44934.041666666664</v>
      </c>
      <c r="F389" s="22">
        <v>44934.083333333336</v>
      </c>
      <c r="G389" s="22">
        <v>44934.056944444441</v>
      </c>
      <c r="H389" s="22">
        <v>44934.093055555553</v>
      </c>
      <c r="I389" s="38">
        <v>14</v>
      </c>
      <c r="J389" s="21">
        <v>336</v>
      </c>
      <c r="K389" s="21">
        <v>76</v>
      </c>
      <c r="L389" s="23">
        <v>25536</v>
      </c>
      <c r="M389" s="11">
        <f t="shared" si="6"/>
        <v>60.000000006984919</v>
      </c>
      <c r="N389" s="33">
        <f>HOUR(Table3[[#This Row],[arrivalTime]])</f>
        <v>2</v>
      </c>
      <c r="O389" s="31">
        <f>HOUR(Table3[[#This Row],[departureTime]])</f>
        <v>1</v>
      </c>
      <c r="P389" s="39">
        <f ca="1">IF(Table3[[#This Row],[airline]] = OFFSET(Table3[[#This Row],[airline]],1,0), (OFFSET(Table3[[#This Row],[arrivalTime]],1,0) - Table3[[#This Row],[departureTime]]) * 1440, "")</f>
        <v>180</v>
      </c>
    </row>
    <row r="390" spans="1:16">
      <c r="A390" s="18" t="s">
        <v>192</v>
      </c>
      <c r="B390" s="18" t="s">
        <v>17</v>
      </c>
      <c r="C390" s="18" t="s">
        <v>21</v>
      </c>
      <c r="D390" s="18" t="s">
        <v>18</v>
      </c>
      <c r="E390" s="19">
        <v>44934.125</v>
      </c>
      <c r="F390" s="19">
        <v>44934.166666666664</v>
      </c>
      <c r="G390" s="19">
        <v>44934.143055555556</v>
      </c>
      <c r="H390" s="19">
        <v>44934.176388888889</v>
      </c>
      <c r="I390" s="37">
        <v>14</v>
      </c>
      <c r="J390" s="18">
        <v>225</v>
      </c>
      <c r="K390" s="18">
        <v>91</v>
      </c>
      <c r="L390" s="20">
        <v>20475</v>
      </c>
      <c r="M390" s="11">
        <f t="shared" si="6"/>
        <v>59.99999999650754</v>
      </c>
      <c r="N390" s="33">
        <f>HOUR(Table3[[#This Row],[arrivalTime]])</f>
        <v>4</v>
      </c>
      <c r="O390" s="31">
        <f>HOUR(Table3[[#This Row],[departureTime]])</f>
        <v>3</v>
      </c>
      <c r="P390" s="39">
        <f ca="1">IF(Table3[[#This Row],[airline]] = OFFSET(Table3[[#This Row],[airline]],1,0), (OFFSET(Table3[[#This Row],[arrivalTime]],1,0) - Table3[[#This Row],[departureTime]]) * 1440, "")</f>
        <v>419.99999999650754</v>
      </c>
    </row>
    <row r="391" spans="1:16">
      <c r="A391" s="21" t="s">
        <v>195</v>
      </c>
      <c r="B391" s="21" t="s">
        <v>17</v>
      </c>
      <c r="C391" s="21" t="s">
        <v>20</v>
      </c>
      <c r="D391" s="21" t="s">
        <v>14</v>
      </c>
      <c r="E391" s="22">
        <v>44934.25</v>
      </c>
      <c r="F391" s="22">
        <v>44934.416666666664</v>
      </c>
      <c r="G391" s="22">
        <v>44934.250694444447</v>
      </c>
      <c r="H391" s="22">
        <v>44934.427083333336</v>
      </c>
      <c r="I391" s="38">
        <v>15</v>
      </c>
      <c r="J391" s="21">
        <v>338</v>
      </c>
      <c r="K391" s="21">
        <v>151</v>
      </c>
      <c r="L391" s="23">
        <v>51038</v>
      </c>
      <c r="M391" s="11">
        <f t="shared" si="6"/>
        <v>239.99999999650754</v>
      </c>
      <c r="N391" s="33">
        <f>HOUR(Table3[[#This Row],[arrivalTime]])</f>
        <v>10</v>
      </c>
      <c r="O391" s="31">
        <f>HOUR(Table3[[#This Row],[departureTime]])</f>
        <v>6</v>
      </c>
      <c r="P391" s="39">
        <f ca="1">IF(Table3[[#This Row],[airline]] = OFFSET(Table3[[#This Row],[airline]],1,0), (OFFSET(Table3[[#This Row],[arrivalTime]],1,0) - Table3[[#This Row],[departureTime]]) * 1440, "")</f>
        <v>180</v>
      </c>
    </row>
    <row r="392" spans="1:16">
      <c r="A392" s="21" t="s">
        <v>197</v>
      </c>
      <c r="B392" s="21" t="s">
        <v>17</v>
      </c>
      <c r="C392" s="21" t="s">
        <v>15</v>
      </c>
      <c r="D392" s="21" t="s">
        <v>14</v>
      </c>
      <c r="E392" s="22">
        <v>44934.333333333336</v>
      </c>
      <c r="F392" s="22">
        <v>44934.375</v>
      </c>
      <c r="G392" s="22">
        <v>44934.338194444441</v>
      </c>
      <c r="H392" s="22">
        <v>44934.390277777777</v>
      </c>
      <c r="I392" s="38">
        <v>22</v>
      </c>
      <c r="J392" s="21">
        <v>134</v>
      </c>
      <c r="K392" s="21">
        <v>59</v>
      </c>
      <c r="L392" s="23">
        <v>7906</v>
      </c>
      <c r="M392" s="11">
        <f t="shared" si="6"/>
        <v>59.99999999650754</v>
      </c>
      <c r="N392" s="33">
        <f>HOUR(Table3[[#This Row],[arrivalTime]])</f>
        <v>9</v>
      </c>
      <c r="O392" s="31">
        <f>HOUR(Table3[[#This Row],[departureTime]])</f>
        <v>8</v>
      </c>
      <c r="P392" s="39">
        <f ca="1">IF(Table3[[#This Row],[airline]] = OFFSET(Table3[[#This Row],[airline]],1,0), (OFFSET(Table3[[#This Row],[arrivalTime]],1,0) - Table3[[#This Row],[departureTime]]) * 1440, "")</f>
        <v>180</v>
      </c>
    </row>
    <row r="393" spans="1:16">
      <c r="A393" s="21" t="s">
        <v>198</v>
      </c>
      <c r="B393" s="21" t="s">
        <v>17</v>
      </c>
      <c r="C393" s="21" t="s">
        <v>24</v>
      </c>
      <c r="D393" s="21" t="s">
        <v>20</v>
      </c>
      <c r="E393" s="22">
        <v>44934.375</v>
      </c>
      <c r="F393" s="22">
        <v>44934.458333333336</v>
      </c>
      <c r="G393" s="22">
        <v>44934.384027777778</v>
      </c>
      <c r="H393" s="22">
        <v>44934.458333333336</v>
      </c>
      <c r="I393" s="38">
        <v>0</v>
      </c>
      <c r="J393" s="21">
        <v>394</v>
      </c>
      <c r="K393" s="21">
        <v>71</v>
      </c>
      <c r="L393" s="23">
        <v>27974</v>
      </c>
      <c r="M393" s="11">
        <f t="shared" si="6"/>
        <v>120.00000000349246</v>
      </c>
      <c r="N393" s="33">
        <f>HOUR(Table3[[#This Row],[arrivalTime]])</f>
        <v>11</v>
      </c>
      <c r="O393" s="31">
        <f>HOUR(Table3[[#This Row],[departureTime]])</f>
        <v>9</v>
      </c>
      <c r="P393" s="39">
        <f ca="1">IF(Table3[[#This Row],[airline]] = OFFSET(Table3[[#This Row],[airline]],1,0), (OFFSET(Table3[[#This Row],[arrivalTime]],1,0) - Table3[[#This Row],[departureTime]]) * 1440, "")</f>
        <v>300.00000000349246</v>
      </c>
    </row>
    <row r="394" spans="1:16">
      <c r="A394" s="18" t="s">
        <v>199</v>
      </c>
      <c r="B394" s="18" t="s">
        <v>17</v>
      </c>
      <c r="C394" s="18" t="s">
        <v>18</v>
      </c>
      <c r="D394" s="18" t="s">
        <v>21</v>
      </c>
      <c r="E394" s="19">
        <v>44934.416666666664</v>
      </c>
      <c r="F394" s="19">
        <v>44934.583333333336</v>
      </c>
      <c r="G394" s="19">
        <v>44934.434027777781</v>
      </c>
      <c r="H394" s="19">
        <v>44934.588194444441</v>
      </c>
      <c r="I394" s="37">
        <v>7</v>
      </c>
      <c r="J394" s="18">
        <v>342</v>
      </c>
      <c r="K394" s="18">
        <v>52</v>
      </c>
      <c r="L394" s="20">
        <v>17784</v>
      </c>
      <c r="M394" s="11">
        <f t="shared" si="6"/>
        <v>240.00000000698492</v>
      </c>
      <c r="N394" s="33">
        <f>HOUR(Table3[[#This Row],[arrivalTime]])</f>
        <v>14</v>
      </c>
      <c r="O394" s="31">
        <f>HOUR(Table3[[#This Row],[departureTime]])</f>
        <v>10</v>
      </c>
      <c r="P394" s="39">
        <f ca="1">IF(Table3[[#This Row],[airline]] = OFFSET(Table3[[#This Row],[airline]],1,0), (OFFSET(Table3[[#This Row],[arrivalTime]],1,0) - Table3[[#This Row],[departureTime]]) * 1440, "")</f>
        <v>540</v>
      </c>
    </row>
    <row r="395" spans="1:16">
      <c r="A395" s="18" t="s">
        <v>203</v>
      </c>
      <c r="B395" s="18" t="s">
        <v>17</v>
      </c>
      <c r="C395" s="18" t="s">
        <v>18</v>
      </c>
      <c r="D395" s="18" t="s">
        <v>21</v>
      </c>
      <c r="E395" s="19">
        <v>44934.583333333336</v>
      </c>
      <c r="F395" s="19">
        <v>44934.791666666664</v>
      </c>
      <c r="G395" s="19">
        <v>44934.595138888886</v>
      </c>
      <c r="H395" s="19">
        <v>44934.791666666664</v>
      </c>
      <c r="I395" s="37">
        <v>0</v>
      </c>
      <c r="J395" s="18">
        <v>488</v>
      </c>
      <c r="K395" s="18">
        <v>103</v>
      </c>
      <c r="L395" s="20">
        <v>50264</v>
      </c>
      <c r="M395" s="11">
        <f t="shared" si="6"/>
        <v>299.99999999301508</v>
      </c>
      <c r="N395" s="33">
        <f>HOUR(Table3[[#This Row],[arrivalTime]])</f>
        <v>19</v>
      </c>
      <c r="O395" s="31">
        <f>HOUR(Table3[[#This Row],[departureTime]])</f>
        <v>14</v>
      </c>
      <c r="P395" s="39">
        <f ca="1">IF(Table3[[#This Row],[airline]] = OFFSET(Table3[[#This Row],[airline]],1,0), (OFFSET(Table3[[#This Row],[arrivalTime]],1,0) - Table3[[#This Row],[departureTime]]) * 1440, "")</f>
        <v>239.99999999650754</v>
      </c>
    </row>
    <row r="396" spans="1:16">
      <c r="A396" s="18" t="s">
        <v>205</v>
      </c>
      <c r="B396" s="18" t="s">
        <v>17</v>
      </c>
      <c r="C396" s="18" t="s">
        <v>15</v>
      </c>
      <c r="D396" s="18" t="s">
        <v>21</v>
      </c>
      <c r="E396" s="19">
        <v>44934.666666666664</v>
      </c>
      <c r="F396" s="19">
        <v>44934.75</v>
      </c>
      <c r="G396" s="19">
        <v>44934.681250000001</v>
      </c>
      <c r="H396" s="19">
        <v>44934.770138888889</v>
      </c>
      <c r="I396" s="37">
        <v>29</v>
      </c>
      <c r="J396" s="18">
        <v>407</v>
      </c>
      <c r="K396" s="18">
        <v>153</v>
      </c>
      <c r="L396" s="20">
        <v>62271</v>
      </c>
      <c r="M396" s="11">
        <f t="shared" si="6"/>
        <v>120.00000000349246</v>
      </c>
      <c r="N396" s="33">
        <f>HOUR(Table3[[#This Row],[arrivalTime]])</f>
        <v>18</v>
      </c>
      <c r="O396" s="31">
        <f>HOUR(Table3[[#This Row],[departureTime]])</f>
        <v>16</v>
      </c>
      <c r="P396" s="39">
        <f ca="1">IF(Table3[[#This Row],[airline]] = OFFSET(Table3[[#This Row],[airline]],1,0), (OFFSET(Table3[[#This Row],[arrivalTime]],1,0) - Table3[[#This Row],[departureTime]]) * 1440, "")</f>
        <v>240.00000000698492</v>
      </c>
    </row>
    <row r="397" spans="1:16">
      <c r="A397" s="18" t="s">
        <v>206</v>
      </c>
      <c r="B397" s="18" t="s">
        <v>17</v>
      </c>
      <c r="C397" s="18" t="s">
        <v>24</v>
      </c>
      <c r="D397" s="18" t="s">
        <v>20</v>
      </c>
      <c r="E397" s="19">
        <v>44934.708333333336</v>
      </c>
      <c r="F397" s="19">
        <v>44934.833333333336</v>
      </c>
      <c r="G397" s="19">
        <v>44934.713194444441</v>
      </c>
      <c r="H397" s="19">
        <v>44934.84375</v>
      </c>
      <c r="I397" s="37">
        <v>15</v>
      </c>
      <c r="J397" s="18">
        <v>389</v>
      </c>
      <c r="K397" s="18">
        <v>102</v>
      </c>
      <c r="L397" s="20">
        <v>39678</v>
      </c>
      <c r="M397" s="11">
        <f t="shared" si="6"/>
        <v>180</v>
      </c>
      <c r="N397" s="33">
        <f>HOUR(Table3[[#This Row],[arrivalTime]])</f>
        <v>20</v>
      </c>
      <c r="O397" s="31">
        <f>HOUR(Table3[[#This Row],[departureTime]])</f>
        <v>17</v>
      </c>
      <c r="P397" s="39">
        <f ca="1">IF(Table3[[#This Row],[airline]] = OFFSET(Table3[[#This Row],[airline]],1,0), (OFFSET(Table3[[#This Row],[arrivalTime]],1,0) - Table3[[#This Row],[departureTime]]) * 1440, "")</f>
        <v>419.99999999650754</v>
      </c>
    </row>
    <row r="398" spans="1:16">
      <c r="A398" s="18" t="s">
        <v>209</v>
      </c>
      <c r="B398" s="18" t="s">
        <v>17</v>
      </c>
      <c r="C398" s="18" t="s">
        <v>20</v>
      </c>
      <c r="D398" s="18" t="s">
        <v>24</v>
      </c>
      <c r="E398" s="19">
        <v>44934.833333333336</v>
      </c>
      <c r="F398" s="19">
        <v>44935</v>
      </c>
      <c r="G398" s="19">
        <v>44934.847222222219</v>
      </c>
      <c r="H398" s="19">
        <v>44935.012499999997</v>
      </c>
      <c r="I398" s="37">
        <v>18</v>
      </c>
      <c r="J398" s="18">
        <v>317</v>
      </c>
      <c r="K398" s="18">
        <v>169</v>
      </c>
      <c r="L398" s="20">
        <v>53573</v>
      </c>
      <c r="M398" s="11">
        <f t="shared" si="6"/>
        <v>239.99999999650754</v>
      </c>
      <c r="N398" s="33">
        <f>HOUR(Table3[[#This Row],[arrivalTime]])</f>
        <v>0</v>
      </c>
      <c r="O398" s="31">
        <f>HOUR(Table3[[#This Row],[departureTime]])</f>
        <v>20</v>
      </c>
      <c r="P398" s="39">
        <f ca="1">IF(Table3[[#This Row],[airline]] = OFFSET(Table3[[#This Row],[airline]],1,0), (OFFSET(Table3[[#This Row],[arrivalTime]],1,0) - Table3[[#This Row],[departureTime]]) * 1440, "")</f>
        <v>540</v>
      </c>
    </row>
    <row r="399" spans="1:16">
      <c r="A399" s="21" t="s">
        <v>214</v>
      </c>
      <c r="B399" s="21" t="s">
        <v>17</v>
      </c>
      <c r="C399" s="21" t="s">
        <v>20</v>
      </c>
      <c r="D399" s="21" t="s">
        <v>14</v>
      </c>
      <c r="E399" s="22">
        <v>44935.041666666664</v>
      </c>
      <c r="F399" s="22">
        <v>44935.208333333336</v>
      </c>
      <c r="G399" s="22">
        <v>44935.047222222223</v>
      </c>
      <c r="H399" s="22">
        <v>44935.222222222219</v>
      </c>
      <c r="I399" s="38">
        <v>20</v>
      </c>
      <c r="J399" s="21">
        <v>392</v>
      </c>
      <c r="K399" s="21">
        <v>117</v>
      </c>
      <c r="L399" s="23">
        <v>45864</v>
      </c>
      <c r="M399" s="11">
        <f t="shared" si="6"/>
        <v>240.00000000698492</v>
      </c>
      <c r="N399" s="33">
        <f>HOUR(Table3[[#This Row],[arrivalTime]])</f>
        <v>5</v>
      </c>
      <c r="O399" s="31">
        <f>HOUR(Table3[[#This Row],[departureTime]])</f>
        <v>1</v>
      </c>
      <c r="P399" s="39">
        <f ca="1">IF(Table3[[#This Row],[airline]] = OFFSET(Table3[[#This Row],[airline]],1,0), (OFFSET(Table3[[#This Row],[arrivalTime]],1,0) - Table3[[#This Row],[departureTime]]) * 1440, "")</f>
        <v>180</v>
      </c>
    </row>
    <row r="400" spans="1:16">
      <c r="A400" s="18" t="s">
        <v>215</v>
      </c>
      <c r="B400" s="18" t="s">
        <v>17</v>
      </c>
      <c r="C400" s="18" t="s">
        <v>24</v>
      </c>
      <c r="D400" s="18" t="s">
        <v>14</v>
      </c>
      <c r="E400" s="19">
        <v>44935.083333333336</v>
      </c>
      <c r="F400" s="19">
        <v>44935.166666666664</v>
      </c>
      <c r="G400" s="19">
        <v>44935.095833333333</v>
      </c>
      <c r="H400" s="19">
        <v>44935.168749999997</v>
      </c>
      <c r="I400" s="37">
        <v>3</v>
      </c>
      <c r="J400" s="18">
        <v>151</v>
      </c>
      <c r="K400" s="18">
        <v>74</v>
      </c>
      <c r="L400" s="20">
        <v>11174</v>
      </c>
      <c r="M400" s="11">
        <f t="shared" si="6"/>
        <v>119.99999999301508</v>
      </c>
      <c r="N400" s="33">
        <f>HOUR(Table3[[#This Row],[arrivalTime]])</f>
        <v>4</v>
      </c>
      <c r="O400" s="31">
        <f>HOUR(Table3[[#This Row],[departureTime]])</f>
        <v>2</v>
      </c>
      <c r="P400" s="39">
        <f ca="1">IF(Table3[[#This Row],[airline]] = OFFSET(Table3[[#This Row],[airline]],1,0), (OFFSET(Table3[[#This Row],[arrivalTime]],1,0) - Table3[[#This Row],[departureTime]]) * 1440, "")</f>
        <v>180</v>
      </c>
    </row>
    <row r="401" spans="1:16">
      <c r="A401" s="18" t="s">
        <v>216</v>
      </c>
      <c r="B401" s="18" t="s">
        <v>17</v>
      </c>
      <c r="C401" s="18" t="s">
        <v>18</v>
      </c>
      <c r="D401" s="18" t="s">
        <v>24</v>
      </c>
      <c r="E401" s="19">
        <v>44935.125</v>
      </c>
      <c r="F401" s="19">
        <v>44935.208333333336</v>
      </c>
      <c r="G401" s="19">
        <v>44935.136805555558</v>
      </c>
      <c r="H401" s="19">
        <v>44935.22152777778</v>
      </c>
      <c r="I401" s="37">
        <v>19</v>
      </c>
      <c r="J401" s="18">
        <v>323</v>
      </c>
      <c r="K401" s="18">
        <v>183</v>
      </c>
      <c r="L401" s="20">
        <v>59109</v>
      </c>
      <c r="M401" s="11">
        <f t="shared" si="6"/>
        <v>120.00000000349246</v>
      </c>
      <c r="N401" s="33">
        <f>HOUR(Table3[[#This Row],[arrivalTime]])</f>
        <v>5</v>
      </c>
      <c r="O401" s="31">
        <f>HOUR(Table3[[#This Row],[departureTime]])</f>
        <v>3</v>
      </c>
      <c r="P401" s="39">
        <f ca="1">IF(Table3[[#This Row],[airline]] = OFFSET(Table3[[#This Row],[airline]],1,0), (OFFSET(Table3[[#This Row],[arrivalTime]],1,0) - Table3[[#This Row],[departureTime]]) * 1440, "")</f>
        <v>360</v>
      </c>
    </row>
    <row r="402" spans="1:16">
      <c r="A402" s="18" t="s">
        <v>220</v>
      </c>
      <c r="B402" s="18" t="s">
        <v>17</v>
      </c>
      <c r="C402" s="18" t="s">
        <v>21</v>
      </c>
      <c r="D402" s="18" t="s">
        <v>18</v>
      </c>
      <c r="E402" s="19">
        <v>44935.291666666664</v>
      </c>
      <c r="F402" s="19">
        <v>44935.375</v>
      </c>
      <c r="G402" s="19">
        <v>44935.293749999997</v>
      </c>
      <c r="H402" s="19">
        <v>44935.382638888892</v>
      </c>
      <c r="I402" s="37">
        <v>11</v>
      </c>
      <c r="J402" s="18">
        <v>294</v>
      </c>
      <c r="K402" s="18">
        <v>76</v>
      </c>
      <c r="L402" s="20">
        <v>22344</v>
      </c>
      <c r="M402" s="11">
        <f t="shared" si="6"/>
        <v>120.00000000349246</v>
      </c>
      <c r="N402" s="33">
        <f>HOUR(Table3[[#This Row],[arrivalTime]])</f>
        <v>9</v>
      </c>
      <c r="O402" s="31">
        <f>HOUR(Table3[[#This Row],[departureTime]])</f>
        <v>7</v>
      </c>
      <c r="P402" s="39">
        <f ca="1">IF(Table3[[#This Row],[airline]] = OFFSET(Table3[[#This Row],[airline]],1,0), (OFFSET(Table3[[#This Row],[arrivalTime]],1,0) - Table3[[#This Row],[departureTime]]) * 1440, "")</f>
        <v>540</v>
      </c>
    </row>
    <row r="403" spans="1:16">
      <c r="A403" s="21" t="s">
        <v>228</v>
      </c>
      <c r="B403" s="21" t="s">
        <v>17</v>
      </c>
      <c r="C403" s="21" t="s">
        <v>15</v>
      </c>
      <c r="D403" s="21" t="s">
        <v>24</v>
      </c>
      <c r="E403" s="22">
        <v>44935.625</v>
      </c>
      <c r="F403" s="22">
        <v>44935.666666666664</v>
      </c>
      <c r="G403" s="22">
        <v>44935.625694444447</v>
      </c>
      <c r="H403" s="22">
        <v>44935.684027777781</v>
      </c>
      <c r="I403" s="38">
        <v>25</v>
      </c>
      <c r="J403" s="21">
        <v>322</v>
      </c>
      <c r="K403" s="21">
        <v>180</v>
      </c>
      <c r="L403" s="23">
        <v>57960</v>
      </c>
      <c r="M403" s="11">
        <f t="shared" si="6"/>
        <v>59.99999999650754</v>
      </c>
      <c r="N403" s="33">
        <f>HOUR(Table3[[#This Row],[arrivalTime]])</f>
        <v>16</v>
      </c>
      <c r="O403" s="31">
        <f>HOUR(Table3[[#This Row],[departureTime]])</f>
        <v>15</v>
      </c>
      <c r="P403" s="39">
        <f ca="1">IF(Table3[[#This Row],[airline]] = OFFSET(Table3[[#This Row],[airline]],1,0), (OFFSET(Table3[[#This Row],[arrivalTime]],1,0) - Table3[[#This Row],[departureTime]]) * 1440, "")</f>
        <v>120.00000000349246</v>
      </c>
    </row>
    <row r="404" spans="1:16">
      <c r="A404" s="18" t="s">
        <v>229</v>
      </c>
      <c r="B404" s="18" t="s">
        <v>17</v>
      </c>
      <c r="C404" s="18" t="s">
        <v>14</v>
      </c>
      <c r="D404" s="18" t="s">
        <v>14</v>
      </c>
      <c r="E404" s="19">
        <v>44935.666666666664</v>
      </c>
      <c r="F404" s="19">
        <v>44935.708333333336</v>
      </c>
      <c r="G404" s="19">
        <v>44935.673611111109</v>
      </c>
      <c r="H404" s="19">
        <v>44935.720833333333</v>
      </c>
      <c r="I404" s="37">
        <v>18</v>
      </c>
      <c r="J404" s="18">
        <v>344</v>
      </c>
      <c r="K404" s="18">
        <v>150</v>
      </c>
      <c r="L404" s="20">
        <v>51600</v>
      </c>
      <c r="M404" s="11">
        <f t="shared" si="6"/>
        <v>60.000000006984919</v>
      </c>
      <c r="N404" s="33">
        <f>HOUR(Table3[[#This Row],[arrivalTime]])</f>
        <v>17</v>
      </c>
      <c r="O404" s="31">
        <f>HOUR(Table3[[#This Row],[departureTime]])</f>
        <v>16</v>
      </c>
      <c r="P404" s="39">
        <f ca="1">IF(Table3[[#This Row],[airline]] = OFFSET(Table3[[#This Row],[airline]],1,0), (OFFSET(Table3[[#This Row],[arrivalTime]],1,0) - Table3[[#This Row],[departureTime]]) * 1440, "")</f>
        <v>600.00000000698492</v>
      </c>
    </row>
    <row r="405" spans="1:16">
      <c r="A405" s="18" t="s">
        <v>235</v>
      </c>
      <c r="B405" s="18" t="s">
        <v>17</v>
      </c>
      <c r="C405" s="18" t="s">
        <v>15</v>
      </c>
      <c r="D405" s="18" t="s">
        <v>21</v>
      </c>
      <c r="E405" s="19">
        <v>44935.916666666664</v>
      </c>
      <c r="F405" s="19">
        <v>44936.083333333336</v>
      </c>
      <c r="G405" s="19">
        <v>44935.922222222223</v>
      </c>
      <c r="H405" s="19">
        <v>44936.083333333336</v>
      </c>
      <c r="I405" s="37">
        <v>0</v>
      </c>
      <c r="J405" s="18">
        <v>303</v>
      </c>
      <c r="K405" s="18">
        <v>95</v>
      </c>
      <c r="L405" s="20">
        <v>28785</v>
      </c>
      <c r="M405" s="11">
        <f t="shared" si="6"/>
        <v>240.00000000698492</v>
      </c>
      <c r="N405" s="33">
        <f>HOUR(Table3[[#This Row],[arrivalTime]])</f>
        <v>2</v>
      </c>
      <c r="O405" s="31">
        <f>HOUR(Table3[[#This Row],[departureTime]])</f>
        <v>22</v>
      </c>
      <c r="P405" s="39">
        <f ca="1">IF(Table3[[#This Row],[airline]] = OFFSET(Table3[[#This Row],[airline]],1,0), (OFFSET(Table3[[#This Row],[arrivalTime]],1,0) - Table3[[#This Row],[departureTime]]) * 1440, "")</f>
        <v>300.00000000349246</v>
      </c>
    </row>
    <row r="406" spans="1:16">
      <c r="A406" s="18" t="s">
        <v>236</v>
      </c>
      <c r="B406" s="18" t="s">
        <v>17</v>
      </c>
      <c r="C406" s="18" t="s">
        <v>24</v>
      </c>
      <c r="D406" s="18" t="s">
        <v>18</v>
      </c>
      <c r="E406" s="19">
        <v>44935.958333333336</v>
      </c>
      <c r="F406" s="19">
        <v>44936.125</v>
      </c>
      <c r="G406" s="19">
        <v>44935.961805555555</v>
      </c>
      <c r="H406" s="19">
        <v>44936.132638888892</v>
      </c>
      <c r="I406" s="37">
        <v>11</v>
      </c>
      <c r="J406" s="18">
        <v>289</v>
      </c>
      <c r="K406" s="18">
        <v>63</v>
      </c>
      <c r="L406" s="20">
        <v>18207</v>
      </c>
      <c r="M406" s="11">
        <f t="shared" si="6"/>
        <v>239.99999999650754</v>
      </c>
      <c r="N406" s="33">
        <f>HOUR(Table3[[#This Row],[arrivalTime]])</f>
        <v>3</v>
      </c>
      <c r="O406" s="31">
        <f>HOUR(Table3[[#This Row],[departureTime]])</f>
        <v>23</v>
      </c>
      <c r="P406" s="39">
        <f ca="1">IF(Table3[[#This Row],[airline]] = OFFSET(Table3[[#This Row],[airline]],1,0), (OFFSET(Table3[[#This Row],[arrivalTime]],1,0) - Table3[[#This Row],[departureTime]]) * 1440, "")</f>
        <v>360</v>
      </c>
    </row>
    <row r="407" spans="1:16">
      <c r="A407" s="21" t="s">
        <v>240</v>
      </c>
      <c r="B407" s="21" t="s">
        <v>17</v>
      </c>
      <c r="C407" s="21" t="s">
        <v>21</v>
      </c>
      <c r="D407" s="21" t="s">
        <v>21</v>
      </c>
      <c r="E407" s="22">
        <v>44936.125</v>
      </c>
      <c r="F407" s="22">
        <v>44936.208333333336</v>
      </c>
      <c r="G407" s="22">
        <v>44936.12777777778</v>
      </c>
      <c r="H407" s="22">
        <v>44936.220833333333</v>
      </c>
      <c r="I407" s="38">
        <v>18</v>
      </c>
      <c r="J407" s="21">
        <v>478</v>
      </c>
      <c r="K407" s="21">
        <v>137</v>
      </c>
      <c r="L407" s="23">
        <v>65486</v>
      </c>
      <c r="M407" s="11">
        <f t="shared" si="6"/>
        <v>120.00000000349246</v>
      </c>
      <c r="N407" s="33">
        <f>HOUR(Table3[[#This Row],[arrivalTime]])</f>
        <v>5</v>
      </c>
      <c r="O407" s="31">
        <f>HOUR(Table3[[#This Row],[departureTime]])</f>
        <v>3</v>
      </c>
      <c r="P407" s="39">
        <f ca="1">IF(Table3[[#This Row],[airline]] = OFFSET(Table3[[#This Row],[airline]],1,0), (OFFSET(Table3[[#This Row],[arrivalTime]],1,0) - Table3[[#This Row],[departureTime]]) * 1440, "")</f>
        <v>360</v>
      </c>
    </row>
    <row r="408" spans="1:16">
      <c r="A408" s="18" t="s">
        <v>241</v>
      </c>
      <c r="B408" s="18" t="s">
        <v>17</v>
      </c>
      <c r="C408" s="18" t="s">
        <v>14</v>
      </c>
      <c r="D408" s="18" t="s">
        <v>24</v>
      </c>
      <c r="E408" s="19">
        <v>44936.166666666664</v>
      </c>
      <c r="F408" s="19">
        <v>44936.375</v>
      </c>
      <c r="G408" s="19">
        <v>44936.183333333334</v>
      </c>
      <c r="H408" s="19">
        <v>44936.380555555559</v>
      </c>
      <c r="I408" s="37">
        <v>8</v>
      </c>
      <c r="J408" s="18">
        <v>256</v>
      </c>
      <c r="K408" s="18">
        <v>179</v>
      </c>
      <c r="L408" s="20">
        <v>45824</v>
      </c>
      <c r="M408" s="11">
        <f t="shared" si="6"/>
        <v>300.00000000349246</v>
      </c>
      <c r="N408" s="33">
        <f>HOUR(Table3[[#This Row],[arrivalTime]])</f>
        <v>9</v>
      </c>
      <c r="O408" s="31">
        <f>HOUR(Table3[[#This Row],[departureTime]])</f>
        <v>4</v>
      </c>
      <c r="P408" s="39">
        <f ca="1">IF(Table3[[#This Row],[airline]] = OFFSET(Table3[[#This Row],[airline]],1,0), (OFFSET(Table3[[#This Row],[arrivalTime]],1,0) - Table3[[#This Row],[departureTime]]) * 1440, "")</f>
        <v>360</v>
      </c>
    </row>
    <row r="409" spans="1:16">
      <c r="A409" s="21" t="s">
        <v>244</v>
      </c>
      <c r="B409" s="21" t="s">
        <v>17</v>
      </c>
      <c r="C409" s="21" t="s">
        <v>18</v>
      </c>
      <c r="D409" s="21" t="s">
        <v>21</v>
      </c>
      <c r="E409" s="22">
        <v>44936.291666666664</v>
      </c>
      <c r="F409" s="22">
        <v>44936.416666666664</v>
      </c>
      <c r="G409" s="22">
        <v>44936.308333333334</v>
      </c>
      <c r="H409" s="22">
        <v>44936.418055555558</v>
      </c>
      <c r="I409" s="38">
        <v>2</v>
      </c>
      <c r="J409" s="21">
        <v>117</v>
      </c>
      <c r="K409" s="21">
        <v>143</v>
      </c>
      <c r="L409" s="23">
        <v>16731</v>
      </c>
      <c r="M409" s="11">
        <f t="shared" si="6"/>
        <v>180</v>
      </c>
      <c r="N409" s="33">
        <f>HOUR(Table3[[#This Row],[arrivalTime]])</f>
        <v>10</v>
      </c>
      <c r="O409" s="31">
        <f>HOUR(Table3[[#This Row],[departureTime]])</f>
        <v>7</v>
      </c>
      <c r="P409" s="39">
        <f ca="1">IF(Table3[[#This Row],[airline]] = OFFSET(Table3[[#This Row],[airline]],1,0), (OFFSET(Table3[[#This Row],[arrivalTime]],1,0) - Table3[[#This Row],[departureTime]]) * 1440, "")</f>
        <v>300.00000000349246</v>
      </c>
    </row>
    <row r="410" spans="1:16">
      <c r="A410" s="18" t="s">
        <v>245</v>
      </c>
      <c r="B410" s="18" t="s">
        <v>17</v>
      </c>
      <c r="C410" s="18" t="s">
        <v>18</v>
      </c>
      <c r="D410" s="18" t="s">
        <v>21</v>
      </c>
      <c r="E410" s="19">
        <v>44936.333333333336</v>
      </c>
      <c r="F410" s="19">
        <v>44936.5</v>
      </c>
      <c r="G410" s="19">
        <v>44936.342361111114</v>
      </c>
      <c r="H410" s="19">
        <v>44936.512499999997</v>
      </c>
      <c r="I410" s="37">
        <v>18</v>
      </c>
      <c r="J410" s="18">
        <v>355</v>
      </c>
      <c r="K410" s="18">
        <v>199</v>
      </c>
      <c r="L410" s="20">
        <v>70645</v>
      </c>
      <c r="M410" s="11">
        <f t="shared" si="6"/>
        <v>239.99999999650754</v>
      </c>
      <c r="N410" s="33">
        <f>HOUR(Table3[[#This Row],[arrivalTime]])</f>
        <v>12</v>
      </c>
      <c r="O410" s="31">
        <f>HOUR(Table3[[#This Row],[departureTime]])</f>
        <v>8</v>
      </c>
      <c r="P410" s="39">
        <f ca="1">IF(Table3[[#This Row],[airline]] = OFFSET(Table3[[#This Row],[airline]],1,0), (OFFSET(Table3[[#This Row],[arrivalTime]],1,0) - Table3[[#This Row],[departureTime]]) * 1440, "")</f>
        <v>119.99999999301508</v>
      </c>
    </row>
    <row r="411" spans="1:16">
      <c r="A411" s="21" t="s">
        <v>246</v>
      </c>
      <c r="B411" s="21" t="s">
        <v>17</v>
      </c>
      <c r="C411" s="21" t="s">
        <v>18</v>
      </c>
      <c r="D411" s="21" t="s">
        <v>18</v>
      </c>
      <c r="E411" s="22">
        <v>44936.375</v>
      </c>
      <c r="F411" s="22">
        <v>44936.416666666664</v>
      </c>
      <c r="G411" s="22">
        <v>44936.385416666664</v>
      </c>
      <c r="H411" s="22">
        <v>44936.436111111114</v>
      </c>
      <c r="I411" s="38">
        <v>28</v>
      </c>
      <c r="J411" s="21">
        <v>133</v>
      </c>
      <c r="K411" s="21">
        <v>115</v>
      </c>
      <c r="L411" s="23">
        <v>15295</v>
      </c>
      <c r="M411" s="11">
        <f t="shared" si="6"/>
        <v>59.99999999650754</v>
      </c>
      <c r="N411" s="33">
        <f>HOUR(Table3[[#This Row],[arrivalTime]])</f>
        <v>10</v>
      </c>
      <c r="O411" s="31">
        <f>HOUR(Table3[[#This Row],[departureTime]])</f>
        <v>9</v>
      </c>
      <c r="P411" s="39">
        <f ca="1">IF(Table3[[#This Row],[airline]] = OFFSET(Table3[[#This Row],[airline]],1,0), (OFFSET(Table3[[#This Row],[arrivalTime]],1,0) - Table3[[#This Row],[departureTime]]) * 1440, "")</f>
        <v>180</v>
      </c>
    </row>
    <row r="412" spans="1:16">
      <c r="A412" s="21" t="s">
        <v>247</v>
      </c>
      <c r="B412" s="21" t="s">
        <v>17</v>
      </c>
      <c r="C412" s="21" t="s">
        <v>21</v>
      </c>
      <c r="D412" s="21" t="s">
        <v>24</v>
      </c>
      <c r="E412" s="22">
        <v>44936.416666666664</v>
      </c>
      <c r="F412" s="22">
        <v>44936.5</v>
      </c>
      <c r="G412" s="22">
        <v>44936.433333333334</v>
      </c>
      <c r="H412" s="22">
        <v>44936.504166666666</v>
      </c>
      <c r="I412" s="38">
        <v>6</v>
      </c>
      <c r="J412" s="21">
        <v>197</v>
      </c>
      <c r="K412" s="21">
        <v>145</v>
      </c>
      <c r="L412" s="23">
        <v>28565</v>
      </c>
      <c r="M412" s="11">
        <f t="shared" si="6"/>
        <v>120.00000000349246</v>
      </c>
      <c r="N412" s="33">
        <f>HOUR(Table3[[#This Row],[arrivalTime]])</f>
        <v>12</v>
      </c>
      <c r="O412" s="31">
        <f>HOUR(Table3[[#This Row],[departureTime]])</f>
        <v>10</v>
      </c>
      <c r="P412" s="39">
        <f ca="1">IF(Table3[[#This Row],[airline]] = OFFSET(Table3[[#This Row],[airline]],1,0), (OFFSET(Table3[[#This Row],[arrivalTime]],1,0) - Table3[[#This Row],[departureTime]]) * 1440, "")</f>
        <v>120.00000000349246</v>
      </c>
    </row>
    <row r="413" spans="1:16">
      <c r="A413" s="21" t="s">
        <v>248</v>
      </c>
      <c r="B413" s="21" t="s">
        <v>17</v>
      </c>
      <c r="C413" s="21" t="s">
        <v>21</v>
      </c>
      <c r="D413" s="21" t="s">
        <v>24</v>
      </c>
      <c r="E413" s="22">
        <v>44936.458333333336</v>
      </c>
      <c r="F413" s="22">
        <v>44936.5</v>
      </c>
      <c r="G413" s="22">
        <v>44936.461111111108</v>
      </c>
      <c r="H413" s="22">
        <v>44936.51666666667</v>
      </c>
      <c r="I413" s="38">
        <v>24</v>
      </c>
      <c r="J413" s="21">
        <v>189</v>
      </c>
      <c r="K413" s="21">
        <v>188</v>
      </c>
      <c r="L413" s="23">
        <v>35532</v>
      </c>
      <c r="M413" s="11">
        <f t="shared" si="6"/>
        <v>59.99999999650754</v>
      </c>
      <c r="N413" s="33">
        <f>HOUR(Table3[[#This Row],[arrivalTime]])</f>
        <v>12</v>
      </c>
      <c r="O413" s="31">
        <f>HOUR(Table3[[#This Row],[departureTime]])</f>
        <v>11</v>
      </c>
      <c r="P413" s="39">
        <f ca="1">IF(Table3[[#This Row],[airline]] = OFFSET(Table3[[#This Row],[airline]],1,0), (OFFSET(Table3[[#This Row],[arrivalTime]],1,0) - Table3[[#This Row],[departureTime]]) * 1440, "")</f>
        <v>540</v>
      </c>
    </row>
    <row r="414" spans="1:16">
      <c r="A414" s="18" t="s">
        <v>253</v>
      </c>
      <c r="B414" s="18" t="s">
        <v>17</v>
      </c>
      <c r="C414" s="18" t="s">
        <v>14</v>
      </c>
      <c r="D414" s="18" t="s">
        <v>24</v>
      </c>
      <c r="E414" s="19">
        <v>44936.666666666664</v>
      </c>
      <c r="F414" s="19">
        <v>44936.833333333336</v>
      </c>
      <c r="G414" s="19">
        <v>44936.682638888888</v>
      </c>
      <c r="H414" s="19">
        <v>44936.842361111114</v>
      </c>
      <c r="I414" s="37">
        <v>13</v>
      </c>
      <c r="J414" s="18">
        <v>341</v>
      </c>
      <c r="K414" s="18">
        <v>173</v>
      </c>
      <c r="L414" s="20">
        <v>58993</v>
      </c>
      <c r="M414" s="11">
        <f t="shared" si="6"/>
        <v>240.00000000698492</v>
      </c>
      <c r="N414" s="33">
        <f>HOUR(Table3[[#This Row],[arrivalTime]])</f>
        <v>20</v>
      </c>
      <c r="O414" s="31">
        <f>HOUR(Table3[[#This Row],[departureTime]])</f>
        <v>16</v>
      </c>
      <c r="P414" s="39">
        <f ca="1">IF(Table3[[#This Row],[airline]] = OFFSET(Table3[[#This Row],[airline]],1,0), (OFFSET(Table3[[#This Row],[arrivalTime]],1,0) - Table3[[#This Row],[departureTime]]) * 1440, "")</f>
        <v>300.00000000349246</v>
      </c>
    </row>
    <row r="415" spans="1:16">
      <c r="A415" s="21" t="s">
        <v>255</v>
      </c>
      <c r="B415" s="21" t="s">
        <v>17</v>
      </c>
      <c r="C415" s="21" t="s">
        <v>21</v>
      </c>
      <c r="D415" s="21" t="s">
        <v>15</v>
      </c>
      <c r="E415" s="22">
        <v>44936.75</v>
      </c>
      <c r="F415" s="22">
        <v>44936.875</v>
      </c>
      <c r="G415" s="22">
        <v>44936.75277777778</v>
      </c>
      <c r="H415" s="22">
        <v>44936.875694444447</v>
      </c>
      <c r="I415" s="38">
        <v>1</v>
      </c>
      <c r="J415" s="21">
        <v>187</v>
      </c>
      <c r="K415" s="21">
        <v>145</v>
      </c>
      <c r="L415" s="23">
        <v>27115</v>
      </c>
      <c r="M415" s="11">
        <f t="shared" si="6"/>
        <v>180</v>
      </c>
      <c r="N415" s="33">
        <f>HOUR(Table3[[#This Row],[arrivalTime]])</f>
        <v>21</v>
      </c>
      <c r="O415" s="31">
        <f>HOUR(Table3[[#This Row],[departureTime]])</f>
        <v>18</v>
      </c>
      <c r="P415" s="39">
        <f ca="1">IF(Table3[[#This Row],[airline]] = OFFSET(Table3[[#This Row],[airline]],1,0), (OFFSET(Table3[[#This Row],[arrivalTime]],1,0) - Table3[[#This Row],[departureTime]]) * 1440, "")</f>
        <v>300.00000000349246</v>
      </c>
    </row>
    <row r="416" spans="1:16">
      <c r="A416" s="21" t="s">
        <v>256</v>
      </c>
      <c r="B416" s="21" t="s">
        <v>17</v>
      </c>
      <c r="C416" s="21" t="s">
        <v>21</v>
      </c>
      <c r="D416" s="21" t="s">
        <v>14</v>
      </c>
      <c r="E416" s="22">
        <v>44936.791666666664</v>
      </c>
      <c r="F416" s="22">
        <v>44936.958333333336</v>
      </c>
      <c r="G416" s="22">
        <v>44936.795138888891</v>
      </c>
      <c r="H416" s="22">
        <v>44936.965277777781</v>
      </c>
      <c r="I416" s="38">
        <v>10</v>
      </c>
      <c r="J416" s="21">
        <v>138</v>
      </c>
      <c r="K416" s="21">
        <v>93</v>
      </c>
      <c r="L416" s="23">
        <v>12834</v>
      </c>
      <c r="M416" s="11">
        <f t="shared" si="6"/>
        <v>240.00000000698492</v>
      </c>
      <c r="N416" s="33">
        <f>HOUR(Table3[[#This Row],[arrivalTime]])</f>
        <v>23</v>
      </c>
      <c r="O416" s="31">
        <f>HOUR(Table3[[#This Row],[departureTime]])</f>
        <v>19</v>
      </c>
      <c r="P416" s="39">
        <f ca="1">IF(Table3[[#This Row],[airline]] = OFFSET(Table3[[#This Row],[airline]],1,0), (OFFSET(Table3[[#This Row],[arrivalTime]],1,0) - Table3[[#This Row],[departureTime]]) * 1440, "")</f>
        <v>180</v>
      </c>
    </row>
    <row r="417" spans="1:16">
      <c r="A417" s="18" t="s">
        <v>257</v>
      </c>
      <c r="B417" s="18" t="s">
        <v>17</v>
      </c>
      <c r="C417" s="18" t="s">
        <v>18</v>
      </c>
      <c r="D417" s="18" t="s">
        <v>18</v>
      </c>
      <c r="E417" s="19">
        <v>44936.833333333336</v>
      </c>
      <c r="F417" s="19">
        <v>44936.916666666664</v>
      </c>
      <c r="G417" s="19">
        <v>44936.853472222225</v>
      </c>
      <c r="H417" s="19">
        <v>44936.929861111108</v>
      </c>
      <c r="I417" s="37">
        <v>19</v>
      </c>
      <c r="J417" s="18">
        <v>102</v>
      </c>
      <c r="K417" s="18">
        <v>122</v>
      </c>
      <c r="L417" s="20">
        <v>12444</v>
      </c>
      <c r="M417" s="11">
        <f t="shared" si="6"/>
        <v>119.99999999301508</v>
      </c>
      <c r="N417" s="33">
        <f>HOUR(Table3[[#This Row],[arrivalTime]])</f>
        <v>22</v>
      </c>
      <c r="O417" s="31">
        <f>HOUR(Table3[[#This Row],[departureTime]])</f>
        <v>20</v>
      </c>
      <c r="P417" s="39">
        <f ca="1">IF(Table3[[#This Row],[airline]] = OFFSET(Table3[[#This Row],[airline]],1,0), (OFFSET(Table3[[#This Row],[arrivalTime]],1,0) - Table3[[#This Row],[departureTime]]) * 1440, "")</f>
        <v>180</v>
      </c>
    </row>
    <row r="418" spans="1:16">
      <c r="A418" s="18" t="s">
        <v>258</v>
      </c>
      <c r="B418" s="18" t="s">
        <v>17</v>
      </c>
      <c r="C418" s="18" t="s">
        <v>24</v>
      </c>
      <c r="D418" s="18" t="s">
        <v>14</v>
      </c>
      <c r="E418" s="19">
        <v>44936.875</v>
      </c>
      <c r="F418" s="19">
        <v>44936.958333333336</v>
      </c>
      <c r="G418" s="19">
        <v>44936.884722222225</v>
      </c>
      <c r="H418" s="19">
        <v>44936.974305555559</v>
      </c>
      <c r="I418" s="37">
        <v>23</v>
      </c>
      <c r="J418" s="18">
        <v>173</v>
      </c>
      <c r="K418" s="18">
        <v>89</v>
      </c>
      <c r="L418" s="20">
        <v>15397</v>
      </c>
      <c r="M418" s="11">
        <f t="shared" si="6"/>
        <v>120.00000000349246</v>
      </c>
      <c r="N418" s="33">
        <f>HOUR(Table3[[#This Row],[arrivalTime]])</f>
        <v>23</v>
      </c>
      <c r="O418" s="31">
        <f>HOUR(Table3[[#This Row],[departureTime]])</f>
        <v>21</v>
      </c>
      <c r="P418" s="39">
        <f ca="1">IF(Table3[[#This Row],[airline]] = OFFSET(Table3[[#This Row],[airline]],1,0), (OFFSET(Table3[[#This Row],[arrivalTime]],1,0) - Table3[[#This Row],[departureTime]]) * 1440, "")</f>
        <v>599.99999999650754</v>
      </c>
    </row>
    <row r="419" spans="1:16">
      <c r="A419" s="21" t="s">
        <v>263</v>
      </c>
      <c r="B419" s="21" t="s">
        <v>17</v>
      </c>
      <c r="C419" s="21" t="s">
        <v>18</v>
      </c>
      <c r="D419" s="21" t="s">
        <v>20</v>
      </c>
      <c r="E419" s="22">
        <v>44937.083333333336</v>
      </c>
      <c r="F419" s="22">
        <v>44937.291666666664</v>
      </c>
      <c r="G419" s="22">
        <v>44937.103472222225</v>
      </c>
      <c r="H419" s="22">
        <v>44937.291666666664</v>
      </c>
      <c r="I419" s="38">
        <v>0</v>
      </c>
      <c r="J419" s="21">
        <v>341</v>
      </c>
      <c r="K419" s="21">
        <v>191</v>
      </c>
      <c r="L419" s="23">
        <v>65131</v>
      </c>
      <c r="M419" s="11">
        <f t="shared" si="6"/>
        <v>299.99999999301508</v>
      </c>
      <c r="N419" s="33">
        <f>HOUR(Table3[[#This Row],[arrivalTime]])</f>
        <v>7</v>
      </c>
      <c r="O419" s="31">
        <f>HOUR(Table3[[#This Row],[departureTime]])</f>
        <v>2</v>
      </c>
      <c r="P419" s="39">
        <f ca="1">IF(Table3[[#This Row],[airline]] = OFFSET(Table3[[#This Row],[airline]],1,0), (OFFSET(Table3[[#This Row],[arrivalTime]],1,0) - Table3[[#This Row],[departureTime]]) * 1440, "")</f>
        <v>239.99999999650754</v>
      </c>
    </row>
    <row r="420" spans="1:16">
      <c r="A420" s="18" t="s">
        <v>264</v>
      </c>
      <c r="B420" s="18" t="s">
        <v>17</v>
      </c>
      <c r="C420" s="18" t="s">
        <v>20</v>
      </c>
      <c r="D420" s="18" t="s">
        <v>20</v>
      </c>
      <c r="E420" s="19">
        <v>44937.125</v>
      </c>
      <c r="F420" s="19">
        <v>44937.25</v>
      </c>
      <c r="G420" s="19">
        <v>44937.129861111112</v>
      </c>
      <c r="H420" s="19">
        <v>44937.257638888892</v>
      </c>
      <c r="I420" s="37">
        <v>11</v>
      </c>
      <c r="J420" s="18">
        <v>286</v>
      </c>
      <c r="K420" s="18">
        <v>104</v>
      </c>
      <c r="L420" s="20">
        <v>29744</v>
      </c>
      <c r="M420" s="11">
        <f t="shared" si="6"/>
        <v>180</v>
      </c>
      <c r="N420" s="33">
        <f>HOUR(Table3[[#This Row],[arrivalTime]])</f>
        <v>6</v>
      </c>
      <c r="O420" s="31">
        <f>HOUR(Table3[[#This Row],[departureTime]])</f>
        <v>3</v>
      </c>
      <c r="P420" s="39">
        <f ca="1">IF(Table3[[#This Row],[airline]] = OFFSET(Table3[[#This Row],[airline]],1,0), (OFFSET(Table3[[#This Row],[arrivalTime]],1,0) - Table3[[#This Row],[departureTime]]) * 1440, "")</f>
        <v>540</v>
      </c>
    </row>
    <row r="421" spans="1:16">
      <c r="A421" s="21" t="s">
        <v>269</v>
      </c>
      <c r="B421" s="21" t="s">
        <v>17</v>
      </c>
      <c r="C421" s="21" t="s">
        <v>24</v>
      </c>
      <c r="D421" s="21" t="s">
        <v>24</v>
      </c>
      <c r="E421" s="22">
        <v>44937.333333333336</v>
      </c>
      <c r="F421" s="22">
        <v>44937.5</v>
      </c>
      <c r="G421" s="22">
        <v>44937.351388888892</v>
      </c>
      <c r="H421" s="22">
        <v>44937.505555555559</v>
      </c>
      <c r="I421" s="38">
        <v>8</v>
      </c>
      <c r="J421" s="21">
        <v>405</v>
      </c>
      <c r="K421" s="21">
        <v>195</v>
      </c>
      <c r="L421" s="23">
        <v>78975</v>
      </c>
      <c r="M421" s="11">
        <f t="shared" si="6"/>
        <v>239.99999999650754</v>
      </c>
      <c r="N421" s="33">
        <f>HOUR(Table3[[#This Row],[arrivalTime]])</f>
        <v>12</v>
      </c>
      <c r="O421" s="31">
        <f>HOUR(Table3[[#This Row],[departureTime]])</f>
        <v>8</v>
      </c>
      <c r="P421" s="39">
        <f ca="1">IF(Table3[[#This Row],[airline]] = OFFSET(Table3[[#This Row],[airline]],1,0), (OFFSET(Table3[[#This Row],[arrivalTime]],1,0) - Table3[[#This Row],[departureTime]]) * 1440, "")</f>
        <v>180</v>
      </c>
    </row>
    <row r="422" spans="1:16">
      <c r="A422" s="21" t="s">
        <v>271</v>
      </c>
      <c r="B422" s="21" t="s">
        <v>17</v>
      </c>
      <c r="C422" s="21" t="s">
        <v>20</v>
      </c>
      <c r="D422" s="21" t="s">
        <v>14</v>
      </c>
      <c r="E422" s="22">
        <v>44937.416666666664</v>
      </c>
      <c r="F422" s="22">
        <v>44937.458333333336</v>
      </c>
      <c r="G422" s="22">
        <v>44937.423611111109</v>
      </c>
      <c r="H422" s="22">
        <v>44937.46597222222</v>
      </c>
      <c r="I422" s="38">
        <v>11</v>
      </c>
      <c r="J422" s="21">
        <v>279</v>
      </c>
      <c r="K422" s="21">
        <v>90</v>
      </c>
      <c r="L422" s="23">
        <v>25110</v>
      </c>
      <c r="M422" s="11">
        <f t="shared" si="6"/>
        <v>60.000000006984919</v>
      </c>
      <c r="N422" s="33">
        <f>HOUR(Table3[[#This Row],[arrivalTime]])</f>
        <v>11</v>
      </c>
      <c r="O422" s="31">
        <f>HOUR(Table3[[#This Row],[departureTime]])</f>
        <v>10</v>
      </c>
      <c r="P422" s="39">
        <f ca="1">IF(Table3[[#This Row],[airline]] = OFFSET(Table3[[#This Row],[airline]],1,0), (OFFSET(Table3[[#This Row],[arrivalTime]],1,0) - Table3[[#This Row],[departureTime]]) * 1440, "")</f>
        <v>540</v>
      </c>
    </row>
    <row r="423" spans="1:16">
      <c r="A423" s="21" t="s">
        <v>276</v>
      </c>
      <c r="B423" s="21" t="s">
        <v>17</v>
      </c>
      <c r="C423" s="21" t="s">
        <v>14</v>
      </c>
      <c r="D423" s="21" t="s">
        <v>15</v>
      </c>
      <c r="E423" s="22">
        <v>44937.625</v>
      </c>
      <c r="F423" s="22">
        <v>44937.791666666664</v>
      </c>
      <c r="G423" s="22">
        <v>44937.629166666666</v>
      </c>
      <c r="H423" s="22">
        <v>44937.801388888889</v>
      </c>
      <c r="I423" s="38">
        <v>14</v>
      </c>
      <c r="J423" s="21">
        <v>459</v>
      </c>
      <c r="K423" s="21">
        <v>173</v>
      </c>
      <c r="L423" s="23">
        <v>79407</v>
      </c>
      <c r="M423" s="11">
        <f t="shared" si="6"/>
        <v>239.99999999650754</v>
      </c>
      <c r="N423" s="33">
        <f>HOUR(Table3[[#This Row],[arrivalTime]])</f>
        <v>19</v>
      </c>
      <c r="O423" s="31">
        <f>HOUR(Table3[[#This Row],[departureTime]])</f>
        <v>15</v>
      </c>
      <c r="P423" s="39">
        <f ca="1">IF(Table3[[#This Row],[airline]] = OFFSET(Table3[[#This Row],[airline]],1,0), (OFFSET(Table3[[#This Row],[arrivalTime]],1,0) - Table3[[#This Row],[departureTime]]) * 1440, "")</f>
        <v>300.00000000349246</v>
      </c>
    </row>
    <row r="424" spans="1:16">
      <c r="A424" s="18" t="s">
        <v>277</v>
      </c>
      <c r="B424" s="18" t="s">
        <v>17</v>
      </c>
      <c r="C424" s="18" t="s">
        <v>20</v>
      </c>
      <c r="D424" s="18" t="s">
        <v>14</v>
      </c>
      <c r="E424" s="19">
        <v>44937.666666666664</v>
      </c>
      <c r="F424" s="19">
        <v>44937.833333333336</v>
      </c>
      <c r="G424" s="19">
        <v>44937.667361111111</v>
      </c>
      <c r="H424" s="19">
        <v>44937.852777777778</v>
      </c>
      <c r="I424" s="37">
        <v>28</v>
      </c>
      <c r="J424" s="18">
        <v>259</v>
      </c>
      <c r="K424" s="18">
        <v>59</v>
      </c>
      <c r="L424" s="20">
        <v>15281</v>
      </c>
      <c r="M424" s="11">
        <f t="shared" si="6"/>
        <v>240.00000000698492</v>
      </c>
      <c r="N424" s="33">
        <f>HOUR(Table3[[#This Row],[arrivalTime]])</f>
        <v>20</v>
      </c>
      <c r="O424" s="31">
        <f>HOUR(Table3[[#This Row],[departureTime]])</f>
        <v>16</v>
      </c>
      <c r="P424" s="39">
        <f ca="1">IF(Table3[[#This Row],[airline]] = OFFSET(Table3[[#This Row],[airline]],1,0), (OFFSET(Table3[[#This Row],[arrivalTime]],1,0) - Table3[[#This Row],[departureTime]]) * 1440, "")</f>
        <v>360</v>
      </c>
    </row>
    <row r="425" spans="1:16">
      <c r="A425" s="18" t="s">
        <v>278</v>
      </c>
      <c r="B425" s="18" t="s">
        <v>17</v>
      </c>
      <c r="C425" s="18" t="s">
        <v>21</v>
      </c>
      <c r="D425" s="18" t="s">
        <v>24</v>
      </c>
      <c r="E425" s="19">
        <v>44937.708333333336</v>
      </c>
      <c r="F425" s="19">
        <v>44937.916666666664</v>
      </c>
      <c r="G425" s="19">
        <v>44937.722222222219</v>
      </c>
      <c r="H425" s="19">
        <v>44937.919444444444</v>
      </c>
      <c r="I425" s="37">
        <v>4</v>
      </c>
      <c r="J425" s="18">
        <v>118</v>
      </c>
      <c r="K425" s="18">
        <v>141</v>
      </c>
      <c r="L425" s="20">
        <v>16638</v>
      </c>
      <c r="M425" s="11">
        <f t="shared" si="6"/>
        <v>299.99999999301508</v>
      </c>
      <c r="N425" s="33">
        <f>HOUR(Table3[[#This Row],[arrivalTime]])</f>
        <v>22</v>
      </c>
      <c r="O425" s="31">
        <f>HOUR(Table3[[#This Row],[departureTime]])</f>
        <v>17</v>
      </c>
      <c r="P425" s="39">
        <f ca="1">IF(Table3[[#This Row],[airline]] = OFFSET(Table3[[#This Row],[airline]],1,0), (OFFSET(Table3[[#This Row],[arrivalTime]],1,0) - Table3[[#This Row],[departureTime]]) * 1440, "")</f>
        <v>659.99999999301508</v>
      </c>
    </row>
    <row r="426" spans="1:16">
      <c r="A426" s="18" t="s">
        <v>285</v>
      </c>
      <c r="B426" s="18" t="s">
        <v>17</v>
      </c>
      <c r="C426" s="18" t="s">
        <v>20</v>
      </c>
      <c r="D426" s="18" t="s">
        <v>24</v>
      </c>
      <c r="E426" s="19">
        <v>44938</v>
      </c>
      <c r="F426" s="19">
        <v>44938.166666666664</v>
      </c>
      <c r="G426" s="19">
        <v>44938.020138888889</v>
      </c>
      <c r="H426" s="19">
        <v>44938.174305555556</v>
      </c>
      <c r="I426" s="37">
        <v>11</v>
      </c>
      <c r="J426" s="18">
        <v>391</v>
      </c>
      <c r="K426" s="18">
        <v>186</v>
      </c>
      <c r="L426" s="20">
        <v>72726</v>
      </c>
      <c r="M426" s="11">
        <f t="shared" si="6"/>
        <v>239.99999999650754</v>
      </c>
      <c r="N426" s="33">
        <f>HOUR(Table3[[#This Row],[arrivalTime]])</f>
        <v>4</v>
      </c>
      <c r="O426" s="31">
        <f>HOUR(Table3[[#This Row],[departureTime]])</f>
        <v>0</v>
      </c>
      <c r="P426" s="39">
        <f ca="1">IF(Table3[[#This Row],[airline]] = OFFSET(Table3[[#This Row],[airline]],1,0), (OFFSET(Table3[[#This Row],[arrivalTime]],1,0) - Table3[[#This Row],[departureTime]]) * 1440, "")</f>
        <v>480.00000000349246</v>
      </c>
    </row>
    <row r="427" spans="1:16">
      <c r="A427" s="18" t="s">
        <v>289</v>
      </c>
      <c r="B427" s="18" t="s">
        <v>17</v>
      </c>
      <c r="C427" s="18" t="s">
        <v>14</v>
      </c>
      <c r="D427" s="18" t="s">
        <v>15</v>
      </c>
      <c r="E427" s="19">
        <v>44938.166666666664</v>
      </c>
      <c r="F427" s="19">
        <v>44938.333333333336</v>
      </c>
      <c r="G427" s="19">
        <v>44938.182638888888</v>
      </c>
      <c r="H427" s="19">
        <v>44938.335416666669</v>
      </c>
      <c r="I427" s="37">
        <v>3</v>
      </c>
      <c r="J427" s="18">
        <v>349</v>
      </c>
      <c r="K427" s="18">
        <v>56</v>
      </c>
      <c r="L427" s="20">
        <v>19544</v>
      </c>
      <c r="M427" s="11">
        <f t="shared" si="6"/>
        <v>240.00000000698492</v>
      </c>
      <c r="N427" s="33">
        <f>HOUR(Table3[[#This Row],[arrivalTime]])</f>
        <v>8</v>
      </c>
      <c r="O427" s="31">
        <f>HOUR(Table3[[#This Row],[departureTime]])</f>
        <v>4</v>
      </c>
      <c r="P427" s="39">
        <f ca="1">IF(Table3[[#This Row],[airline]] = OFFSET(Table3[[#This Row],[airline]],1,0), (OFFSET(Table3[[#This Row],[arrivalTime]],1,0) - Table3[[#This Row],[departureTime]]) * 1440, "")</f>
        <v>240.00000000698492</v>
      </c>
    </row>
    <row r="428" spans="1:16">
      <c r="A428" s="18" t="s">
        <v>290</v>
      </c>
      <c r="B428" s="18" t="s">
        <v>17</v>
      </c>
      <c r="C428" s="18" t="s">
        <v>14</v>
      </c>
      <c r="D428" s="18" t="s">
        <v>20</v>
      </c>
      <c r="E428" s="19">
        <v>44938.208333333336</v>
      </c>
      <c r="F428" s="19">
        <v>44938.333333333336</v>
      </c>
      <c r="G428" s="19">
        <v>44938.211111111108</v>
      </c>
      <c r="H428" s="19">
        <v>44938.345138888886</v>
      </c>
      <c r="I428" s="37">
        <v>17</v>
      </c>
      <c r="J428" s="18">
        <v>163</v>
      </c>
      <c r="K428" s="18">
        <v>199</v>
      </c>
      <c r="L428" s="20">
        <v>32437</v>
      </c>
      <c r="M428" s="11">
        <f t="shared" si="6"/>
        <v>180</v>
      </c>
      <c r="N428" s="33">
        <f>HOUR(Table3[[#This Row],[arrivalTime]])</f>
        <v>8</v>
      </c>
      <c r="O428" s="31">
        <f>HOUR(Table3[[#This Row],[departureTime]])</f>
        <v>5</v>
      </c>
      <c r="P428" s="39">
        <f ca="1">IF(Table3[[#This Row],[airline]] = OFFSET(Table3[[#This Row],[airline]],1,0), (OFFSET(Table3[[#This Row],[arrivalTime]],1,0) - Table3[[#This Row],[departureTime]]) * 1440, "")</f>
        <v>239.99999999650754</v>
      </c>
    </row>
    <row r="429" spans="1:16">
      <c r="A429" s="21" t="s">
        <v>291</v>
      </c>
      <c r="B429" s="21" t="s">
        <v>17</v>
      </c>
      <c r="C429" s="21" t="s">
        <v>14</v>
      </c>
      <c r="D429" s="21" t="s">
        <v>15</v>
      </c>
      <c r="E429" s="22">
        <v>44938.25</v>
      </c>
      <c r="F429" s="22">
        <v>44938.375</v>
      </c>
      <c r="G429" s="22">
        <v>44938.269444444442</v>
      </c>
      <c r="H429" s="22">
        <v>44938.381944444445</v>
      </c>
      <c r="I429" s="38">
        <v>10</v>
      </c>
      <c r="J429" s="21">
        <v>316</v>
      </c>
      <c r="K429" s="21">
        <v>132</v>
      </c>
      <c r="L429" s="23">
        <v>41712</v>
      </c>
      <c r="M429" s="11">
        <f t="shared" si="6"/>
        <v>180</v>
      </c>
      <c r="N429" s="33">
        <f>HOUR(Table3[[#This Row],[arrivalTime]])</f>
        <v>9</v>
      </c>
      <c r="O429" s="31">
        <f>HOUR(Table3[[#This Row],[departureTime]])</f>
        <v>6</v>
      </c>
      <c r="P429" s="39">
        <f ca="1">IF(Table3[[#This Row],[airline]] = OFFSET(Table3[[#This Row],[airline]],1,0), (OFFSET(Table3[[#This Row],[arrivalTime]],1,0) - Table3[[#This Row],[departureTime]]) * 1440, "")</f>
        <v>419.99999999650754</v>
      </c>
    </row>
    <row r="430" spans="1:16">
      <c r="A430" s="18" t="s">
        <v>293</v>
      </c>
      <c r="B430" s="18" t="s">
        <v>17</v>
      </c>
      <c r="C430" s="18" t="s">
        <v>14</v>
      </c>
      <c r="D430" s="18" t="s">
        <v>18</v>
      </c>
      <c r="E430" s="19">
        <v>44938.333333333336</v>
      </c>
      <c r="F430" s="19">
        <v>44938.541666666664</v>
      </c>
      <c r="G430" s="19">
        <v>44938.349305555559</v>
      </c>
      <c r="H430" s="19">
        <v>44938.54583333333</v>
      </c>
      <c r="I430" s="37">
        <v>6</v>
      </c>
      <c r="J430" s="18">
        <v>196</v>
      </c>
      <c r="K430" s="18">
        <v>165</v>
      </c>
      <c r="L430" s="20">
        <v>32340</v>
      </c>
      <c r="M430" s="11">
        <f t="shared" si="6"/>
        <v>299.99999999301508</v>
      </c>
      <c r="N430" s="33">
        <f>HOUR(Table3[[#This Row],[arrivalTime]])</f>
        <v>13</v>
      </c>
      <c r="O430" s="31">
        <f>HOUR(Table3[[#This Row],[departureTime]])</f>
        <v>8</v>
      </c>
      <c r="P430" s="39">
        <f ca="1">IF(Table3[[#This Row],[airline]] = OFFSET(Table3[[#This Row],[airline]],1,0), (OFFSET(Table3[[#This Row],[arrivalTime]],1,0) - Table3[[#This Row],[departureTime]]) * 1440, "")</f>
        <v>360</v>
      </c>
    </row>
    <row r="431" spans="1:16">
      <c r="A431" s="21" t="s">
        <v>294</v>
      </c>
      <c r="B431" s="21" t="s">
        <v>17</v>
      </c>
      <c r="C431" s="21" t="s">
        <v>21</v>
      </c>
      <c r="D431" s="21" t="s">
        <v>15</v>
      </c>
      <c r="E431" s="22">
        <v>44938.375</v>
      </c>
      <c r="F431" s="22">
        <v>44938.583333333336</v>
      </c>
      <c r="G431" s="22">
        <v>44938.39166666667</v>
      </c>
      <c r="H431" s="22">
        <v>44938.584027777775</v>
      </c>
      <c r="I431" s="38">
        <v>1</v>
      </c>
      <c r="J431" s="21">
        <v>268</v>
      </c>
      <c r="K431" s="21">
        <v>73</v>
      </c>
      <c r="L431" s="23">
        <v>19564</v>
      </c>
      <c r="M431" s="11">
        <f t="shared" si="6"/>
        <v>300.00000000349246</v>
      </c>
      <c r="N431" s="33">
        <f>HOUR(Table3[[#This Row],[arrivalTime]])</f>
        <v>14</v>
      </c>
      <c r="O431" s="31">
        <f>HOUR(Table3[[#This Row],[departureTime]])</f>
        <v>9</v>
      </c>
      <c r="P431" s="39">
        <f ca="1">IF(Table3[[#This Row],[airline]] = OFFSET(Table3[[#This Row],[airline]],1,0), (OFFSET(Table3[[#This Row],[arrivalTime]],1,0) - Table3[[#This Row],[departureTime]]) * 1440, "")</f>
        <v>419.99999999650754</v>
      </c>
    </row>
    <row r="432" spans="1:16">
      <c r="A432" s="18" t="s">
        <v>296</v>
      </c>
      <c r="B432" s="18" t="s">
        <v>17</v>
      </c>
      <c r="C432" s="18" t="s">
        <v>24</v>
      </c>
      <c r="D432" s="18" t="s">
        <v>14</v>
      </c>
      <c r="E432" s="19">
        <v>44938.458333333336</v>
      </c>
      <c r="F432" s="19">
        <v>44938.666666666664</v>
      </c>
      <c r="G432" s="19">
        <v>44938.472222222219</v>
      </c>
      <c r="H432" s="19">
        <v>44938.681250000001</v>
      </c>
      <c r="I432" s="37">
        <v>21</v>
      </c>
      <c r="J432" s="18">
        <v>424</v>
      </c>
      <c r="K432" s="18">
        <v>189</v>
      </c>
      <c r="L432" s="20">
        <v>80136</v>
      </c>
      <c r="M432" s="11">
        <f t="shared" si="6"/>
        <v>299.99999999301508</v>
      </c>
      <c r="N432" s="33">
        <f>HOUR(Table3[[#This Row],[arrivalTime]])</f>
        <v>16</v>
      </c>
      <c r="O432" s="31">
        <f>HOUR(Table3[[#This Row],[departureTime]])</f>
        <v>11</v>
      </c>
      <c r="P432" s="39">
        <f ca="1">IF(Table3[[#This Row],[airline]] = OFFSET(Table3[[#This Row],[airline]],1,0), (OFFSET(Table3[[#This Row],[arrivalTime]],1,0) - Table3[[#This Row],[departureTime]]) * 1440, "")</f>
        <v>180</v>
      </c>
    </row>
    <row r="433" spans="1:16">
      <c r="A433" s="18" t="s">
        <v>298</v>
      </c>
      <c r="B433" s="18" t="s">
        <v>17</v>
      </c>
      <c r="C433" s="18" t="s">
        <v>18</v>
      </c>
      <c r="D433" s="18" t="s">
        <v>18</v>
      </c>
      <c r="E433" s="19">
        <v>44938.541666666664</v>
      </c>
      <c r="F433" s="19">
        <v>44938.583333333336</v>
      </c>
      <c r="G433" s="19">
        <v>44938.556250000001</v>
      </c>
      <c r="H433" s="19">
        <v>44938.597222222219</v>
      </c>
      <c r="I433" s="37">
        <v>20</v>
      </c>
      <c r="J433" s="18">
        <v>154</v>
      </c>
      <c r="K433" s="18">
        <v>114</v>
      </c>
      <c r="L433" s="20">
        <v>17556</v>
      </c>
      <c r="M433" s="11">
        <f t="shared" si="6"/>
        <v>60.000000006984919</v>
      </c>
      <c r="N433" s="33">
        <f>HOUR(Table3[[#This Row],[arrivalTime]])</f>
        <v>14</v>
      </c>
      <c r="O433" s="31">
        <f>HOUR(Table3[[#This Row],[departureTime]])</f>
        <v>13</v>
      </c>
      <c r="P433" s="39">
        <f ca="1">IF(Table3[[#This Row],[airline]] = OFFSET(Table3[[#This Row],[airline]],1,0), (OFFSET(Table3[[#This Row],[arrivalTime]],1,0) - Table3[[#This Row],[departureTime]]) * 1440, "")</f>
        <v>180</v>
      </c>
    </row>
    <row r="434" spans="1:16">
      <c r="A434" s="18" t="s">
        <v>299</v>
      </c>
      <c r="B434" s="18" t="s">
        <v>17</v>
      </c>
      <c r="C434" s="18" t="s">
        <v>24</v>
      </c>
      <c r="D434" s="18" t="s">
        <v>24</v>
      </c>
      <c r="E434" s="19">
        <v>44938.583333333336</v>
      </c>
      <c r="F434" s="19">
        <v>44938.666666666664</v>
      </c>
      <c r="G434" s="19">
        <v>44938.603472222225</v>
      </c>
      <c r="H434" s="19">
        <v>44938.681944444441</v>
      </c>
      <c r="I434" s="37">
        <v>22</v>
      </c>
      <c r="J434" s="18">
        <v>156</v>
      </c>
      <c r="K434" s="18">
        <v>74</v>
      </c>
      <c r="L434" s="20">
        <v>11544</v>
      </c>
      <c r="M434" s="11">
        <f t="shared" si="6"/>
        <v>119.99999999301508</v>
      </c>
      <c r="N434" s="33">
        <f>HOUR(Table3[[#This Row],[arrivalTime]])</f>
        <v>16</v>
      </c>
      <c r="O434" s="31">
        <f>HOUR(Table3[[#This Row],[departureTime]])</f>
        <v>14</v>
      </c>
      <c r="P434" s="39">
        <f ca="1">IF(Table3[[#This Row],[airline]] = OFFSET(Table3[[#This Row],[airline]],1,0), (OFFSET(Table3[[#This Row],[arrivalTime]],1,0) - Table3[[#This Row],[departureTime]]) * 1440, "")</f>
        <v>419.99999999650754</v>
      </c>
    </row>
    <row r="435" spans="1:16">
      <c r="A435" s="21" t="s">
        <v>302</v>
      </c>
      <c r="B435" s="21" t="s">
        <v>17</v>
      </c>
      <c r="C435" s="21" t="s">
        <v>15</v>
      </c>
      <c r="D435" s="21" t="s">
        <v>20</v>
      </c>
      <c r="E435" s="22">
        <v>44938.708333333336</v>
      </c>
      <c r="F435" s="22">
        <v>44938.875</v>
      </c>
      <c r="G435" s="22">
        <v>44938.713888888888</v>
      </c>
      <c r="H435" s="22">
        <v>44938.886805555558</v>
      </c>
      <c r="I435" s="38">
        <v>17</v>
      </c>
      <c r="J435" s="21">
        <v>201</v>
      </c>
      <c r="K435" s="21">
        <v>186</v>
      </c>
      <c r="L435" s="23">
        <v>37386</v>
      </c>
      <c r="M435" s="11">
        <f t="shared" si="6"/>
        <v>239.99999999650754</v>
      </c>
      <c r="N435" s="33">
        <f>HOUR(Table3[[#This Row],[arrivalTime]])</f>
        <v>21</v>
      </c>
      <c r="O435" s="31">
        <f>HOUR(Table3[[#This Row],[departureTime]])</f>
        <v>17</v>
      </c>
      <c r="P435" s="39">
        <f ca="1">IF(Table3[[#This Row],[airline]] = OFFSET(Table3[[#This Row],[airline]],1,0), (OFFSET(Table3[[#This Row],[arrivalTime]],1,0) - Table3[[#This Row],[departureTime]]) * 1440, "")</f>
        <v>360</v>
      </c>
    </row>
    <row r="436" spans="1:16">
      <c r="A436" s="18" t="s">
        <v>303</v>
      </c>
      <c r="B436" s="18" t="s">
        <v>17</v>
      </c>
      <c r="C436" s="18" t="s">
        <v>18</v>
      </c>
      <c r="D436" s="18" t="s">
        <v>14</v>
      </c>
      <c r="E436" s="19">
        <v>44938.75</v>
      </c>
      <c r="F436" s="19">
        <v>44938.958333333336</v>
      </c>
      <c r="G436" s="19">
        <v>44938.752083333333</v>
      </c>
      <c r="H436" s="19">
        <v>44938.963194444441</v>
      </c>
      <c r="I436" s="37">
        <v>7</v>
      </c>
      <c r="J436" s="18">
        <v>166</v>
      </c>
      <c r="K436" s="18">
        <v>182</v>
      </c>
      <c r="L436" s="20">
        <v>30212</v>
      </c>
      <c r="M436" s="11">
        <f t="shared" si="6"/>
        <v>300.00000000349246</v>
      </c>
      <c r="N436" s="33">
        <f>HOUR(Table3[[#This Row],[arrivalTime]])</f>
        <v>23</v>
      </c>
      <c r="O436" s="31">
        <f>HOUR(Table3[[#This Row],[departureTime]])</f>
        <v>18</v>
      </c>
      <c r="P436" s="39">
        <f ca="1">IF(Table3[[#This Row],[airline]] = OFFSET(Table3[[#This Row],[airline]],1,0), (OFFSET(Table3[[#This Row],[arrivalTime]],1,0) - Table3[[#This Row],[departureTime]]) * 1440, "")</f>
        <v>360</v>
      </c>
    </row>
    <row r="437" spans="1:16">
      <c r="A437" s="21" t="s">
        <v>305</v>
      </c>
      <c r="B437" s="21" t="s">
        <v>17</v>
      </c>
      <c r="C437" s="21" t="s">
        <v>18</v>
      </c>
      <c r="D437" s="21" t="s">
        <v>21</v>
      </c>
      <c r="E437" s="22">
        <v>44938.833333333336</v>
      </c>
      <c r="F437" s="22">
        <v>44939</v>
      </c>
      <c r="G437" s="22">
        <v>44938.835416666669</v>
      </c>
      <c r="H437" s="22">
        <v>44939.015972222223</v>
      </c>
      <c r="I437" s="38">
        <v>23</v>
      </c>
      <c r="J437" s="21">
        <v>133</v>
      </c>
      <c r="K437" s="21">
        <v>190</v>
      </c>
      <c r="L437" s="23">
        <v>25270</v>
      </c>
      <c r="M437" s="11">
        <f t="shared" si="6"/>
        <v>239.99999999650754</v>
      </c>
      <c r="N437" s="33">
        <f>HOUR(Table3[[#This Row],[arrivalTime]])</f>
        <v>0</v>
      </c>
      <c r="O437" s="31">
        <f>HOUR(Table3[[#This Row],[departureTime]])</f>
        <v>20</v>
      </c>
      <c r="P437" s="39">
        <f ca="1">IF(Table3[[#This Row],[airline]] = OFFSET(Table3[[#This Row],[airline]],1,0), (OFFSET(Table3[[#This Row],[arrivalTime]],1,0) - Table3[[#This Row],[departureTime]]) * 1440, "")</f>
        <v>239.99999999650754</v>
      </c>
    </row>
    <row r="438" spans="1:16">
      <c r="A438" s="21" t="s">
        <v>308</v>
      </c>
      <c r="B438" s="21" t="s">
        <v>17</v>
      </c>
      <c r="C438" s="21" t="s">
        <v>24</v>
      </c>
      <c r="D438" s="21" t="s">
        <v>24</v>
      </c>
      <c r="E438" s="22">
        <v>44938.958333333336</v>
      </c>
      <c r="F438" s="22">
        <v>44939</v>
      </c>
      <c r="G438" s="22">
        <v>44938.959027777775</v>
      </c>
      <c r="H438" s="22">
        <v>44939.009027777778</v>
      </c>
      <c r="I438" s="38">
        <v>13</v>
      </c>
      <c r="J438" s="21">
        <v>469</v>
      </c>
      <c r="K438" s="21">
        <v>174</v>
      </c>
      <c r="L438" s="23">
        <v>81606</v>
      </c>
      <c r="M438" s="11">
        <f t="shared" si="6"/>
        <v>59.99999999650754</v>
      </c>
      <c r="N438" s="33">
        <f>HOUR(Table3[[#This Row],[arrivalTime]])</f>
        <v>0</v>
      </c>
      <c r="O438" s="31">
        <f>HOUR(Table3[[#This Row],[departureTime]])</f>
        <v>23</v>
      </c>
      <c r="P438" s="39">
        <f ca="1">IF(Table3[[#This Row],[airline]] = OFFSET(Table3[[#This Row],[airline]],1,0), (OFFSET(Table3[[#This Row],[arrivalTime]],1,0) - Table3[[#This Row],[departureTime]]) * 1440, "")</f>
        <v>360</v>
      </c>
    </row>
    <row r="439" spans="1:16">
      <c r="A439" s="21" t="s">
        <v>312</v>
      </c>
      <c r="B439" s="21" t="s">
        <v>17</v>
      </c>
      <c r="C439" s="21" t="s">
        <v>20</v>
      </c>
      <c r="D439" s="21" t="s">
        <v>15</v>
      </c>
      <c r="E439" s="22">
        <v>44939.125</v>
      </c>
      <c r="F439" s="22">
        <v>44939.208333333336</v>
      </c>
      <c r="G439" s="22">
        <v>44939.140972222223</v>
      </c>
      <c r="H439" s="22">
        <v>44939.223611111112</v>
      </c>
      <c r="I439" s="38">
        <v>22</v>
      </c>
      <c r="J439" s="21">
        <v>459</v>
      </c>
      <c r="K439" s="21">
        <v>106</v>
      </c>
      <c r="L439" s="23">
        <v>48654</v>
      </c>
      <c r="M439" s="11">
        <f t="shared" si="6"/>
        <v>120.00000000349246</v>
      </c>
      <c r="N439" s="33">
        <f>HOUR(Table3[[#This Row],[arrivalTime]])</f>
        <v>5</v>
      </c>
      <c r="O439" s="31">
        <f>HOUR(Table3[[#This Row],[departureTime]])</f>
        <v>3</v>
      </c>
      <c r="P439" s="39">
        <f ca="1">IF(Table3[[#This Row],[airline]] = OFFSET(Table3[[#This Row],[airline]],1,0), (OFFSET(Table3[[#This Row],[arrivalTime]],1,0) - Table3[[#This Row],[departureTime]]) * 1440, "")</f>
        <v>120.00000000349246</v>
      </c>
    </row>
    <row r="440" spans="1:16">
      <c r="A440" s="18" t="s">
        <v>313</v>
      </c>
      <c r="B440" s="18" t="s">
        <v>17</v>
      </c>
      <c r="C440" s="18" t="s">
        <v>18</v>
      </c>
      <c r="D440" s="18" t="s">
        <v>14</v>
      </c>
      <c r="E440" s="19">
        <v>44939.166666666664</v>
      </c>
      <c r="F440" s="19">
        <v>44939.208333333336</v>
      </c>
      <c r="G440" s="19">
        <v>44939.181944444441</v>
      </c>
      <c r="H440" s="19">
        <v>44939.220138888886</v>
      </c>
      <c r="I440" s="37">
        <v>17</v>
      </c>
      <c r="J440" s="18">
        <v>265</v>
      </c>
      <c r="K440" s="18">
        <v>187</v>
      </c>
      <c r="L440" s="20">
        <v>49555</v>
      </c>
      <c r="M440" s="11">
        <f t="shared" si="6"/>
        <v>60.000000006984919</v>
      </c>
      <c r="N440" s="33">
        <f>HOUR(Table3[[#This Row],[arrivalTime]])</f>
        <v>5</v>
      </c>
      <c r="O440" s="31">
        <f>HOUR(Table3[[#This Row],[departureTime]])</f>
        <v>4</v>
      </c>
      <c r="P440" s="39">
        <f ca="1">IF(Table3[[#This Row],[airline]] = OFFSET(Table3[[#This Row],[airline]],1,0), (OFFSET(Table3[[#This Row],[arrivalTime]],1,0) - Table3[[#This Row],[departureTime]]) * 1440, "")</f>
        <v>300.00000000349246</v>
      </c>
    </row>
    <row r="441" spans="1:16">
      <c r="A441" s="18" t="s">
        <v>314</v>
      </c>
      <c r="B441" s="18" t="s">
        <v>17</v>
      </c>
      <c r="C441" s="18" t="s">
        <v>18</v>
      </c>
      <c r="D441" s="18" t="s">
        <v>15</v>
      </c>
      <c r="E441" s="19">
        <v>44939.208333333336</v>
      </c>
      <c r="F441" s="19">
        <v>44939.375</v>
      </c>
      <c r="G441" s="19">
        <v>44939.211805555555</v>
      </c>
      <c r="H441" s="19">
        <v>44939.392361111109</v>
      </c>
      <c r="I441" s="37">
        <v>25</v>
      </c>
      <c r="J441" s="18">
        <v>238</v>
      </c>
      <c r="K441" s="18">
        <v>182</v>
      </c>
      <c r="L441" s="20">
        <v>43316</v>
      </c>
      <c r="M441" s="11">
        <f t="shared" si="6"/>
        <v>239.99999999650754</v>
      </c>
      <c r="N441" s="33">
        <f>HOUR(Table3[[#This Row],[arrivalTime]])</f>
        <v>9</v>
      </c>
      <c r="O441" s="31">
        <f>HOUR(Table3[[#This Row],[departureTime]])</f>
        <v>5</v>
      </c>
      <c r="P441" s="39">
        <f ca="1">IF(Table3[[#This Row],[airline]] = OFFSET(Table3[[#This Row],[airline]],1,0), (OFFSET(Table3[[#This Row],[arrivalTime]],1,0) - Table3[[#This Row],[departureTime]]) * 1440, "")</f>
        <v>360</v>
      </c>
    </row>
    <row r="442" spans="1:16">
      <c r="A442" s="21" t="s">
        <v>316</v>
      </c>
      <c r="B442" s="21" t="s">
        <v>17</v>
      </c>
      <c r="C442" s="21" t="s">
        <v>20</v>
      </c>
      <c r="D442" s="21" t="s">
        <v>20</v>
      </c>
      <c r="E442" s="22">
        <v>44939.291666666664</v>
      </c>
      <c r="F442" s="22">
        <v>44939.458333333336</v>
      </c>
      <c r="G442" s="22">
        <v>44939.309027777781</v>
      </c>
      <c r="H442" s="22">
        <v>44939.461805555555</v>
      </c>
      <c r="I442" s="38">
        <v>5</v>
      </c>
      <c r="J442" s="21">
        <v>421</v>
      </c>
      <c r="K442" s="21">
        <v>154</v>
      </c>
      <c r="L442" s="23">
        <v>64834</v>
      </c>
      <c r="M442" s="11">
        <f t="shared" si="6"/>
        <v>240.00000000698492</v>
      </c>
      <c r="N442" s="33">
        <f>HOUR(Table3[[#This Row],[arrivalTime]])</f>
        <v>11</v>
      </c>
      <c r="O442" s="31">
        <f>HOUR(Table3[[#This Row],[departureTime]])</f>
        <v>7</v>
      </c>
      <c r="P442" s="39">
        <f ca="1">IF(Table3[[#This Row],[airline]] = OFFSET(Table3[[#This Row],[airline]],1,0), (OFFSET(Table3[[#This Row],[arrivalTime]],1,0) - Table3[[#This Row],[departureTime]]) * 1440, "")</f>
        <v>120.00000000349246</v>
      </c>
    </row>
    <row r="443" spans="1:16">
      <c r="A443" s="18" t="s">
        <v>317</v>
      </c>
      <c r="B443" s="18" t="s">
        <v>17</v>
      </c>
      <c r="C443" s="18" t="s">
        <v>18</v>
      </c>
      <c r="D443" s="18" t="s">
        <v>14</v>
      </c>
      <c r="E443" s="19">
        <v>44939.333333333336</v>
      </c>
      <c r="F443" s="19">
        <v>44939.375</v>
      </c>
      <c r="G443" s="19">
        <v>44939.352083333331</v>
      </c>
      <c r="H443" s="19">
        <v>44939.383333333331</v>
      </c>
      <c r="I443" s="37">
        <v>12</v>
      </c>
      <c r="J443" s="18">
        <v>420</v>
      </c>
      <c r="K443" s="18">
        <v>76</v>
      </c>
      <c r="L443" s="20">
        <v>31920</v>
      </c>
      <c r="M443" s="11">
        <f t="shared" si="6"/>
        <v>59.99999999650754</v>
      </c>
      <c r="N443" s="33">
        <f>HOUR(Table3[[#This Row],[arrivalTime]])</f>
        <v>9</v>
      </c>
      <c r="O443" s="31">
        <f>HOUR(Table3[[#This Row],[departureTime]])</f>
        <v>8</v>
      </c>
      <c r="P443" s="39">
        <f ca="1">IF(Table3[[#This Row],[airline]] = OFFSET(Table3[[#This Row],[airline]],1,0), (OFFSET(Table3[[#This Row],[arrivalTime]],1,0) - Table3[[#This Row],[departureTime]]) * 1440, "")</f>
        <v>239.99999999650754</v>
      </c>
    </row>
    <row r="444" spans="1:16">
      <c r="A444" s="21" t="s">
        <v>318</v>
      </c>
      <c r="B444" s="21" t="s">
        <v>17</v>
      </c>
      <c r="C444" s="21" t="s">
        <v>18</v>
      </c>
      <c r="D444" s="21" t="s">
        <v>20</v>
      </c>
      <c r="E444" s="22">
        <v>44939.375</v>
      </c>
      <c r="F444" s="22">
        <v>44939.5</v>
      </c>
      <c r="G444" s="22">
        <v>44939.384722222225</v>
      </c>
      <c r="H444" s="22">
        <v>44939.511805555558</v>
      </c>
      <c r="I444" s="38">
        <v>17</v>
      </c>
      <c r="J444" s="21">
        <v>103</v>
      </c>
      <c r="K444" s="21">
        <v>59</v>
      </c>
      <c r="L444" s="23">
        <v>6077</v>
      </c>
      <c r="M444" s="11">
        <f t="shared" si="6"/>
        <v>180</v>
      </c>
      <c r="N444" s="33">
        <f>HOUR(Table3[[#This Row],[arrivalTime]])</f>
        <v>12</v>
      </c>
      <c r="O444" s="31">
        <f>HOUR(Table3[[#This Row],[departureTime]])</f>
        <v>9</v>
      </c>
      <c r="P444" s="39">
        <f ca="1">IF(Table3[[#This Row],[airline]] = OFFSET(Table3[[#This Row],[airline]],1,0), (OFFSET(Table3[[#This Row],[arrivalTime]],1,0) - Table3[[#This Row],[departureTime]]) * 1440, "")</f>
        <v>239.99999999650754</v>
      </c>
    </row>
    <row r="445" spans="1:16">
      <c r="A445" s="21" t="s">
        <v>321</v>
      </c>
      <c r="B445" s="21" t="s">
        <v>17</v>
      </c>
      <c r="C445" s="21" t="s">
        <v>20</v>
      </c>
      <c r="D445" s="21" t="s">
        <v>24</v>
      </c>
      <c r="E445" s="22">
        <v>44939.5</v>
      </c>
      <c r="F445" s="22">
        <v>44939.541666666664</v>
      </c>
      <c r="G445" s="22">
        <v>44939.518055555556</v>
      </c>
      <c r="H445" s="22">
        <v>44939.560416666667</v>
      </c>
      <c r="I445" s="38">
        <v>27</v>
      </c>
      <c r="J445" s="21">
        <v>204</v>
      </c>
      <c r="K445" s="21">
        <v>123</v>
      </c>
      <c r="L445" s="23">
        <v>25092</v>
      </c>
      <c r="M445" s="11">
        <f t="shared" si="6"/>
        <v>59.99999999650754</v>
      </c>
      <c r="N445" s="33">
        <f>HOUR(Table3[[#This Row],[arrivalTime]])</f>
        <v>13</v>
      </c>
      <c r="O445" s="31">
        <f>HOUR(Table3[[#This Row],[departureTime]])</f>
        <v>12</v>
      </c>
      <c r="P445" s="39">
        <f ca="1">IF(Table3[[#This Row],[airline]] = OFFSET(Table3[[#This Row],[airline]],1,0), (OFFSET(Table3[[#This Row],[arrivalTime]],1,0) - Table3[[#This Row],[departureTime]]) * 1440, "")</f>
        <v>239.99999999650754</v>
      </c>
    </row>
    <row r="446" spans="1:16">
      <c r="A446" s="21" t="s">
        <v>323</v>
      </c>
      <c r="B446" s="21" t="s">
        <v>17</v>
      </c>
      <c r="C446" s="21" t="s">
        <v>15</v>
      </c>
      <c r="D446" s="21" t="s">
        <v>18</v>
      </c>
      <c r="E446" s="22">
        <v>44939.583333333336</v>
      </c>
      <c r="F446" s="22">
        <v>44939.666666666664</v>
      </c>
      <c r="G446" s="22">
        <v>44939.602777777778</v>
      </c>
      <c r="H446" s="22">
        <v>44939.668749999997</v>
      </c>
      <c r="I446" s="38">
        <v>3</v>
      </c>
      <c r="J446" s="21">
        <v>295</v>
      </c>
      <c r="K446" s="21">
        <v>118</v>
      </c>
      <c r="L446" s="23">
        <v>34810</v>
      </c>
      <c r="M446" s="11">
        <f t="shared" si="6"/>
        <v>119.99999999301508</v>
      </c>
      <c r="N446" s="33">
        <f>HOUR(Table3[[#This Row],[arrivalTime]])</f>
        <v>16</v>
      </c>
      <c r="O446" s="31">
        <f>HOUR(Table3[[#This Row],[departureTime]])</f>
        <v>14</v>
      </c>
      <c r="P446" s="39">
        <f ca="1">IF(Table3[[#This Row],[airline]] = OFFSET(Table3[[#This Row],[airline]],1,0), (OFFSET(Table3[[#This Row],[arrivalTime]],1,0) - Table3[[#This Row],[departureTime]]) * 1440, "")</f>
        <v>119.99999999301508</v>
      </c>
    </row>
    <row r="447" spans="1:16">
      <c r="A447" s="21" t="s">
        <v>324</v>
      </c>
      <c r="B447" s="21" t="s">
        <v>17</v>
      </c>
      <c r="C447" s="21" t="s">
        <v>20</v>
      </c>
      <c r="D447" s="21" t="s">
        <v>20</v>
      </c>
      <c r="E447" s="22">
        <v>44939.625</v>
      </c>
      <c r="F447" s="22">
        <v>44939.666666666664</v>
      </c>
      <c r="G447" s="22">
        <v>44939.644444444442</v>
      </c>
      <c r="H447" s="22">
        <v>44939.668055555558</v>
      </c>
      <c r="I447" s="38">
        <v>2</v>
      </c>
      <c r="J447" s="21">
        <v>326</v>
      </c>
      <c r="K447" s="21">
        <v>80</v>
      </c>
      <c r="L447" s="23">
        <v>26080</v>
      </c>
      <c r="M447" s="11">
        <f t="shared" si="6"/>
        <v>59.99999999650754</v>
      </c>
      <c r="N447" s="33">
        <f>HOUR(Table3[[#This Row],[arrivalTime]])</f>
        <v>16</v>
      </c>
      <c r="O447" s="31">
        <f>HOUR(Table3[[#This Row],[departureTime]])</f>
        <v>15</v>
      </c>
      <c r="P447" s="39">
        <f ca="1">IF(Table3[[#This Row],[airline]] = OFFSET(Table3[[#This Row],[airline]],1,0), (OFFSET(Table3[[#This Row],[arrivalTime]],1,0) - Table3[[#This Row],[departureTime]]) * 1440, "")</f>
        <v>1020.0000000034925</v>
      </c>
    </row>
    <row r="448" spans="1:16">
      <c r="A448" s="21" t="s">
        <v>336</v>
      </c>
      <c r="B448" s="21" t="s">
        <v>17</v>
      </c>
      <c r="C448" s="21" t="s">
        <v>20</v>
      </c>
      <c r="D448" s="21" t="s">
        <v>24</v>
      </c>
      <c r="E448" s="22">
        <v>44940.125</v>
      </c>
      <c r="F448" s="22">
        <v>44940.333333333336</v>
      </c>
      <c r="G448" s="22">
        <v>44940.138194444444</v>
      </c>
      <c r="H448" s="22">
        <v>44940.339583333334</v>
      </c>
      <c r="I448" s="38">
        <v>9</v>
      </c>
      <c r="J448" s="21">
        <v>352</v>
      </c>
      <c r="K448" s="21">
        <v>192</v>
      </c>
      <c r="L448" s="23">
        <v>67584</v>
      </c>
      <c r="M448" s="11">
        <f t="shared" si="6"/>
        <v>300.00000000349246</v>
      </c>
      <c r="N448" s="33">
        <f>HOUR(Table3[[#This Row],[arrivalTime]])</f>
        <v>8</v>
      </c>
      <c r="O448" s="31">
        <f>HOUR(Table3[[#This Row],[departureTime]])</f>
        <v>3</v>
      </c>
      <c r="P448" s="39">
        <f ca="1">IF(Table3[[#This Row],[airline]] = OFFSET(Table3[[#This Row],[airline]],1,0), (OFFSET(Table3[[#This Row],[arrivalTime]],1,0) - Table3[[#This Row],[departureTime]]) * 1440, "")</f>
        <v>480.00000000349246</v>
      </c>
    </row>
    <row r="449" spans="1:16">
      <c r="A449" s="21" t="s">
        <v>340</v>
      </c>
      <c r="B449" s="21" t="s">
        <v>17</v>
      </c>
      <c r="C449" s="21" t="s">
        <v>15</v>
      </c>
      <c r="D449" s="21" t="s">
        <v>18</v>
      </c>
      <c r="E449" s="22">
        <v>44940.291666666664</v>
      </c>
      <c r="F449" s="22">
        <v>44940.458333333336</v>
      </c>
      <c r="G449" s="22">
        <v>44940.305555555555</v>
      </c>
      <c r="H449" s="22">
        <v>44940.461805555555</v>
      </c>
      <c r="I449" s="38">
        <v>5</v>
      </c>
      <c r="J449" s="21">
        <v>180</v>
      </c>
      <c r="K449" s="21">
        <v>131</v>
      </c>
      <c r="L449" s="23">
        <v>23580</v>
      </c>
      <c r="M449" s="11">
        <f t="shared" si="6"/>
        <v>240.00000000698492</v>
      </c>
      <c r="N449" s="33">
        <f>HOUR(Table3[[#This Row],[arrivalTime]])</f>
        <v>11</v>
      </c>
      <c r="O449" s="31">
        <f>HOUR(Table3[[#This Row],[departureTime]])</f>
        <v>7</v>
      </c>
      <c r="P449" s="39">
        <f ca="1">IF(Table3[[#This Row],[airline]] = OFFSET(Table3[[#This Row],[airline]],1,0), (OFFSET(Table3[[#This Row],[arrivalTime]],1,0) - Table3[[#This Row],[departureTime]]) * 1440, "")</f>
        <v>300.00000000349246</v>
      </c>
    </row>
    <row r="450" spans="1:16">
      <c r="A450" s="21" t="s">
        <v>342</v>
      </c>
      <c r="B450" s="21" t="s">
        <v>17</v>
      </c>
      <c r="C450" s="21" t="s">
        <v>24</v>
      </c>
      <c r="D450" s="21" t="s">
        <v>24</v>
      </c>
      <c r="E450" s="22">
        <v>44940.375</v>
      </c>
      <c r="F450" s="22">
        <v>44940.5</v>
      </c>
      <c r="G450" s="22">
        <v>44940.386805555558</v>
      </c>
      <c r="H450" s="22">
        <v>44940.520138888889</v>
      </c>
      <c r="I450" s="38">
        <v>29</v>
      </c>
      <c r="J450" s="21">
        <v>188</v>
      </c>
      <c r="K450" s="21">
        <v>97</v>
      </c>
      <c r="L450" s="23">
        <v>18236</v>
      </c>
      <c r="M450" s="11">
        <f t="shared" ref="M450:M513" si="7">(F450-E450)*1440</f>
        <v>180</v>
      </c>
      <c r="N450" s="33">
        <f>HOUR(Table3[[#This Row],[arrivalTime]])</f>
        <v>12</v>
      </c>
      <c r="O450" s="31">
        <f>HOUR(Table3[[#This Row],[departureTime]])</f>
        <v>9</v>
      </c>
      <c r="P450" s="39">
        <f ca="1">IF(Table3[[#This Row],[airline]] = OFFSET(Table3[[#This Row],[airline]],1,0), (OFFSET(Table3[[#This Row],[arrivalTime]],1,0) - Table3[[#This Row],[departureTime]]) * 1440, "")</f>
        <v>419.99999999650754</v>
      </c>
    </row>
    <row r="451" spans="1:16">
      <c r="A451" s="21" t="s">
        <v>348</v>
      </c>
      <c r="B451" s="21" t="s">
        <v>17</v>
      </c>
      <c r="C451" s="21" t="s">
        <v>15</v>
      </c>
      <c r="D451" s="21" t="s">
        <v>14</v>
      </c>
      <c r="E451" s="22">
        <v>44940.625</v>
      </c>
      <c r="F451" s="22">
        <v>44940.666666666664</v>
      </c>
      <c r="G451" s="22">
        <v>44940.626388888886</v>
      </c>
      <c r="H451" s="22">
        <v>44940.671527777777</v>
      </c>
      <c r="I451" s="38">
        <v>7</v>
      </c>
      <c r="J451" s="21">
        <v>108</v>
      </c>
      <c r="K451" s="21">
        <v>88</v>
      </c>
      <c r="L451" s="23">
        <v>9504</v>
      </c>
      <c r="M451" s="11">
        <f t="shared" si="7"/>
        <v>59.99999999650754</v>
      </c>
      <c r="N451" s="33">
        <f>HOUR(Table3[[#This Row],[arrivalTime]])</f>
        <v>16</v>
      </c>
      <c r="O451" s="31">
        <f>HOUR(Table3[[#This Row],[departureTime]])</f>
        <v>15</v>
      </c>
      <c r="P451" s="39">
        <f ca="1">IF(Table3[[#This Row],[airline]] = OFFSET(Table3[[#This Row],[airline]],1,0), (OFFSET(Table3[[#This Row],[arrivalTime]],1,0) - Table3[[#This Row],[departureTime]]) * 1440, "")</f>
        <v>900</v>
      </c>
    </row>
    <row r="452" spans="1:16">
      <c r="A452" s="18" t="s">
        <v>360</v>
      </c>
      <c r="B452" s="18" t="s">
        <v>17</v>
      </c>
      <c r="C452" s="18" t="s">
        <v>15</v>
      </c>
      <c r="D452" s="18" t="s">
        <v>15</v>
      </c>
      <c r="E452" s="19">
        <v>44941.125</v>
      </c>
      <c r="F452" s="19">
        <v>44941.25</v>
      </c>
      <c r="G452" s="19">
        <v>44941.12777777778</v>
      </c>
      <c r="H452" s="19">
        <v>44941.251388888886</v>
      </c>
      <c r="I452" s="37">
        <v>2</v>
      </c>
      <c r="J452" s="18">
        <v>316</v>
      </c>
      <c r="K452" s="18">
        <v>174</v>
      </c>
      <c r="L452" s="20">
        <v>54984</v>
      </c>
      <c r="M452" s="11">
        <f t="shared" si="7"/>
        <v>180</v>
      </c>
      <c r="N452" s="33">
        <f>HOUR(Table3[[#This Row],[arrivalTime]])</f>
        <v>6</v>
      </c>
      <c r="O452" s="31">
        <f>HOUR(Table3[[#This Row],[departureTime]])</f>
        <v>3</v>
      </c>
      <c r="P452" s="39">
        <f ca="1">IF(Table3[[#This Row],[airline]] = OFFSET(Table3[[#This Row],[airline]],1,0), (OFFSET(Table3[[#This Row],[arrivalTime]],1,0) - Table3[[#This Row],[departureTime]]) * 1440, "")</f>
        <v>180</v>
      </c>
    </row>
    <row r="453" spans="1:16">
      <c r="A453" s="18" t="s">
        <v>361</v>
      </c>
      <c r="B453" s="18" t="s">
        <v>17</v>
      </c>
      <c r="C453" s="18" t="s">
        <v>24</v>
      </c>
      <c r="D453" s="18" t="s">
        <v>14</v>
      </c>
      <c r="E453" s="19">
        <v>44941.166666666664</v>
      </c>
      <c r="F453" s="19">
        <v>44941.25</v>
      </c>
      <c r="G453" s="19">
        <v>44941.169444444444</v>
      </c>
      <c r="H453" s="19">
        <v>44941.269444444442</v>
      </c>
      <c r="I453" s="37">
        <v>28</v>
      </c>
      <c r="J453" s="18">
        <v>499</v>
      </c>
      <c r="K453" s="18">
        <v>103</v>
      </c>
      <c r="L453" s="20">
        <v>51397</v>
      </c>
      <c r="M453" s="11">
        <f t="shared" si="7"/>
        <v>120.00000000349246</v>
      </c>
      <c r="N453" s="33">
        <f>HOUR(Table3[[#This Row],[arrivalTime]])</f>
        <v>6</v>
      </c>
      <c r="O453" s="31">
        <f>HOUR(Table3[[#This Row],[departureTime]])</f>
        <v>4</v>
      </c>
      <c r="P453" s="39">
        <f ca="1">IF(Table3[[#This Row],[airline]] = OFFSET(Table3[[#This Row],[airline]],1,0), (OFFSET(Table3[[#This Row],[arrivalTime]],1,0) - Table3[[#This Row],[departureTime]]) * 1440, "")</f>
        <v>360</v>
      </c>
    </row>
    <row r="454" spans="1:16">
      <c r="A454" s="21" t="s">
        <v>362</v>
      </c>
      <c r="B454" s="21" t="s">
        <v>17</v>
      </c>
      <c r="C454" s="21" t="s">
        <v>14</v>
      </c>
      <c r="D454" s="21" t="s">
        <v>18</v>
      </c>
      <c r="E454" s="22">
        <v>44941.208333333336</v>
      </c>
      <c r="F454" s="22">
        <v>44941.416666666664</v>
      </c>
      <c r="G454" s="22">
        <v>44941.216666666667</v>
      </c>
      <c r="H454" s="22">
        <v>44941.418055555558</v>
      </c>
      <c r="I454" s="38">
        <v>2</v>
      </c>
      <c r="J454" s="21">
        <v>338</v>
      </c>
      <c r="K454" s="21">
        <v>86</v>
      </c>
      <c r="L454" s="23">
        <v>29068</v>
      </c>
      <c r="M454" s="11">
        <f t="shared" si="7"/>
        <v>299.99999999301508</v>
      </c>
      <c r="N454" s="33">
        <f>HOUR(Table3[[#This Row],[arrivalTime]])</f>
        <v>10</v>
      </c>
      <c r="O454" s="31">
        <f>HOUR(Table3[[#This Row],[departureTime]])</f>
        <v>5</v>
      </c>
      <c r="P454" s="39">
        <f ca="1">IF(Table3[[#This Row],[airline]] = OFFSET(Table3[[#This Row],[airline]],1,0), (OFFSET(Table3[[#This Row],[arrivalTime]],1,0) - Table3[[#This Row],[departureTime]]) * 1440, "")</f>
        <v>360</v>
      </c>
    </row>
    <row r="455" spans="1:16">
      <c r="A455" s="21" t="s">
        <v>365</v>
      </c>
      <c r="B455" s="21" t="s">
        <v>17</v>
      </c>
      <c r="C455" s="21" t="s">
        <v>14</v>
      </c>
      <c r="D455" s="21" t="s">
        <v>14</v>
      </c>
      <c r="E455" s="22">
        <v>44941.333333333336</v>
      </c>
      <c r="F455" s="22">
        <v>44941.458333333336</v>
      </c>
      <c r="G455" s="22">
        <v>44941.34375</v>
      </c>
      <c r="H455" s="22">
        <v>44941.477777777778</v>
      </c>
      <c r="I455" s="38">
        <v>28</v>
      </c>
      <c r="J455" s="21">
        <v>417</v>
      </c>
      <c r="K455" s="21">
        <v>164</v>
      </c>
      <c r="L455" s="23">
        <v>68388</v>
      </c>
      <c r="M455" s="11">
        <f t="shared" si="7"/>
        <v>180</v>
      </c>
      <c r="N455" s="33">
        <f>HOUR(Table3[[#This Row],[arrivalTime]])</f>
        <v>11</v>
      </c>
      <c r="O455" s="31">
        <f>HOUR(Table3[[#This Row],[departureTime]])</f>
        <v>8</v>
      </c>
      <c r="P455" s="39">
        <f ca="1">IF(Table3[[#This Row],[airline]] = OFFSET(Table3[[#This Row],[airline]],1,0), (OFFSET(Table3[[#This Row],[arrivalTime]],1,0) - Table3[[#This Row],[departureTime]]) * 1440, "")</f>
        <v>360</v>
      </c>
    </row>
    <row r="456" spans="1:16">
      <c r="A456" s="21" t="s">
        <v>368</v>
      </c>
      <c r="B456" s="21" t="s">
        <v>17</v>
      </c>
      <c r="C456" s="21" t="s">
        <v>14</v>
      </c>
      <c r="D456" s="21" t="s">
        <v>24</v>
      </c>
      <c r="E456" s="22">
        <v>44941.458333333336</v>
      </c>
      <c r="F456" s="22">
        <v>44941.583333333336</v>
      </c>
      <c r="G456" s="22">
        <v>44941.474999999999</v>
      </c>
      <c r="H456" s="22">
        <v>44941.592361111114</v>
      </c>
      <c r="I456" s="38">
        <v>13</v>
      </c>
      <c r="J456" s="21">
        <v>235</v>
      </c>
      <c r="K456" s="21">
        <v>158</v>
      </c>
      <c r="L456" s="23">
        <v>37130</v>
      </c>
      <c r="M456" s="11">
        <f t="shared" si="7"/>
        <v>180</v>
      </c>
      <c r="N456" s="33">
        <f>HOUR(Table3[[#This Row],[arrivalTime]])</f>
        <v>14</v>
      </c>
      <c r="O456" s="31">
        <f>HOUR(Table3[[#This Row],[departureTime]])</f>
        <v>11</v>
      </c>
      <c r="P456" s="39">
        <f ca="1">IF(Table3[[#This Row],[airline]] = OFFSET(Table3[[#This Row],[airline]],1,0), (OFFSET(Table3[[#This Row],[arrivalTime]],1,0) - Table3[[#This Row],[departureTime]]) * 1440, "")</f>
        <v>360</v>
      </c>
    </row>
    <row r="457" spans="1:16">
      <c r="A457" s="21" t="s">
        <v>373</v>
      </c>
      <c r="B457" s="21" t="s">
        <v>17</v>
      </c>
      <c r="C457" s="21" t="s">
        <v>15</v>
      </c>
      <c r="D457" s="21" t="s">
        <v>21</v>
      </c>
      <c r="E457" s="22">
        <v>44941.666666666664</v>
      </c>
      <c r="F457" s="22">
        <v>44941.708333333336</v>
      </c>
      <c r="G457" s="22">
        <v>44941.686111111114</v>
      </c>
      <c r="H457" s="22">
        <v>44941.725694444445</v>
      </c>
      <c r="I457" s="38">
        <v>25</v>
      </c>
      <c r="J457" s="21">
        <v>228</v>
      </c>
      <c r="K457" s="21">
        <v>193</v>
      </c>
      <c r="L457" s="23">
        <v>44004</v>
      </c>
      <c r="M457" s="11">
        <f t="shared" si="7"/>
        <v>60.000000006984919</v>
      </c>
      <c r="N457" s="33">
        <f>HOUR(Table3[[#This Row],[arrivalTime]])</f>
        <v>17</v>
      </c>
      <c r="O457" s="31">
        <f>HOUR(Table3[[#This Row],[departureTime]])</f>
        <v>16</v>
      </c>
      <c r="P457" s="39">
        <f ca="1">IF(Table3[[#This Row],[airline]] = OFFSET(Table3[[#This Row],[airline]],1,0), (OFFSET(Table3[[#This Row],[arrivalTime]],1,0) - Table3[[#This Row],[departureTime]]) * 1440, "")</f>
        <v>240.00000000698492</v>
      </c>
    </row>
    <row r="458" spans="1:16">
      <c r="A458" s="21" t="s">
        <v>374</v>
      </c>
      <c r="B458" s="21" t="s">
        <v>17</v>
      </c>
      <c r="C458" s="21" t="s">
        <v>15</v>
      </c>
      <c r="D458" s="21" t="s">
        <v>14</v>
      </c>
      <c r="E458" s="22">
        <v>44941.708333333336</v>
      </c>
      <c r="F458" s="22">
        <v>44941.833333333336</v>
      </c>
      <c r="G458" s="22">
        <v>44941.713194444441</v>
      </c>
      <c r="H458" s="22">
        <v>44941.853472222225</v>
      </c>
      <c r="I458" s="38">
        <v>29</v>
      </c>
      <c r="J458" s="21">
        <v>475</v>
      </c>
      <c r="K458" s="21">
        <v>159</v>
      </c>
      <c r="L458" s="23">
        <v>75525</v>
      </c>
      <c r="M458" s="11">
        <f t="shared" si="7"/>
        <v>180</v>
      </c>
      <c r="N458" s="33">
        <f>HOUR(Table3[[#This Row],[arrivalTime]])</f>
        <v>20</v>
      </c>
      <c r="O458" s="31">
        <f>HOUR(Table3[[#This Row],[departureTime]])</f>
        <v>17</v>
      </c>
      <c r="P458" s="39">
        <f ca="1">IF(Table3[[#This Row],[airline]] = OFFSET(Table3[[#This Row],[airline]],1,0), (OFFSET(Table3[[#This Row],[arrivalTime]],1,0) - Table3[[#This Row],[departureTime]]) * 1440, "")</f>
        <v>180</v>
      </c>
    </row>
    <row r="459" spans="1:16">
      <c r="A459" s="21" t="s">
        <v>376</v>
      </c>
      <c r="B459" s="21" t="s">
        <v>17</v>
      </c>
      <c r="C459" s="21" t="s">
        <v>20</v>
      </c>
      <c r="D459" s="21" t="s">
        <v>20</v>
      </c>
      <c r="E459" s="22">
        <v>44941.791666666664</v>
      </c>
      <c r="F459" s="22">
        <v>44941.833333333336</v>
      </c>
      <c r="G459" s="22">
        <v>44941.807638888888</v>
      </c>
      <c r="H459" s="22">
        <v>44941.851388888892</v>
      </c>
      <c r="I459" s="38">
        <v>26</v>
      </c>
      <c r="J459" s="21">
        <v>486</v>
      </c>
      <c r="K459" s="21">
        <v>83</v>
      </c>
      <c r="L459" s="23">
        <v>40338</v>
      </c>
      <c r="M459" s="11">
        <f t="shared" si="7"/>
        <v>60.000000006984919</v>
      </c>
      <c r="N459" s="33">
        <f>HOUR(Table3[[#This Row],[arrivalTime]])</f>
        <v>20</v>
      </c>
      <c r="O459" s="31">
        <f>HOUR(Table3[[#This Row],[departureTime]])</f>
        <v>19</v>
      </c>
      <c r="P459" s="39">
        <f ca="1">IF(Table3[[#This Row],[airline]] = OFFSET(Table3[[#This Row],[airline]],1,0), (OFFSET(Table3[[#This Row],[arrivalTime]],1,0) - Table3[[#This Row],[departureTime]]) * 1440, "")</f>
        <v>240.00000000698492</v>
      </c>
    </row>
    <row r="460" spans="1:16">
      <c r="A460" s="21" t="s">
        <v>379</v>
      </c>
      <c r="B460" s="21" t="s">
        <v>17</v>
      </c>
      <c r="C460" s="21" t="s">
        <v>21</v>
      </c>
      <c r="D460" s="21" t="s">
        <v>14</v>
      </c>
      <c r="E460" s="22">
        <v>44941.916666666664</v>
      </c>
      <c r="F460" s="22">
        <v>44941.958333333336</v>
      </c>
      <c r="G460" s="22">
        <v>44941.921527777777</v>
      </c>
      <c r="H460" s="22">
        <v>44941.977083333331</v>
      </c>
      <c r="I460" s="38">
        <v>27</v>
      </c>
      <c r="J460" s="21">
        <v>110</v>
      </c>
      <c r="K460" s="21">
        <v>96</v>
      </c>
      <c r="L460" s="23">
        <v>10560</v>
      </c>
      <c r="M460" s="11">
        <f t="shared" si="7"/>
        <v>60.000000006984919</v>
      </c>
      <c r="N460" s="33">
        <f>HOUR(Table3[[#This Row],[arrivalTime]])</f>
        <v>23</v>
      </c>
      <c r="O460" s="31">
        <f>HOUR(Table3[[#This Row],[departureTime]])</f>
        <v>22</v>
      </c>
      <c r="P460" s="39">
        <f ca="1">IF(Table3[[#This Row],[airline]] = OFFSET(Table3[[#This Row],[airline]],1,0), (OFFSET(Table3[[#This Row],[arrivalTime]],1,0) - Table3[[#This Row],[departureTime]]) * 1440, "")</f>
        <v>480.00000000349246</v>
      </c>
    </row>
    <row r="461" spans="1:16">
      <c r="A461" s="18" t="s">
        <v>384</v>
      </c>
      <c r="B461" s="18" t="s">
        <v>17</v>
      </c>
      <c r="C461" s="18" t="s">
        <v>20</v>
      </c>
      <c r="D461" s="18" t="s">
        <v>21</v>
      </c>
      <c r="E461" s="19">
        <v>44942.125</v>
      </c>
      <c r="F461" s="19">
        <v>44942.25</v>
      </c>
      <c r="G461" s="19">
        <v>44942.142361111109</v>
      </c>
      <c r="H461" s="19">
        <v>44942.254166666666</v>
      </c>
      <c r="I461" s="37">
        <v>6</v>
      </c>
      <c r="J461" s="18">
        <v>145</v>
      </c>
      <c r="K461" s="18">
        <v>60</v>
      </c>
      <c r="L461" s="20">
        <v>8700</v>
      </c>
      <c r="M461" s="11">
        <f t="shared" si="7"/>
        <v>180</v>
      </c>
      <c r="N461" s="33">
        <f>HOUR(Table3[[#This Row],[arrivalTime]])</f>
        <v>6</v>
      </c>
      <c r="O461" s="31">
        <f>HOUR(Table3[[#This Row],[departureTime]])</f>
        <v>3</v>
      </c>
      <c r="P461" s="39">
        <f ca="1">IF(Table3[[#This Row],[airline]] = OFFSET(Table3[[#This Row],[airline]],1,0), (OFFSET(Table3[[#This Row],[arrivalTime]],1,0) - Table3[[#This Row],[departureTime]]) * 1440, "")</f>
        <v>120.00000000349246</v>
      </c>
    </row>
    <row r="462" spans="1:16">
      <c r="A462" s="21" t="s">
        <v>385</v>
      </c>
      <c r="B462" s="21" t="s">
        <v>17</v>
      </c>
      <c r="C462" s="21" t="s">
        <v>21</v>
      </c>
      <c r="D462" s="21" t="s">
        <v>14</v>
      </c>
      <c r="E462" s="22">
        <v>44942.166666666664</v>
      </c>
      <c r="F462" s="22">
        <v>44942.208333333336</v>
      </c>
      <c r="G462" s="22">
        <v>44942.167361111111</v>
      </c>
      <c r="H462" s="22">
        <v>44942.220833333333</v>
      </c>
      <c r="I462" s="38">
        <v>18</v>
      </c>
      <c r="J462" s="21">
        <v>423</v>
      </c>
      <c r="K462" s="21">
        <v>72</v>
      </c>
      <c r="L462" s="23">
        <v>30456</v>
      </c>
      <c r="M462" s="11">
        <f t="shared" si="7"/>
        <v>60.000000006984919</v>
      </c>
      <c r="N462" s="33">
        <f>HOUR(Table3[[#This Row],[arrivalTime]])</f>
        <v>5</v>
      </c>
      <c r="O462" s="31">
        <f>HOUR(Table3[[#This Row],[departureTime]])</f>
        <v>4</v>
      </c>
      <c r="P462" s="39">
        <f ca="1">IF(Table3[[#This Row],[airline]] = OFFSET(Table3[[#This Row],[airline]],1,0), (OFFSET(Table3[[#This Row],[arrivalTime]],1,0) - Table3[[#This Row],[departureTime]]) * 1440, "")</f>
        <v>360</v>
      </c>
    </row>
    <row r="463" spans="1:16">
      <c r="A463" s="18" t="s">
        <v>388</v>
      </c>
      <c r="B463" s="18" t="s">
        <v>17</v>
      </c>
      <c r="C463" s="18" t="s">
        <v>18</v>
      </c>
      <c r="D463" s="18" t="s">
        <v>24</v>
      </c>
      <c r="E463" s="19">
        <v>44942.291666666664</v>
      </c>
      <c r="F463" s="19">
        <v>44942.416666666664</v>
      </c>
      <c r="G463" s="19">
        <v>44942.292361111111</v>
      </c>
      <c r="H463" s="19">
        <v>44942.43472222222</v>
      </c>
      <c r="I463" s="37">
        <v>26</v>
      </c>
      <c r="J463" s="18">
        <v>318</v>
      </c>
      <c r="K463" s="18">
        <v>156</v>
      </c>
      <c r="L463" s="20">
        <v>49608</v>
      </c>
      <c r="M463" s="11">
        <f t="shared" si="7"/>
        <v>180</v>
      </c>
      <c r="N463" s="33">
        <f>HOUR(Table3[[#This Row],[arrivalTime]])</f>
        <v>10</v>
      </c>
      <c r="O463" s="31">
        <f>HOUR(Table3[[#This Row],[departureTime]])</f>
        <v>7</v>
      </c>
      <c r="P463" s="39">
        <f ca="1">IF(Table3[[#This Row],[airline]] = OFFSET(Table3[[#This Row],[airline]],1,0), (OFFSET(Table3[[#This Row],[arrivalTime]],1,0) - Table3[[#This Row],[departureTime]]) * 1440, "")</f>
        <v>720</v>
      </c>
    </row>
    <row r="464" spans="1:16">
      <c r="A464" s="18" t="s">
        <v>395</v>
      </c>
      <c r="B464" s="18" t="s">
        <v>17</v>
      </c>
      <c r="C464" s="18" t="s">
        <v>21</v>
      </c>
      <c r="D464" s="18" t="s">
        <v>20</v>
      </c>
      <c r="E464" s="19">
        <v>44942.583333333336</v>
      </c>
      <c r="F464" s="19">
        <v>44942.791666666664</v>
      </c>
      <c r="G464" s="19">
        <v>44942.601388888892</v>
      </c>
      <c r="H464" s="19">
        <v>44942.793749999997</v>
      </c>
      <c r="I464" s="37">
        <v>3</v>
      </c>
      <c r="J464" s="18">
        <v>370</v>
      </c>
      <c r="K464" s="18">
        <v>198</v>
      </c>
      <c r="L464" s="20">
        <v>73260</v>
      </c>
      <c r="M464" s="11">
        <f t="shared" si="7"/>
        <v>299.99999999301508</v>
      </c>
      <c r="N464" s="33">
        <f>HOUR(Table3[[#This Row],[arrivalTime]])</f>
        <v>19</v>
      </c>
      <c r="O464" s="31">
        <f>HOUR(Table3[[#This Row],[departureTime]])</f>
        <v>14</v>
      </c>
      <c r="P464" s="39">
        <f ca="1">IF(Table3[[#This Row],[airline]] = OFFSET(Table3[[#This Row],[airline]],1,0), (OFFSET(Table3[[#This Row],[arrivalTime]],1,0) - Table3[[#This Row],[departureTime]]) * 1440, "")</f>
        <v>419.99999999650754</v>
      </c>
    </row>
    <row r="465" spans="1:16">
      <c r="A465" s="21" t="s">
        <v>397</v>
      </c>
      <c r="B465" s="21" t="s">
        <v>17</v>
      </c>
      <c r="C465" s="21" t="s">
        <v>24</v>
      </c>
      <c r="D465" s="21" t="s">
        <v>21</v>
      </c>
      <c r="E465" s="22">
        <v>44942.666666666664</v>
      </c>
      <c r="F465" s="22">
        <v>44942.875</v>
      </c>
      <c r="G465" s="22">
        <v>44942.684027777781</v>
      </c>
      <c r="H465" s="22">
        <v>44942.878472222219</v>
      </c>
      <c r="I465" s="38">
        <v>5</v>
      </c>
      <c r="J465" s="21">
        <v>423</v>
      </c>
      <c r="K465" s="21">
        <v>104</v>
      </c>
      <c r="L465" s="23">
        <v>43992</v>
      </c>
      <c r="M465" s="11">
        <f t="shared" si="7"/>
        <v>300.00000000349246</v>
      </c>
      <c r="N465" s="33">
        <f>HOUR(Table3[[#This Row],[arrivalTime]])</f>
        <v>21</v>
      </c>
      <c r="O465" s="31">
        <f>HOUR(Table3[[#This Row],[departureTime]])</f>
        <v>16</v>
      </c>
      <c r="P465" s="39">
        <f ca="1">IF(Table3[[#This Row],[airline]] = OFFSET(Table3[[#This Row],[airline]],1,0), (OFFSET(Table3[[#This Row],[arrivalTime]],1,0) - Table3[[#This Row],[departureTime]]) * 1440, "")</f>
        <v>300.00000000349246</v>
      </c>
    </row>
    <row r="466" spans="1:16">
      <c r="A466" s="21" t="s">
        <v>399</v>
      </c>
      <c r="B466" s="21" t="s">
        <v>17</v>
      </c>
      <c r="C466" s="21" t="s">
        <v>20</v>
      </c>
      <c r="D466" s="21" t="s">
        <v>18</v>
      </c>
      <c r="E466" s="22">
        <v>44942.75</v>
      </c>
      <c r="F466" s="22">
        <v>44942.875</v>
      </c>
      <c r="G466" s="22">
        <v>44942.756944444445</v>
      </c>
      <c r="H466" s="22">
        <v>44942.875694444447</v>
      </c>
      <c r="I466" s="38">
        <v>1</v>
      </c>
      <c r="J466" s="21">
        <v>429</v>
      </c>
      <c r="K466" s="21">
        <v>147</v>
      </c>
      <c r="L466" s="23">
        <v>63063</v>
      </c>
      <c r="M466" s="11">
        <f t="shared" si="7"/>
        <v>180</v>
      </c>
      <c r="N466" s="33">
        <f>HOUR(Table3[[#This Row],[arrivalTime]])</f>
        <v>21</v>
      </c>
      <c r="O466" s="31">
        <f>HOUR(Table3[[#This Row],[departureTime]])</f>
        <v>18</v>
      </c>
      <c r="P466" s="39">
        <f ca="1">IF(Table3[[#This Row],[airline]] = OFFSET(Table3[[#This Row],[airline]],1,0), (OFFSET(Table3[[#This Row],[arrivalTime]],1,0) - Table3[[#This Row],[departureTime]]) * 1440, "")</f>
        <v>360</v>
      </c>
    </row>
    <row r="467" spans="1:16">
      <c r="A467" s="18" t="s">
        <v>400</v>
      </c>
      <c r="B467" s="18" t="s">
        <v>17</v>
      </c>
      <c r="C467" s="18" t="s">
        <v>18</v>
      </c>
      <c r="D467" s="18" t="s">
        <v>20</v>
      </c>
      <c r="E467" s="19">
        <v>44942.791666666664</v>
      </c>
      <c r="F467" s="19">
        <v>44943</v>
      </c>
      <c r="G467" s="19">
        <v>44942.802777777775</v>
      </c>
      <c r="H467" s="19">
        <v>44943.012499999997</v>
      </c>
      <c r="I467" s="37">
        <v>18</v>
      </c>
      <c r="J467" s="18">
        <v>426</v>
      </c>
      <c r="K467" s="18">
        <v>98</v>
      </c>
      <c r="L467" s="20">
        <v>41748</v>
      </c>
      <c r="M467" s="11">
        <f t="shared" si="7"/>
        <v>300.00000000349246</v>
      </c>
      <c r="N467" s="33">
        <f>HOUR(Table3[[#This Row],[arrivalTime]])</f>
        <v>0</v>
      </c>
      <c r="O467" s="31">
        <f>HOUR(Table3[[#This Row],[departureTime]])</f>
        <v>19</v>
      </c>
      <c r="P467" s="39">
        <f ca="1">IF(Table3[[#This Row],[airline]] = OFFSET(Table3[[#This Row],[airline]],1,0), (OFFSET(Table3[[#This Row],[arrivalTime]],1,0) - Table3[[#This Row],[departureTime]]) * 1440, "")</f>
        <v>420.00000000698492</v>
      </c>
    </row>
    <row r="468" spans="1:16">
      <c r="A468" s="18" t="s">
        <v>404</v>
      </c>
      <c r="B468" s="18" t="s">
        <v>17</v>
      </c>
      <c r="C468" s="18" t="s">
        <v>18</v>
      </c>
      <c r="D468" s="18" t="s">
        <v>24</v>
      </c>
      <c r="E468" s="19">
        <v>44942.958333333336</v>
      </c>
      <c r="F468" s="19">
        <v>44943.083333333336</v>
      </c>
      <c r="G468" s="19">
        <v>44942.970138888886</v>
      </c>
      <c r="H468" s="19">
        <v>44943.084722222222</v>
      </c>
      <c r="I468" s="37">
        <v>2</v>
      </c>
      <c r="J468" s="18">
        <v>324</v>
      </c>
      <c r="K468" s="18">
        <v>113</v>
      </c>
      <c r="L468" s="20">
        <v>36612</v>
      </c>
      <c r="M468" s="11">
        <f t="shared" si="7"/>
        <v>180</v>
      </c>
      <c r="N468" s="33">
        <f>HOUR(Table3[[#This Row],[arrivalTime]])</f>
        <v>2</v>
      </c>
      <c r="O468" s="31">
        <f>HOUR(Table3[[#This Row],[departureTime]])</f>
        <v>23</v>
      </c>
      <c r="P468" s="39">
        <f ca="1">IF(Table3[[#This Row],[airline]] = OFFSET(Table3[[#This Row],[airline]],1,0), (OFFSET(Table3[[#This Row],[arrivalTime]],1,0) - Table3[[#This Row],[departureTime]]) * 1440, "")</f>
        <v>659.99999999301508</v>
      </c>
    </row>
    <row r="469" spans="1:16">
      <c r="A469" s="18" t="s">
        <v>410</v>
      </c>
      <c r="B469" s="18" t="s">
        <v>17</v>
      </c>
      <c r="C469" s="18" t="s">
        <v>21</v>
      </c>
      <c r="D469" s="18" t="s">
        <v>24</v>
      </c>
      <c r="E469" s="19">
        <v>44943.208333333336</v>
      </c>
      <c r="F469" s="19">
        <v>44943.416666666664</v>
      </c>
      <c r="G469" s="19">
        <v>44943.212500000001</v>
      </c>
      <c r="H469" s="19">
        <v>44943.422222222223</v>
      </c>
      <c r="I469" s="37">
        <v>8</v>
      </c>
      <c r="J469" s="18">
        <v>245</v>
      </c>
      <c r="K469" s="18">
        <v>58</v>
      </c>
      <c r="L469" s="20">
        <v>14210</v>
      </c>
      <c r="M469" s="11">
        <f t="shared" si="7"/>
        <v>299.99999999301508</v>
      </c>
      <c r="N469" s="33">
        <f>HOUR(Table3[[#This Row],[arrivalTime]])</f>
        <v>10</v>
      </c>
      <c r="O469" s="31">
        <f>HOUR(Table3[[#This Row],[departureTime]])</f>
        <v>5</v>
      </c>
      <c r="P469" s="39">
        <f ca="1">IF(Table3[[#This Row],[airline]] = OFFSET(Table3[[#This Row],[airline]],1,0), (OFFSET(Table3[[#This Row],[arrivalTime]],1,0) - Table3[[#This Row],[departureTime]]) * 1440, "")</f>
        <v>239.99999999650754</v>
      </c>
    </row>
    <row r="470" spans="1:16">
      <c r="A470" s="18" t="s">
        <v>413</v>
      </c>
      <c r="B470" s="18" t="s">
        <v>17</v>
      </c>
      <c r="C470" s="18" t="s">
        <v>24</v>
      </c>
      <c r="D470" s="18" t="s">
        <v>18</v>
      </c>
      <c r="E470" s="19">
        <v>44943.333333333336</v>
      </c>
      <c r="F470" s="19">
        <v>44943.375</v>
      </c>
      <c r="G470" s="19">
        <v>44943.34375</v>
      </c>
      <c r="H470" s="19">
        <v>44943.394444444442</v>
      </c>
      <c r="I470" s="37">
        <v>28</v>
      </c>
      <c r="J470" s="18">
        <v>429</v>
      </c>
      <c r="K470" s="18">
        <v>151</v>
      </c>
      <c r="L470" s="20">
        <v>64779</v>
      </c>
      <c r="M470" s="11">
        <f t="shared" si="7"/>
        <v>59.99999999650754</v>
      </c>
      <c r="N470" s="33">
        <f>HOUR(Table3[[#This Row],[arrivalTime]])</f>
        <v>9</v>
      </c>
      <c r="O470" s="31">
        <f>HOUR(Table3[[#This Row],[departureTime]])</f>
        <v>8</v>
      </c>
      <c r="P470" s="39">
        <f ca="1">IF(Table3[[#This Row],[airline]] = OFFSET(Table3[[#This Row],[airline]],1,0), (OFFSET(Table3[[#This Row],[arrivalTime]],1,0) - Table3[[#This Row],[departureTime]]) * 1440, "")</f>
        <v>360</v>
      </c>
    </row>
    <row r="471" spans="1:16">
      <c r="A471" s="18" t="s">
        <v>415</v>
      </c>
      <c r="B471" s="18" t="s">
        <v>17</v>
      </c>
      <c r="C471" s="18" t="s">
        <v>24</v>
      </c>
      <c r="D471" s="18" t="s">
        <v>20</v>
      </c>
      <c r="E471" s="19">
        <v>44943.416666666664</v>
      </c>
      <c r="F471" s="19">
        <v>44943.583333333336</v>
      </c>
      <c r="G471" s="19">
        <v>44943.417361111111</v>
      </c>
      <c r="H471" s="19">
        <v>44943.589583333334</v>
      </c>
      <c r="I471" s="37">
        <v>9</v>
      </c>
      <c r="J471" s="18">
        <v>468</v>
      </c>
      <c r="K471" s="18">
        <v>67</v>
      </c>
      <c r="L471" s="20">
        <v>31356</v>
      </c>
      <c r="M471" s="11">
        <f t="shared" si="7"/>
        <v>240.00000000698492</v>
      </c>
      <c r="N471" s="33">
        <f>HOUR(Table3[[#This Row],[arrivalTime]])</f>
        <v>14</v>
      </c>
      <c r="O471" s="31">
        <f>HOUR(Table3[[#This Row],[departureTime]])</f>
        <v>10</v>
      </c>
      <c r="P471" s="39">
        <f ca="1">IF(Table3[[#This Row],[airline]] = OFFSET(Table3[[#This Row],[airline]],1,0), (OFFSET(Table3[[#This Row],[arrivalTime]],1,0) - Table3[[#This Row],[departureTime]]) * 1440, "")</f>
        <v>660.00000000349246</v>
      </c>
    </row>
    <row r="472" spans="1:16">
      <c r="A472" s="18" t="s">
        <v>421</v>
      </c>
      <c r="B472" s="18" t="s">
        <v>17</v>
      </c>
      <c r="C472" s="18" t="s">
        <v>21</v>
      </c>
      <c r="D472" s="18" t="s">
        <v>20</v>
      </c>
      <c r="E472" s="19">
        <v>44943.666666666664</v>
      </c>
      <c r="F472" s="19">
        <v>44943.875</v>
      </c>
      <c r="G472" s="19">
        <v>44943.674305555556</v>
      </c>
      <c r="H472" s="19">
        <v>44943.884027777778</v>
      </c>
      <c r="I472" s="37">
        <v>13</v>
      </c>
      <c r="J472" s="18">
        <v>203</v>
      </c>
      <c r="K472" s="18">
        <v>199</v>
      </c>
      <c r="L472" s="20">
        <v>40397</v>
      </c>
      <c r="M472" s="11">
        <f t="shared" si="7"/>
        <v>300.00000000349246</v>
      </c>
      <c r="N472" s="33">
        <f>HOUR(Table3[[#This Row],[arrivalTime]])</f>
        <v>21</v>
      </c>
      <c r="O472" s="31">
        <f>HOUR(Table3[[#This Row],[departureTime]])</f>
        <v>16</v>
      </c>
      <c r="P472" s="39">
        <f ca="1">IF(Table3[[#This Row],[airline]] = OFFSET(Table3[[#This Row],[airline]],1,0), (OFFSET(Table3[[#This Row],[arrivalTime]],1,0) - Table3[[#This Row],[departureTime]]) * 1440, "")</f>
        <v>480.00000000349246</v>
      </c>
    </row>
    <row r="473" spans="1:16">
      <c r="A473" s="21" t="s">
        <v>426</v>
      </c>
      <c r="B473" s="21" t="s">
        <v>17</v>
      </c>
      <c r="C473" s="21" t="s">
        <v>18</v>
      </c>
      <c r="D473" s="21" t="s">
        <v>24</v>
      </c>
      <c r="E473" s="22">
        <v>44943.875</v>
      </c>
      <c r="F473" s="22">
        <v>44944</v>
      </c>
      <c r="G473" s="22">
        <v>44943.893055555556</v>
      </c>
      <c r="H473" s="22">
        <v>44944.004166666666</v>
      </c>
      <c r="I473" s="38">
        <v>6</v>
      </c>
      <c r="J473" s="21">
        <v>421</v>
      </c>
      <c r="K473" s="21">
        <v>191</v>
      </c>
      <c r="L473" s="23">
        <v>80411</v>
      </c>
      <c r="M473" s="11">
        <f t="shared" si="7"/>
        <v>180</v>
      </c>
      <c r="N473" s="33">
        <f>HOUR(Table3[[#This Row],[arrivalTime]])</f>
        <v>0</v>
      </c>
      <c r="O473" s="31">
        <f>HOUR(Table3[[#This Row],[departureTime]])</f>
        <v>21</v>
      </c>
      <c r="P473" s="39">
        <f ca="1">IF(Table3[[#This Row],[airline]] = OFFSET(Table3[[#This Row],[airline]],1,0), (OFFSET(Table3[[#This Row],[arrivalTime]],1,0) - Table3[[#This Row],[departureTime]]) * 1440, "")</f>
        <v>239.99999999650754</v>
      </c>
    </row>
    <row r="474" spans="1:16">
      <c r="A474" s="21" t="s">
        <v>429</v>
      </c>
      <c r="B474" s="21" t="s">
        <v>17</v>
      </c>
      <c r="C474" s="21" t="s">
        <v>20</v>
      </c>
      <c r="D474" s="21" t="s">
        <v>24</v>
      </c>
      <c r="E474" s="22">
        <v>44944</v>
      </c>
      <c r="F474" s="22">
        <v>44944.041666666664</v>
      </c>
      <c r="G474" s="22">
        <v>44944.017361111109</v>
      </c>
      <c r="H474" s="22">
        <v>44944.043749999997</v>
      </c>
      <c r="I474" s="38">
        <v>3</v>
      </c>
      <c r="J474" s="21">
        <v>458</v>
      </c>
      <c r="K474" s="21">
        <v>134</v>
      </c>
      <c r="L474" s="23">
        <v>61372</v>
      </c>
      <c r="M474" s="11">
        <f t="shared" si="7"/>
        <v>59.99999999650754</v>
      </c>
      <c r="N474" s="33">
        <f>HOUR(Table3[[#This Row],[arrivalTime]])</f>
        <v>1</v>
      </c>
      <c r="O474" s="31">
        <f>HOUR(Table3[[#This Row],[departureTime]])</f>
        <v>0</v>
      </c>
      <c r="P474" s="39">
        <f ca="1">IF(Table3[[#This Row],[airline]] = OFFSET(Table3[[#This Row],[airline]],1,0), (OFFSET(Table3[[#This Row],[arrivalTime]],1,0) - Table3[[#This Row],[departureTime]]) * 1440, "")</f>
        <v>360</v>
      </c>
    </row>
    <row r="475" spans="1:16">
      <c r="A475" s="21" t="s">
        <v>431</v>
      </c>
      <c r="B475" s="21" t="s">
        <v>17</v>
      </c>
      <c r="C475" s="21" t="s">
        <v>14</v>
      </c>
      <c r="D475" s="21" t="s">
        <v>18</v>
      </c>
      <c r="E475" s="22">
        <v>44944.083333333336</v>
      </c>
      <c r="F475" s="22">
        <v>44944.25</v>
      </c>
      <c r="G475" s="22">
        <v>44944.089583333334</v>
      </c>
      <c r="H475" s="22">
        <v>44944.265277777777</v>
      </c>
      <c r="I475" s="38">
        <v>22</v>
      </c>
      <c r="J475" s="21">
        <v>170</v>
      </c>
      <c r="K475" s="21">
        <v>50</v>
      </c>
      <c r="L475" s="23">
        <v>8500</v>
      </c>
      <c r="M475" s="11">
        <f t="shared" si="7"/>
        <v>239.99999999650754</v>
      </c>
      <c r="N475" s="33">
        <f>HOUR(Table3[[#This Row],[arrivalTime]])</f>
        <v>6</v>
      </c>
      <c r="O475" s="31">
        <f>HOUR(Table3[[#This Row],[departureTime]])</f>
        <v>2</v>
      </c>
      <c r="P475" s="39">
        <f ca="1">IF(Table3[[#This Row],[airline]] = OFFSET(Table3[[#This Row],[airline]],1,0), (OFFSET(Table3[[#This Row],[arrivalTime]],1,0) - Table3[[#This Row],[departureTime]]) * 1440, "")</f>
        <v>119.99999999301508</v>
      </c>
    </row>
    <row r="476" spans="1:16">
      <c r="A476" s="18" t="s">
        <v>432</v>
      </c>
      <c r="B476" s="18" t="s">
        <v>17</v>
      </c>
      <c r="C476" s="18" t="s">
        <v>18</v>
      </c>
      <c r="D476" s="18" t="s">
        <v>20</v>
      </c>
      <c r="E476" s="19">
        <v>44944.125</v>
      </c>
      <c r="F476" s="19">
        <v>44944.166666666664</v>
      </c>
      <c r="G476" s="19">
        <v>44944.131944444445</v>
      </c>
      <c r="H476" s="19">
        <v>44944.18472222222</v>
      </c>
      <c r="I476" s="37">
        <v>26</v>
      </c>
      <c r="J476" s="18">
        <v>440</v>
      </c>
      <c r="K476" s="18">
        <v>69</v>
      </c>
      <c r="L476" s="20">
        <v>30360</v>
      </c>
      <c r="M476" s="11">
        <f t="shared" si="7"/>
        <v>59.99999999650754</v>
      </c>
      <c r="N476" s="33">
        <f>HOUR(Table3[[#This Row],[arrivalTime]])</f>
        <v>4</v>
      </c>
      <c r="O476" s="31">
        <f>HOUR(Table3[[#This Row],[departureTime]])</f>
        <v>3</v>
      </c>
      <c r="P476" s="39">
        <f ca="1">IF(Table3[[#This Row],[airline]] = OFFSET(Table3[[#This Row],[airline]],1,0), (OFFSET(Table3[[#This Row],[arrivalTime]],1,0) - Table3[[#This Row],[departureTime]]) * 1440, "")</f>
        <v>180</v>
      </c>
    </row>
    <row r="477" spans="1:16">
      <c r="A477" s="21" t="s">
        <v>433</v>
      </c>
      <c r="B477" s="21" t="s">
        <v>17</v>
      </c>
      <c r="C477" s="21" t="s">
        <v>20</v>
      </c>
      <c r="D477" s="21" t="s">
        <v>15</v>
      </c>
      <c r="E477" s="22">
        <v>44944.166666666664</v>
      </c>
      <c r="F477" s="22">
        <v>44944.25</v>
      </c>
      <c r="G477" s="22">
        <v>44944.17291666667</v>
      </c>
      <c r="H477" s="22">
        <v>44944.259722222225</v>
      </c>
      <c r="I477" s="38">
        <v>14</v>
      </c>
      <c r="J477" s="21">
        <v>304</v>
      </c>
      <c r="K477" s="21">
        <v>136</v>
      </c>
      <c r="L477" s="23">
        <v>41344</v>
      </c>
      <c r="M477" s="11">
        <f t="shared" si="7"/>
        <v>120.00000000349246</v>
      </c>
      <c r="N477" s="33">
        <f>HOUR(Table3[[#This Row],[arrivalTime]])</f>
        <v>6</v>
      </c>
      <c r="O477" s="31">
        <f>HOUR(Table3[[#This Row],[departureTime]])</f>
        <v>4</v>
      </c>
      <c r="P477" s="39">
        <f ca="1">IF(Table3[[#This Row],[airline]] = OFFSET(Table3[[#This Row],[airline]],1,0), (OFFSET(Table3[[#This Row],[arrivalTime]],1,0) - Table3[[#This Row],[departureTime]]) * 1440, "")</f>
        <v>240.00000000698492</v>
      </c>
    </row>
    <row r="478" spans="1:16">
      <c r="A478" s="18" t="s">
        <v>434</v>
      </c>
      <c r="B478" s="18" t="s">
        <v>17</v>
      </c>
      <c r="C478" s="18" t="s">
        <v>21</v>
      </c>
      <c r="D478" s="18" t="s">
        <v>24</v>
      </c>
      <c r="E478" s="19">
        <v>44944.208333333336</v>
      </c>
      <c r="F478" s="19">
        <v>44944.333333333336</v>
      </c>
      <c r="G478" s="19">
        <v>44944.214583333334</v>
      </c>
      <c r="H478" s="19">
        <v>44944.345833333333</v>
      </c>
      <c r="I478" s="37">
        <v>18</v>
      </c>
      <c r="J478" s="18">
        <v>442</v>
      </c>
      <c r="K478" s="18">
        <v>69</v>
      </c>
      <c r="L478" s="20">
        <v>30498</v>
      </c>
      <c r="M478" s="11">
        <f t="shared" si="7"/>
        <v>180</v>
      </c>
      <c r="N478" s="33">
        <f>HOUR(Table3[[#This Row],[arrivalTime]])</f>
        <v>8</v>
      </c>
      <c r="O478" s="31">
        <f>HOUR(Table3[[#This Row],[departureTime]])</f>
        <v>5</v>
      </c>
      <c r="P478" s="39">
        <f ca="1">IF(Table3[[#This Row],[airline]] = OFFSET(Table3[[#This Row],[airline]],1,0), (OFFSET(Table3[[#This Row],[arrivalTime]],1,0) - Table3[[#This Row],[departureTime]]) * 1440, "")</f>
        <v>299.99999999301508</v>
      </c>
    </row>
    <row r="479" spans="1:16">
      <c r="A479" s="18" t="s">
        <v>435</v>
      </c>
      <c r="B479" s="18" t="s">
        <v>17</v>
      </c>
      <c r="C479" s="18" t="s">
        <v>20</v>
      </c>
      <c r="D479" s="18" t="s">
        <v>18</v>
      </c>
      <c r="E479" s="19">
        <v>44944.25</v>
      </c>
      <c r="F479" s="19">
        <v>44944.416666666664</v>
      </c>
      <c r="G479" s="19">
        <v>44944.254861111112</v>
      </c>
      <c r="H479" s="19">
        <v>44944.433333333334</v>
      </c>
      <c r="I479" s="37">
        <v>24</v>
      </c>
      <c r="J479" s="18">
        <v>120</v>
      </c>
      <c r="K479" s="18">
        <v>173</v>
      </c>
      <c r="L479" s="20">
        <v>20760</v>
      </c>
      <c r="M479" s="11">
        <f t="shared" si="7"/>
        <v>239.99999999650754</v>
      </c>
      <c r="N479" s="33">
        <f>HOUR(Table3[[#This Row],[arrivalTime]])</f>
        <v>10</v>
      </c>
      <c r="O479" s="31">
        <f>HOUR(Table3[[#This Row],[departureTime]])</f>
        <v>6</v>
      </c>
      <c r="P479" s="39">
        <f ca="1">IF(Table3[[#This Row],[airline]] = OFFSET(Table3[[#This Row],[airline]],1,0), (OFFSET(Table3[[#This Row],[arrivalTime]],1,0) - Table3[[#This Row],[departureTime]]) * 1440, "")</f>
        <v>360</v>
      </c>
    </row>
    <row r="480" spans="1:16">
      <c r="A480" s="21" t="s">
        <v>436</v>
      </c>
      <c r="B480" s="21" t="s">
        <v>17</v>
      </c>
      <c r="C480" s="21" t="s">
        <v>14</v>
      </c>
      <c r="D480" s="21" t="s">
        <v>24</v>
      </c>
      <c r="E480" s="22">
        <v>44944.291666666664</v>
      </c>
      <c r="F480" s="22">
        <v>44944.5</v>
      </c>
      <c r="G480" s="22">
        <v>44944.30972222222</v>
      </c>
      <c r="H480" s="22">
        <v>44944.51666666667</v>
      </c>
      <c r="I480" s="38">
        <v>24</v>
      </c>
      <c r="J480" s="21">
        <v>209</v>
      </c>
      <c r="K480" s="21">
        <v>179</v>
      </c>
      <c r="L480" s="23">
        <v>37411</v>
      </c>
      <c r="M480" s="11">
        <f t="shared" si="7"/>
        <v>300.00000000349246</v>
      </c>
      <c r="N480" s="33">
        <f>HOUR(Table3[[#This Row],[arrivalTime]])</f>
        <v>12</v>
      </c>
      <c r="O480" s="31">
        <f>HOUR(Table3[[#This Row],[departureTime]])</f>
        <v>7</v>
      </c>
      <c r="P480" s="39">
        <f ca="1">IF(Table3[[#This Row],[airline]] = OFFSET(Table3[[#This Row],[airline]],1,0), (OFFSET(Table3[[#This Row],[arrivalTime]],1,0) - Table3[[#This Row],[departureTime]]) * 1440, "")</f>
        <v>300.00000000349246</v>
      </c>
    </row>
    <row r="481" spans="1:16">
      <c r="A481" s="21" t="s">
        <v>439</v>
      </c>
      <c r="B481" s="21" t="s">
        <v>17</v>
      </c>
      <c r="C481" s="21" t="s">
        <v>15</v>
      </c>
      <c r="D481" s="21" t="s">
        <v>24</v>
      </c>
      <c r="E481" s="22">
        <v>44944.416666666664</v>
      </c>
      <c r="F481" s="22">
        <v>44944.5</v>
      </c>
      <c r="G481" s="22">
        <v>44944.423611111109</v>
      </c>
      <c r="H481" s="22">
        <v>44944.512499999997</v>
      </c>
      <c r="I481" s="38">
        <v>18</v>
      </c>
      <c r="J481" s="21">
        <v>200</v>
      </c>
      <c r="K481" s="21">
        <v>75</v>
      </c>
      <c r="L481" s="23">
        <v>15000</v>
      </c>
      <c r="M481" s="11">
        <f t="shared" si="7"/>
        <v>120.00000000349246</v>
      </c>
      <c r="N481" s="33">
        <f>HOUR(Table3[[#This Row],[arrivalTime]])</f>
        <v>12</v>
      </c>
      <c r="O481" s="31">
        <f>HOUR(Table3[[#This Row],[departureTime]])</f>
        <v>10</v>
      </c>
      <c r="P481" s="39">
        <f ca="1">IF(Table3[[#This Row],[airline]] = OFFSET(Table3[[#This Row],[airline]],1,0), (OFFSET(Table3[[#This Row],[arrivalTime]],1,0) - Table3[[#This Row],[departureTime]]) * 1440, "")</f>
        <v>180</v>
      </c>
    </row>
    <row r="482" spans="1:16">
      <c r="A482" s="18" t="s">
        <v>440</v>
      </c>
      <c r="B482" s="18" t="s">
        <v>17</v>
      </c>
      <c r="C482" s="18" t="s">
        <v>24</v>
      </c>
      <c r="D482" s="18" t="s">
        <v>20</v>
      </c>
      <c r="E482" s="19">
        <v>44944.458333333336</v>
      </c>
      <c r="F482" s="19">
        <v>44944.541666666664</v>
      </c>
      <c r="G482" s="19">
        <v>44944.46597222222</v>
      </c>
      <c r="H482" s="19">
        <v>44944.54791666667</v>
      </c>
      <c r="I482" s="37">
        <v>9</v>
      </c>
      <c r="J482" s="18">
        <v>231</v>
      </c>
      <c r="K482" s="18">
        <v>99</v>
      </c>
      <c r="L482" s="20">
        <v>22869</v>
      </c>
      <c r="M482" s="11">
        <f t="shared" si="7"/>
        <v>119.99999999301508</v>
      </c>
      <c r="N482" s="33">
        <f>HOUR(Table3[[#This Row],[arrivalTime]])</f>
        <v>13</v>
      </c>
      <c r="O482" s="31">
        <f>HOUR(Table3[[#This Row],[departureTime]])</f>
        <v>11</v>
      </c>
      <c r="P482" s="39">
        <f ca="1">IF(Table3[[#This Row],[airline]] = OFFSET(Table3[[#This Row],[airline]],1,0), (OFFSET(Table3[[#This Row],[arrivalTime]],1,0) - Table3[[#This Row],[departureTime]]) * 1440, "")</f>
        <v>239.99999999650754</v>
      </c>
    </row>
    <row r="483" spans="1:16">
      <c r="A483" s="21" t="s">
        <v>441</v>
      </c>
      <c r="B483" s="21" t="s">
        <v>17</v>
      </c>
      <c r="C483" s="21" t="s">
        <v>24</v>
      </c>
      <c r="D483" s="21" t="s">
        <v>14</v>
      </c>
      <c r="E483" s="22">
        <v>44944.5</v>
      </c>
      <c r="F483" s="22">
        <v>44944.625</v>
      </c>
      <c r="G483" s="22">
        <v>44944.504861111112</v>
      </c>
      <c r="H483" s="22">
        <v>44944.638194444444</v>
      </c>
      <c r="I483" s="38">
        <v>19</v>
      </c>
      <c r="J483" s="21">
        <v>333</v>
      </c>
      <c r="K483" s="21">
        <v>67</v>
      </c>
      <c r="L483" s="23">
        <v>22311</v>
      </c>
      <c r="M483" s="11">
        <f t="shared" si="7"/>
        <v>180</v>
      </c>
      <c r="N483" s="33">
        <f>HOUR(Table3[[#This Row],[arrivalTime]])</f>
        <v>15</v>
      </c>
      <c r="O483" s="31">
        <f>HOUR(Table3[[#This Row],[departureTime]])</f>
        <v>12</v>
      </c>
      <c r="P483" s="39">
        <f ca="1">IF(Table3[[#This Row],[airline]] = OFFSET(Table3[[#This Row],[airline]],1,0), (OFFSET(Table3[[#This Row],[arrivalTime]],1,0) - Table3[[#This Row],[departureTime]]) * 1440, "")</f>
        <v>480.00000000349246</v>
      </c>
    </row>
    <row r="484" spans="1:16">
      <c r="A484" s="21" t="s">
        <v>446</v>
      </c>
      <c r="B484" s="21" t="s">
        <v>17</v>
      </c>
      <c r="C484" s="21" t="s">
        <v>24</v>
      </c>
      <c r="D484" s="21" t="s">
        <v>20</v>
      </c>
      <c r="E484" s="22">
        <v>44944.708333333336</v>
      </c>
      <c r="F484" s="22">
        <v>44944.833333333336</v>
      </c>
      <c r="G484" s="22">
        <v>44944.728472222225</v>
      </c>
      <c r="H484" s="22">
        <v>44944.853472222225</v>
      </c>
      <c r="I484" s="38">
        <v>29</v>
      </c>
      <c r="J484" s="21">
        <v>343</v>
      </c>
      <c r="K484" s="21">
        <v>107</v>
      </c>
      <c r="L484" s="23">
        <v>36701</v>
      </c>
      <c r="M484" s="11">
        <f t="shared" si="7"/>
        <v>180</v>
      </c>
      <c r="N484" s="33">
        <f>HOUR(Table3[[#This Row],[arrivalTime]])</f>
        <v>20</v>
      </c>
      <c r="O484" s="31">
        <f>HOUR(Table3[[#This Row],[departureTime]])</f>
        <v>17</v>
      </c>
      <c r="P484" s="39">
        <f ca="1">IF(Table3[[#This Row],[airline]] = OFFSET(Table3[[#This Row],[airline]],1,0), (OFFSET(Table3[[#This Row],[arrivalTime]],1,0) - Table3[[#This Row],[departureTime]]) * 1440, "")</f>
        <v>299.99999999301508</v>
      </c>
    </row>
    <row r="485" spans="1:16">
      <c r="A485" s="21" t="s">
        <v>448</v>
      </c>
      <c r="B485" s="21" t="s">
        <v>17</v>
      </c>
      <c r="C485" s="21" t="s">
        <v>14</v>
      </c>
      <c r="D485" s="21" t="s">
        <v>20</v>
      </c>
      <c r="E485" s="22">
        <v>44944.791666666664</v>
      </c>
      <c r="F485" s="22">
        <v>44944.916666666664</v>
      </c>
      <c r="G485" s="22">
        <v>44944.793055555558</v>
      </c>
      <c r="H485" s="22">
        <v>44944.931250000001</v>
      </c>
      <c r="I485" s="38">
        <v>21</v>
      </c>
      <c r="J485" s="21">
        <v>427</v>
      </c>
      <c r="K485" s="21">
        <v>60</v>
      </c>
      <c r="L485" s="23">
        <v>25620</v>
      </c>
      <c r="M485" s="11">
        <f t="shared" si="7"/>
        <v>180</v>
      </c>
      <c r="N485" s="33">
        <f>HOUR(Table3[[#This Row],[arrivalTime]])</f>
        <v>22</v>
      </c>
      <c r="O485" s="31">
        <f>HOUR(Table3[[#This Row],[departureTime]])</f>
        <v>19</v>
      </c>
      <c r="P485" s="39">
        <f ca="1">IF(Table3[[#This Row],[airline]] = OFFSET(Table3[[#This Row],[airline]],1,0), (OFFSET(Table3[[#This Row],[arrivalTime]],1,0) - Table3[[#This Row],[departureTime]]) * 1440, "")</f>
        <v>420.00000000698492</v>
      </c>
    </row>
    <row r="486" spans="1:16">
      <c r="A486" s="18" t="s">
        <v>452</v>
      </c>
      <c r="B486" s="18" t="s">
        <v>17</v>
      </c>
      <c r="C486" s="18" t="s">
        <v>14</v>
      </c>
      <c r="D486" s="18" t="s">
        <v>18</v>
      </c>
      <c r="E486" s="19">
        <v>44944.958333333336</v>
      </c>
      <c r="F486" s="19">
        <v>44945.083333333336</v>
      </c>
      <c r="G486" s="19">
        <v>44944.96875</v>
      </c>
      <c r="H486" s="19">
        <v>44945.100694444445</v>
      </c>
      <c r="I486" s="37">
        <v>25</v>
      </c>
      <c r="J486" s="18">
        <v>486</v>
      </c>
      <c r="K486" s="18">
        <v>106</v>
      </c>
      <c r="L486" s="20">
        <v>51516</v>
      </c>
      <c r="M486" s="11">
        <f t="shared" si="7"/>
        <v>180</v>
      </c>
      <c r="N486" s="33">
        <f>HOUR(Table3[[#This Row],[arrivalTime]])</f>
        <v>2</v>
      </c>
      <c r="O486" s="31">
        <f>HOUR(Table3[[#This Row],[departureTime]])</f>
        <v>23</v>
      </c>
      <c r="P486" s="39">
        <f ca="1">IF(Table3[[#This Row],[airline]] = OFFSET(Table3[[#This Row],[airline]],1,0), (OFFSET(Table3[[#This Row],[arrivalTime]],1,0) - Table3[[#This Row],[departureTime]]) * 1440, "")</f>
        <v>599.99999999650754</v>
      </c>
    </row>
    <row r="487" spans="1:16">
      <c r="A487" s="21" t="s">
        <v>459</v>
      </c>
      <c r="B487" s="21" t="s">
        <v>17</v>
      </c>
      <c r="C487" s="21" t="s">
        <v>24</v>
      </c>
      <c r="D487" s="21" t="s">
        <v>15</v>
      </c>
      <c r="E487" s="22">
        <v>44945.25</v>
      </c>
      <c r="F487" s="22">
        <v>44945.375</v>
      </c>
      <c r="G487" s="22">
        <v>44945.250694444447</v>
      </c>
      <c r="H487" s="22">
        <v>44945.382638888892</v>
      </c>
      <c r="I487" s="38">
        <v>11</v>
      </c>
      <c r="J487" s="21">
        <v>287</v>
      </c>
      <c r="K487" s="21">
        <v>63</v>
      </c>
      <c r="L487" s="23">
        <v>18081</v>
      </c>
      <c r="M487" s="11">
        <f t="shared" si="7"/>
        <v>180</v>
      </c>
      <c r="N487" s="33">
        <f>HOUR(Table3[[#This Row],[arrivalTime]])</f>
        <v>9</v>
      </c>
      <c r="O487" s="31">
        <f>HOUR(Table3[[#This Row],[departureTime]])</f>
        <v>6</v>
      </c>
      <c r="P487" s="39">
        <f ca="1">IF(Table3[[#This Row],[airline]] = OFFSET(Table3[[#This Row],[airline]],1,0), (OFFSET(Table3[[#This Row],[arrivalTime]],1,0) - Table3[[#This Row],[departureTime]]) * 1440, "")</f>
        <v>540</v>
      </c>
    </row>
    <row r="488" spans="1:16">
      <c r="A488" s="18" t="s">
        <v>464</v>
      </c>
      <c r="B488" s="18" t="s">
        <v>17</v>
      </c>
      <c r="C488" s="18" t="s">
        <v>21</v>
      </c>
      <c r="D488" s="18" t="s">
        <v>14</v>
      </c>
      <c r="E488" s="19">
        <v>44945.458333333336</v>
      </c>
      <c r="F488" s="19">
        <v>44945.625</v>
      </c>
      <c r="G488" s="19">
        <v>44945.470833333333</v>
      </c>
      <c r="H488" s="19">
        <v>44945.629166666666</v>
      </c>
      <c r="I488" s="37">
        <v>6</v>
      </c>
      <c r="J488" s="18">
        <v>482</v>
      </c>
      <c r="K488" s="18">
        <v>157</v>
      </c>
      <c r="L488" s="20">
        <v>75674</v>
      </c>
      <c r="M488" s="11">
        <f t="shared" si="7"/>
        <v>239.99999999650754</v>
      </c>
      <c r="N488" s="33">
        <f>HOUR(Table3[[#This Row],[arrivalTime]])</f>
        <v>15</v>
      </c>
      <c r="O488" s="31">
        <f>HOUR(Table3[[#This Row],[departureTime]])</f>
        <v>11</v>
      </c>
      <c r="P488" s="39">
        <f ca="1">IF(Table3[[#This Row],[airline]] = OFFSET(Table3[[#This Row],[airline]],1,0), (OFFSET(Table3[[#This Row],[arrivalTime]],1,0) - Table3[[#This Row],[departureTime]]) * 1440, "")</f>
        <v>419.99999999650754</v>
      </c>
    </row>
    <row r="489" spans="1:16">
      <c r="A489" s="21" t="s">
        <v>468</v>
      </c>
      <c r="B489" s="21" t="s">
        <v>17</v>
      </c>
      <c r="C489" s="21" t="s">
        <v>20</v>
      </c>
      <c r="D489" s="21" t="s">
        <v>21</v>
      </c>
      <c r="E489" s="22">
        <v>44945.625</v>
      </c>
      <c r="F489" s="22">
        <v>44945.75</v>
      </c>
      <c r="G489" s="22">
        <v>44945.645138888889</v>
      </c>
      <c r="H489" s="22">
        <v>44945.757638888892</v>
      </c>
      <c r="I489" s="38">
        <v>11</v>
      </c>
      <c r="J489" s="21">
        <v>418</v>
      </c>
      <c r="K489" s="21">
        <v>59</v>
      </c>
      <c r="L489" s="23">
        <v>24662</v>
      </c>
      <c r="M489" s="11">
        <f t="shared" si="7"/>
        <v>180</v>
      </c>
      <c r="N489" s="33">
        <f>HOUR(Table3[[#This Row],[arrivalTime]])</f>
        <v>18</v>
      </c>
      <c r="O489" s="31">
        <f>HOUR(Table3[[#This Row],[departureTime]])</f>
        <v>15</v>
      </c>
      <c r="P489" s="39">
        <f ca="1">IF(Table3[[#This Row],[airline]] = OFFSET(Table3[[#This Row],[airline]],1,0), (OFFSET(Table3[[#This Row],[arrivalTime]],1,0) - Table3[[#This Row],[departureTime]]) * 1440, "")</f>
        <v>300.00000000349246</v>
      </c>
    </row>
    <row r="490" spans="1:16">
      <c r="A490" s="18" t="s">
        <v>471</v>
      </c>
      <c r="B490" s="18" t="s">
        <v>17</v>
      </c>
      <c r="C490" s="18" t="s">
        <v>21</v>
      </c>
      <c r="D490" s="18" t="s">
        <v>24</v>
      </c>
      <c r="E490" s="19">
        <v>44945.75</v>
      </c>
      <c r="F490" s="19">
        <v>44945.833333333336</v>
      </c>
      <c r="G490" s="19">
        <v>44945.765972222223</v>
      </c>
      <c r="H490" s="19">
        <v>44945.841666666667</v>
      </c>
      <c r="I490" s="37">
        <v>12</v>
      </c>
      <c r="J490" s="18">
        <v>495</v>
      </c>
      <c r="K490" s="18">
        <v>85</v>
      </c>
      <c r="L490" s="20">
        <v>42075</v>
      </c>
      <c r="M490" s="11">
        <f t="shared" si="7"/>
        <v>120.00000000349246</v>
      </c>
      <c r="N490" s="33">
        <f>HOUR(Table3[[#This Row],[arrivalTime]])</f>
        <v>20</v>
      </c>
      <c r="O490" s="31">
        <f>HOUR(Table3[[#This Row],[departureTime]])</f>
        <v>18</v>
      </c>
      <c r="P490" s="39">
        <f ca="1">IF(Table3[[#This Row],[airline]] = OFFSET(Table3[[#This Row],[airline]],1,0), (OFFSET(Table3[[#This Row],[arrivalTime]],1,0) - Table3[[#This Row],[departureTime]]) * 1440, "")</f>
        <v>480.00000000349246</v>
      </c>
    </row>
    <row r="491" spans="1:16">
      <c r="A491" s="18" t="s">
        <v>475</v>
      </c>
      <c r="B491" s="18" t="s">
        <v>17</v>
      </c>
      <c r="C491" s="18" t="s">
        <v>18</v>
      </c>
      <c r="D491" s="18" t="s">
        <v>24</v>
      </c>
      <c r="E491" s="19">
        <v>44945.916666666664</v>
      </c>
      <c r="F491" s="19">
        <v>44946.083333333336</v>
      </c>
      <c r="G491" s="19">
        <v>44945.929166666669</v>
      </c>
      <c r="H491" s="19">
        <v>44946.089583333334</v>
      </c>
      <c r="I491" s="37">
        <v>9</v>
      </c>
      <c r="J491" s="18">
        <v>175</v>
      </c>
      <c r="K491" s="18">
        <v>99</v>
      </c>
      <c r="L491" s="20">
        <v>17325</v>
      </c>
      <c r="M491" s="11">
        <f t="shared" si="7"/>
        <v>240.00000000698492</v>
      </c>
      <c r="N491" s="33">
        <f>HOUR(Table3[[#This Row],[arrivalTime]])</f>
        <v>2</v>
      </c>
      <c r="O491" s="31">
        <f>HOUR(Table3[[#This Row],[departureTime]])</f>
        <v>22</v>
      </c>
      <c r="P491" s="39">
        <f ca="1">IF(Table3[[#This Row],[airline]] = OFFSET(Table3[[#This Row],[airline]],1,0), (OFFSET(Table3[[#This Row],[arrivalTime]],1,0) - Table3[[#This Row],[departureTime]]) * 1440, "")</f>
        <v>180</v>
      </c>
    </row>
    <row r="492" spans="1:16">
      <c r="A492" s="21" t="s">
        <v>476</v>
      </c>
      <c r="B492" s="21" t="s">
        <v>17</v>
      </c>
      <c r="C492" s="21" t="s">
        <v>21</v>
      </c>
      <c r="D492" s="21" t="s">
        <v>18</v>
      </c>
      <c r="E492" s="22">
        <v>44945.958333333336</v>
      </c>
      <c r="F492" s="22">
        <v>44946.041666666664</v>
      </c>
      <c r="G492" s="22">
        <v>44945.967361111114</v>
      </c>
      <c r="H492" s="22">
        <v>44946.047222222223</v>
      </c>
      <c r="I492" s="38">
        <v>8</v>
      </c>
      <c r="J492" s="21">
        <v>229</v>
      </c>
      <c r="K492" s="21">
        <v>82</v>
      </c>
      <c r="L492" s="23">
        <v>18778</v>
      </c>
      <c r="M492" s="11">
        <f t="shared" si="7"/>
        <v>119.99999999301508</v>
      </c>
      <c r="N492" s="33">
        <f>HOUR(Table3[[#This Row],[arrivalTime]])</f>
        <v>1</v>
      </c>
      <c r="O492" s="31">
        <f>HOUR(Table3[[#This Row],[departureTime]])</f>
        <v>23</v>
      </c>
      <c r="P492" s="39">
        <f ca="1">IF(Table3[[#This Row],[airline]] = OFFSET(Table3[[#This Row],[airline]],1,0), (OFFSET(Table3[[#This Row],[arrivalTime]],1,0) - Table3[[#This Row],[departureTime]]) * 1440, "")</f>
        <v>479.99999999301508</v>
      </c>
    </row>
    <row r="493" spans="1:16">
      <c r="A493" s="18" t="s">
        <v>481</v>
      </c>
      <c r="B493" s="18" t="s">
        <v>17</v>
      </c>
      <c r="C493" s="18" t="s">
        <v>21</v>
      </c>
      <c r="D493" s="18" t="s">
        <v>21</v>
      </c>
      <c r="E493" s="19">
        <v>44946.166666666664</v>
      </c>
      <c r="F493" s="19">
        <v>44946.291666666664</v>
      </c>
      <c r="G493" s="19">
        <v>44946.17083333333</v>
      </c>
      <c r="H493" s="19">
        <v>44946.291666666664</v>
      </c>
      <c r="I493" s="37">
        <v>0</v>
      </c>
      <c r="J493" s="18">
        <v>376</v>
      </c>
      <c r="K493" s="18">
        <v>173</v>
      </c>
      <c r="L493" s="20">
        <v>65048</v>
      </c>
      <c r="M493" s="11">
        <f t="shared" si="7"/>
        <v>180</v>
      </c>
      <c r="N493" s="33">
        <f>HOUR(Table3[[#This Row],[arrivalTime]])</f>
        <v>7</v>
      </c>
      <c r="O493" s="31">
        <f>HOUR(Table3[[#This Row],[departureTime]])</f>
        <v>4</v>
      </c>
      <c r="P493" s="39">
        <f ca="1">IF(Table3[[#This Row],[airline]] = OFFSET(Table3[[#This Row],[airline]],1,0), (OFFSET(Table3[[#This Row],[arrivalTime]],1,0) - Table3[[#This Row],[departureTime]]) * 1440, "")</f>
        <v>360</v>
      </c>
    </row>
    <row r="494" spans="1:16">
      <c r="A494" s="21" t="s">
        <v>484</v>
      </c>
      <c r="B494" s="21" t="s">
        <v>17</v>
      </c>
      <c r="C494" s="21" t="s">
        <v>20</v>
      </c>
      <c r="D494" s="21" t="s">
        <v>15</v>
      </c>
      <c r="E494" s="22">
        <v>44946.291666666664</v>
      </c>
      <c r="F494" s="22">
        <v>44946.416666666664</v>
      </c>
      <c r="G494" s="22">
        <v>44946.305555555555</v>
      </c>
      <c r="H494" s="22">
        <v>44946.430555555555</v>
      </c>
      <c r="I494" s="38">
        <v>20</v>
      </c>
      <c r="J494" s="21">
        <v>420</v>
      </c>
      <c r="K494" s="21">
        <v>139</v>
      </c>
      <c r="L494" s="23">
        <v>58380</v>
      </c>
      <c r="M494" s="11">
        <f t="shared" si="7"/>
        <v>180</v>
      </c>
      <c r="N494" s="33">
        <f>HOUR(Table3[[#This Row],[arrivalTime]])</f>
        <v>10</v>
      </c>
      <c r="O494" s="31">
        <f>HOUR(Table3[[#This Row],[departureTime]])</f>
        <v>7</v>
      </c>
      <c r="P494" s="39">
        <f ca="1">IF(Table3[[#This Row],[airline]] = OFFSET(Table3[[#This Row],[airline]],1,0), (OFFSET(Table3[[#This Row],[arrivalTime]],1,0) - Table3[[#This Row],[departureTime]]) * 1440, "")</f>
        <v>300.00000000349246</v>
      </c>
    </row>
    <row r="495" spans="1:16">
      <c r="A495" s="21" t="s">
        <v>487</v>
      </c>
      <c r="B495" s="21" t="s">
        <v>17</v>
      </c>
      <c r="C495" s="21" t="s">
        <v>15</v>
      </c>
      <c r="D495" s="21" t="s">
        <v>20</v>
      </c>
      <c r="E495" s="22">
        <v>44946.416666666664</v>
      </c>
      <c r="F495" s="22">
        <v>44946.5</v>
      </c>
      <c r="G495" s="22">
        <v>44946.418055555558</v>
      </c>
      <c r="H495" s="22">
        <v>44946.51458333333</v>
      </c>
      <c r="I495" s="38">
        <v>21</v>
      </c>
      <c r="J495" s="21">
        <v>265</v>
      </c>
      <c r="K495" s="21">
        <v>94</v>
      </c>
      <c r="L495" s="23">
        <v>24910</v>
      </c>
      <c r="M495" s="11">
        <f t="shared" si="7"/>
        <v>120.00000000349246</v>
      </c>
      <c r="N495" s="33">
        <f>HOUR(Table3[[#This Row],[arrivalTime]])</f>
        <v>12</v>
      </c>
      <c r="O495" s="31">
        <f>HOUR(Table3[[#This Row],[departureTime]])</f>
        <v>10</v>
      </c>
      <c r="P495" s="39">
        <f ca="1">IF(Table3[[#This Row],[airline]] = OFFSET(Table3[[#This Row],[airline]],1,0), (OFFSET(Table3[[#This Row],[arrivalTime]],1,0) - Table3[[#This Row],[departureTime]]) * 1440, "")</f>
        <v>420.00000000698492</v>
      </c>
    </row>
    <row r="496" spans="1:16">
      <c r="A496" s="21" t="s">
        <v>493</v>
      </c>
      <c r="B496" s="21" t="s">
        <v>17</v>
      </c>
      <c r="C496" s="21" t="s">
        <v>24</v>
      </c>
      <c r="D496" s="21" t="s">
        <v>21</v>
      </c>
      <c r="E496" s="22">
        <v>44946.666666666664</v>
      </c>
      <c r="F496" s="22">
        <v>44946.708333333336</v>
      </c>
      <c r="G496" s="22">
        <v>44946.666666666664</v>
      </c>
      <c r="H496" s="22">
        <v>44946.720138888886</v>
      </c>
      <c r="I496" s="38">
        <v>17</v>
      </c>
      <c r="J496" s="21">
        <v>120</v>
      </c>
      <c r="K496" s="21">
        <v>62</v>
      </c>
      <c r="L496" s="23">
        <v>7440</v>
      </c>
      <c r="M496" s="11">
        <f t="shared" si="7"/>
        <v>60.000000006984919</v>
      </c>
      <c r="N496" s="33">
        <f>HOUR(Table3[[#This Row],[arrivalTime]])</f>
        <v>17</v>
      </c>
      <c r="O496" s="31">
        <f>HOUR(Table3[[#This Row],[departureTime]])</f>
        <v>16</v>
      </c>
      <c r="P496" s="39">
        <f ca="1">IF(Table3[[#This Row],[airline]] = OFFSET(Table3[[#This Row],[airline]],1,0), (OFFSET(Table3[[#This Row],[arrivalTime]],1,0) - Table3[[#This Row],[departureTime]]) * 1440, "")</f>
        <v>300.00000000349246</v>
      </c>
    </row>
    <row r="497" spans="1:16">
      <c r="A497" s="18" t="s">
        <v>494</v>
      </c>
      <c r="B497" s="18" t="s">
        <v>17</v>
      </c>
      <c r="C497" s="18" t="s">
        <v>14</v>
      </c>
      <c r="D497" s="18" t="s">
        <v>24</v>
      </c>
      <c r="E497" s="19">
        <v>44946.708333333336</v>
      </c>
      <c r="F497" s="19">
        <v>44946.875</v>
      </c>
      <c r="G497" s="19">
        <v>44946.712500000001</v>
      </c>
      <c r="H497" s="19">
        <v>44946.890972222223</v>
      </c>
      <c r="I497" s="37">
        <v>23</v>
      </c>
      <c r="J497" s="18">
        <v>491</v>
      </c>
      <c r="K497" s="18">
        <v>131</v>
      </c>
      <c r="L497" s="20">
        <v>64321</v>
      </c>
      <c r="M497" s="11">
        <f t="shared" si="7"/>
        <v>239.99999999650754</v>
      </c>
      <c r="N497" s="33">
        <f>HOUR(Table3[[#This Row],[arrivalTime]])</f>
        <v>21</v>
      </c>
      <c r="O497" s="31">
        <f>HOUR(Table3[[#This Row],[departureTime]])</f>
        <v>17</v>
      </c>
      <c r="P497" s="39">
        <f ca="1">IF(Table3[[#This Row],[airline]] = OFFSET(Table3[[#This Row],[airline]],1,0), (OFFSET(Table3[[#This Row],[arrivalTime]],1,0) - Table3[[#This Row],[departureTime]]) * 1440, "")</f>
        <v>239.99999999650754</v>
      </c>
    </row>
    <row r="498" spans="1:16">
      <c r="A498" s="21" t="s">
        <v>495</v>
      </c>
      <c r="B498" s="21" t="s">
        <v>17</v>
      </c>
      <c r="C498" s="21" t="s">
        <v>21</v>
      </c>
      <c r="D498" s="21" t="s">
        <v>15</v>
      </c>
      <c r="E498" s="22">
        <v>44946.75</v>
      </c>
      <c r="F498" s="22">
        <v>44946.875</v>
      </c>
      <c r="G498" s="22">
        <v>44946.759027777778</v>
      </c>
      <c r="H498" s="22">
        <v>44946.881249999999</v>
      </c>
      <c r="I498" s="38">
        <v>9</v>
      </c>
      <c r="J498" s="21">
        <v>293</v>
      </c>
      <c r="K498" s="21">
        <v>143</v>
      </c>
      <c r="L498" s="23">
        <v>41899</v>
      </c>
      <c r="M498" s="11">
        <f t="shared" si="7"/>
        <v>180</v>
      </c>
      <c r="N498" s="33">
        <f>HOUR(Table3[[#This Row],[arrivalTime]])</f>
        <v>21</v>
      </c>
      <c r="O498" s="31">
        <f>HOUR(Table3[[#This Row],[departureTime]])</f>
        <v>18</v>
      </c>
      <c r="P498" s="39">
        <f ca="1">IF(Table3[[#This Row],[airline]] = OFFSET(Table3[[#This Row],[airline]],1,0), (OFFSET(Table3[[#This Row],[arrivalTime]],1,0) - Table3[[#This Row],[departureTime]]) * 1440, "")</f>
        <v>120.00000000349246</v>
      </c>
    </row>
    <row r="499" spans="1:16">
      <c r="A499" s="18" t="s">
        <v>496</v>
      </c>
      <c r="B499" s="18" t="s">
        <v>17</v>
      </c>
      <c r="C499" s="18" t="s">
        <v>15</v>
      </c>
      <c r="D499" s="18" t="s">
        <v>20</v>
      </c>
      <c r="E499" s="19">
        <v>44946.791666666664</v>
      </c>
      <c r="F499" s="19">
        <v>44946.833333333336</v>
      </c>
      <c r="G499" s="19">
        <v>44946.79583333333</v>
      </c>
      <c r="H499" s="19">
        <v>44946.842361111114</v>
      </c>
      <c r="I499" s="37">
        <v>13</v>
      </c>
      <c r="J499" s="18">
        <v>220</v>
      </c>
      <c r="K499" s="18">
        <v>123</v>
      </c>
      <c r="L499" s="20">
        <v>27060</v>
      </c>
      <c r="M499" s="11">
        <f t="shared" si="7"/>
        <v>60.000000006984919</v>
      </c>
      <c r="N499" s="33">
        <f>HOUR(Table3[[#This Row],[arrivalTime]])</f>
        <v>20</v>
      </c>
      <c r="O499" s="31">
        <f>HOUR(Table3[[#This Row],[departureTime]])</f>
        <v>19</v>
      </c>
      <c r="P499" s="39">
        <f ca="1">IF(Table3[[#This Row],[airline]] = OFFSET(Table3[[#This Row],[airline]],1,0), (OFFSET(Table3[[#This Row],[arrivalTime]],1,0) - Table3[[#This Row],[departureTime]]) * 1440, "")</f>
        <v>120.00000000349246</v>
      </c>
    </row>
    <row r="500" spans="1:16">
      <c r="A500" s="18" t="s">
        <v>497</v>
      </c>
      <c r="B500" s="18" t="s">
        <v>17</v>
      </c>
      <c r="C500" s="18" t="s">
        <v>15</v>
      </c>
      <c r="D500" s="18" t="s">
        <v>20</v>
      </c>
      <c r="E500" s="19">
        <v>44946.833333333336</v>
      </c>
      <c r="F500" s="19">
        <v>44946.875</v>
      </c>
      <c r="G500" s="19">
        <v>44946.850694444445</v>
      </c>
      <c r="H500" s="19">
        <v>44946.876388888886</v>
      </c>
      <c r="I500" s="37">
        <v>2</v>
      </c>
      <c r="J500" s="18">
        <v>130</v>
      </c>
      <c r="K500" s="18">
        <v>149</v>
      </c>
      <c r="L500" s="20">
        <v>19370</v>
      </c>
      <c r="M500" s="11">
        <f t="shared" si="7"/>
        <v>59.99999999650754</v>
      </c>
      <c r="N500" s="33">
        <f>HOUR(Table3[[#This Row],[arrivalTime]])</f>
        <v>21</v>
      </c>
      <c r="O500" s="31">
        <f>HOUR(Table3[[#This Row],[departureTime]])</f>
        <v>20</v>
      </c>
      <c r="P500" s="39">
        <f ca="1">IF(Table3[[#This Row],[airline]] = OFFSET(Table3[[#This Row],[airline]],1,0), (OFFSET(Table3[[#This Row],[arrivalTime]],1,0) - Table3[[#This Row],[departureTime]]) * 1440, "")</f>
        <v>360</v>
      </c>
    </row>
    <row r="501" spans="1:16">
      <c r="A501" s="21" t="s">
        <v>498</v>
      </c>
      <c r="B501" s="21" t="s">
        <v>17</v>
      </c>
      <c r="C501" s="21" t="s">
        <v>20</v>
      </c>
      <c r="D501" s="21" t="s">
        <v>24</v>
      </c>
      <c r="E501" s="22">
        <v>44946.875</v>
      </c>
      <c r="F501" s="22">
        <v>44947.083333333336</v>
      </c>
      <c r="G501" s="22">
        <v>44946.893750000003</v>
      </c>
      <c r="H501" s="22">
        <v>44947.083333333336</v>
      </c>
      <c r="I501" s="38">
        <v>0</v>
      </c>
      <c r="J501" s="21">
        <v>240</v>
      </c>
      <c r="K501" s="21">
        <v>69</v>
      </c>
      <c r="L501" s="23">
        <v>16560</v>
      </c>
      <c r="M501" s="11">
        <f t="shared" si="7"/>
        <v>300.00000000349246</v>
      </c>
      <c r="N501" s="33">
        <f>HOUR(Table3[[#This Row],[arrivalTime]])</f>
        <v>2</v>
      </c>
      <c r="O501" s="31">
        <f>HOUR(Table3[[#This Row],[departureTime]])</f>
        <v>21</v>
      </c>
      <c r="P501" s="39">
        <f ca="1">IF(Table3[[#This Row],[airline]] = OFFSET(Table3[[#This Row],[airline]],1,0), (OFFSET(Table3[[#This Row],[arrivalTime]],1,0) - Table3[[#This Row],[departureTime]]) * 1440, "")</f>
        <v>480.00000000349246</v>
      </c>
    </row>
    <row r="502" spans="1:16">
      <c r="A502" s="18" t="s">
        <v>503</v>
      </c>
      <c r="B502" s="18" t="s">
        <v>17</v>
      </c>
      <c r="C502" s="18" t="s">
        <v>18</v>
      </c>
      <c r="D502" s="18" t="s">
        <v>21</v>
      </c>
      <c r="E502" s="19">
        <v>44947.083333333336</v>
      </c>
      <c r="F502" s="19">
        <v>44947.208333333336</v>
      </c>
      <c r="G502" s="19">
        <v>44947.089583333334</v>
      </c>
      <c r="H502" s="19">
        <v>44947.210416666669</v>
      </c>
      <c r="I502" s="37">
        <v>3</v>
      </c>
      <c r="J502" s="18">
        <v>143</v>
      </c>
      <c r="K502" s="18">
        <v>196</v>
      </c>
      <c r="L502" s="20">
        <v>28028</v>
      </c>
      <c r="M502" s="11">
        <f t="shared" si="7"/>
        <v>180</v>
      </c>
      <c r="N502" s="33">
        <f>HOUR(Table3[[#This Row],[arrivalTime]])</f>
        <v>5</v>
      </c>
      <c r="O502" s="31">
        <f>HOUR(Table3[[#This Row],[departureTime]])</f>
        <v>2</v>
      </c>
      <c r="P502" s="39">
        <f ca="1">IF(Table3[[#This Row],[airline]] = OFFSET(Table3[[#This Row],[airline]],1,0), (OFFSET(Table3[[#This Row],[arrivalTime]],1,0) - Table3[[#This Row],[departureTime]]) * 1440, "")</f>
        <v>599.99999999650754</v>
      </c>
    </row>
    <row r="503" spans="1:16">
      <c r="A503" s="18" t="s">
        <v>508</v>
      </c>
      <c r="B503" s="18" t="s">
        <v>17</v>
      </c>
      <c r="C503" s="18" t="s">
        <v>18</v>
      </c>
      <c r="D503" s="18" t="s">
        <v>14</v>
      </c>
      <c r="E503" s="19">
        <v>44947.291666666664</v>
      </c>
      <c r="F503" s="19">
        <v>44947.5</v>
      </c>
      <c r="G503" s="19">
        <v>44947.300694444442</v>
      </c>
      <c r="H503" s="19">
        <v>44947.503472222219</v>
      </c>
      <c r="I503" s="37">
        <v>5</v>
      </c>
      <c r="J503" s="18">
        <v>395</v>
      </c>
      <c r="K503" s="18">
        <v>156</v>
      </c>
      <c r="L503" s="20">
        <v>61620</v>
      </c>
      <c r="M503" s="11">
        <f t="shared" si="7"/>
        <v>300.00000000349246</v>
      </c>
      <c r="N503" s="33">
        <f>HOUR(Table3[[#This Row],[arrivalTime]])</f>
        <v>12</v>
      </c>
      <c r="O503" s="31">
        <f>HOUR(Table3[[#This Row],[departureTime]])</f>
        <v>7</v>
      </c>
      <c r="P503" s="39">
        <f ca="1">IF(Table3[[#This Row],[airline]] = OFFSET(Table3[[#This Row],[airline]],1,0), (OFFSET(Table3[[#This Row],[arrivalTime]],1,0) - Table3[[#This Row],[departureTime]]) * 1440, "")</f>
        <v>240.00000000698492</v>
      </c>
    </row>
    <row r="504" spans="1:16">
      <c r="A504" s="21" t="s">
        <v>510</v>
      </c>
      <c r="B504" s="21" t="s">
        <v>17</v>
      </c>
      <c r="C504" s="21" t="s">
        <v>21</v>
      </c>
      <c r="D504" s="21" t="s">
        <v>21</v>
      </c>
      <c r="E504" s="22">
        <v>44947.375</v>
      </c>
      <c r="F504" s="22">
        <v>44947.458333333336</v>
      </c>
      <c r="G504" s="22">
        <v>44947.384027777778</v>
      </c>
      <c r="H504" s="22">
        <v>44947.459027777775</v>
      </c>
      <c r="I504" s="38">
        <v>1</v>
      </c>
      <c r="J504" s="21">
        <v>394</v>
      </c>
      <c r="K504" s="21">
        <v>77</v>
      </c>
      <c r="L504" s="23">
        <v>30338</v>
      </c>
      <c r="M504" s="11">
        <f t="shared" si="7"/>
        <v>120.00000000349246</v>
      </c>
      <c r="N504" s="33">
        <f>HOUR(Table3[[#This Row],[arrivalTime]])</f>
        <v>11</v>
      </c>
      <c r="O504" s="31">
        <f>HOUR(Table3[[#This Row],[departureTime]])</f>
        <v>9</v>
      </c>
      <c r="P504" s="39">
        <f ca="1">IF(Table3[[#This Row],[airline]] = OFFSET(Table3[[#This Row],[airline]],1,0), (OFFSET(Table3[[#This Row],[arrivalTime]],1,0) - Table3[[#This Row],[departureTime]]) * 1440, "")</f>
        <v>360</v>
      </c>
    </row>
    <row r="505" spans="1:16">
      <c r="A505" s="21" t="s">
        <v>511</v>
      </c>
      <c r="B505" s="21" t="s">
        <v>17</v>
      </c>
      <c r="C505" s="21" t="s">
        <v>14</v>
      </c>
      <c r="D505" s="21" t="s">
        <v>24</v>
      </c>
      <c r="E505" s="22">
        <v>44947.416666666664</v>
      </c>
      <c r="F505" s="22">
        <v>44947.625</v>
      </c>
      <c r="G505" s="22">
        <v>44947.418055555558</v>
      </c>
      <c r="H505" s="22">
        <v>44947.627083333333</v>
      </c>
      <c r="I505" s="38">
        <v>3</v>
      </c>
      <c r="J505" s="21">
        <v>276</v>
      </c>
      <c r="K505" s="21">
        <v>73</v>
      </c>
      <c r="L505" s="23">
        <v>20148</v>
      </c>
      <c r="M505" s="11">
        <f t="shared" si="7"/>
        <v>300.00000000349246</v>
      </c>
      <c r="N505" s="33">
        <f>HOUR(Table3[[#This Row],[arrivalTime]])</f>
        <v>15</v>
      </c>
      <c r="O505" s="31">
        <f>HOUR(Table3[[#This Row],[departureTime]])</f>
        <v>10</v>
      </c>
      <c r="P505" s="39">
        <f ca="1">IF(Table3[[#This Row],[airline]] = OFFSET(Table3[[#This Row],[airline]],1,0), (OFFSET(Table3[[#This Row],[arrivalTime]],1,0) - Table3[[#This Row],[departureTime]]) * 1440, "")</f>
        <v>120.00000000349246</v>
      </c>
    </row>
    <row r="506" spans="1:16">
      <c r="A506" s="18" t="s">
        <v>512</v>
      </c>
      <c r="B506" s="18" t="s">
        <v>17</v>
      </c>
      <c r="C506" s="18" t="s">
        <v>21</v>
      </c>
      <c r="D506" s="18" t="s">
        <v>20</v>
      </c>
      <c r="E506" s="19">
        <v>44947.458333333336</v>
      </c>
      <c r="F506" s="19">
        <v>44947.5</v>
      </c>
      <c r="G506" s="19">
        <v>44947.474999999999</v>
      </c>
      <c r="H506" s="19">
        <v>44947.515277777777</v>
      </c>
      <c r="I506" s="37">
        <v>22</v>
      </c>
      <c r="J506" s="18">
        <v>484</v>
      </c>
      <c r="K506" s="18">
        <v>51</v>
      </c>
      <c r="L506" s="20">
        <v>24684</v>
      </c>
      <c r="M506" s="11">
        <f t="shared" si="7"/>
        <v>59.99999999650754</v>
      </c>
      <c r="N506" s="33">
        <f>HOUR(Table3[[#This Row],[arrivalTime]])</f>
        <v>12</v>
      </c>
      <c r="O506" s="31">
        <f>HOUR(Table3[[#This Row],[departureTime]])</f>
        <v>11</v>
      </c>
      <c r="P506" s="39">
        <f ca="1">IF(Table3[[#This Row],[airline]] = OFFSET(Table3[[#This Row],[airline]],1,0), (OFFSET(Table3[[#This Row],[arrivalTime]],1,0) - Table3[[#This Row],[departureTime]]) * 1440, "")</f>
        <v>540</v>
      </c>
    </row>
    <row r="507" spans="1:16">
      <c r="A507" s="21" t="s">
        <v>519</v>
      </c>
      <c r="B507" s="21" t="s">
        <v>17</v>
      </c>
      <c r="C507" s="21" t="s">
        <v>20</v>
      </c>
      <c r="D507" s="21" t="s">
        <v>24</v>
      </c>
      <c r="E507" s="22">
        <v>44947.75</v>
      </c>
      <c r="F507" s="22">
        <v>44947.833333333336</v>
      </c>
      <c r="G507" s="22">
        <v>44947.767361111109</v>
      </c>
      <c r="H507" s="22">
        <v>44947.834722222222</v>
      </c>
      <c r="I507" s="38">
        <v>2</v>
      </c>
      <c r="J507" s="21">
        <v>488</v>
      </c>
      <c r="K507" s="21">
        <v>130</v>
      </c>
      <c r="L507" s="23">
        <v>63440</v>
      </c>
      <c r="M507" s="11">
        <f t="shared" si="7"/>
        <v>120.00000000349246</v>
      </c>
      <c r="N507" s="33">
        <f>HOUR(Table3[[#This Row],[arrivalTime]])</f>
        <v>20</v>
      </c>
      <c r="O507" s="31">
        <f>HOUR(Table3[[#This Row],[departureTime]])</f>
        <v>18</v>
      </c>
      <c r="P507" s="39">
        <f ca="1">IF(Table3[[#This Row],[airline]] = OFFSET(Table3[[#This Row],[airline]],1,0), (OFFSET(Table3[[#This Row],[arrivalTime]],1,0) - Table3[[#This Row],[departureTime]]) * 1440, "")</f>
        <v>720</v>
      </c>
    </row>
    <row r="508" spans="1:16">
      <c r="A508" s="21" t="s">
        <v>527</v>
      </c>
      <c r="B508" s="21" t="s">
        <v>17</v>
      </c>
      <c r="C508" s="21" t="s">
        <v>20</v>
      </c>
      <c r="D508" s="21" t="s">
        <v>20</v>
      </c>
      <c r="E508" s="22">
        <v>44948.083333333336</v>
      </c>
      <c r="F508" s="22">
        <v>44948.25</v>
      </c>
      <c r="G508" s="22">
        <v>44948.095138888886</v>
      </c>
      <c r="H508" s="22">
        <v>44948.267361111109</v>
      </c>
      <c r="I508" s="38">
        <v>25</v>
      </c>
      <c r="J508" s="21">
        <v>338</v>
      </c>
      <c r="K508" s="21">
        <v>84</v>
      </c>
      <c r="L508" s="23">
        <v>28392</v>
      </c>
      <c r="M508" s="11">
        <f t="shared" si="7"/>
        <v>239.99999999650754</v>
      </c>
      <c r="N508" s="33">
        <f>HOUR(Table3[[#This Row],[arrivalTime]])</f>
        <v>6</v>
      </c>
      <c r="O508" s="31">
        <f>HOUR(Table3[[#This Row],[departureTime]])</f>
        <v>2</v>
      </c>
      <c r="P508" s="39">
        <f ca="1">IF(Table3[[#This Row],[airline]] = OFFSET(Table3[[#This Row],[airline]],1,0), (OFFSET(Table3[[#This Row],[arrivalTime]],1,0) - Table3[[#This Row],[departureTime]]) * 1440, "")</f>
        <v>299.99999999301508</v>
      </c>
    </row>
    <row r="509" spans="1:16">
      <c r="A509" s="18" t="s">
        <v>529</v>
      </c>
      <c r="B509" s="18" t="s">
        <v>17</v>
      </c>
      <c r="C509" s="18" t="s">
        <v>20</v>
      </c>
      <c r="D509" s="18" t="s">
        <v>18</v>
      </c>
      <c r="E509" s="19">
        <v>44948.166666666664</v>
      </c>
      <c r="F509" s="19">
        <v>44948.291666666664</v>
      </c>
      <c r="G509" s="19">
        <v>44948.177777777775</v>
      </c>
      <c r="H509" s="19">
        <v>44948.311111111114</v>
      </c>
      <c r="I509" s="37">
        <v>28</v>
      </c>
      <c r="J509" s="18">
        <v>245</v>
      </c>
      <c r="K509" s="18">
        <v>150</v>
      </c>
      <c r="L509" s="20">
        <v>36750</v>
      </c>
      <c r="M509" s="11">
        <f t="shared" si="7"/>
        <v>180</v>
      </c>
      <c r="N509" s="33">
        <f>HOUR(Table3[[#This Row],[arrivalTime]])</f>
        <v>7</v>
      </c>
      <c r="O509" s="31">
        <f>HOUR(Table3[[#This Row],[departureTime]])</f>
        <v>4</v>
      </c>
      <c r="P509" s="39">
        <f ca="1">IF(Table3[[#This Row],[airline]] = OFFSET(Table3[[#This Row],[airline]],1,0), (OFFSET(Table3[[#This Row],[arrivalTime]],1,0) - Table3[[#This Row],[departureTime]]) * 1440, "")</f>
        <v>240.00000000698492</v>
      </c>
    </row>
    <row r="510" spans="1:16">
      <c r="A510" s="21" t="s">
        <v>531</v>
      </c>
      <c r="B510" s="21" t="s">
        <v>17</v>
      </c>
      <c r="C510" s="21" t="s">
        <v>21</v>
      </c>
      <c r="D510" s="21" t="s">
        <v>18</v>
      </c>
      <c r="E510" s="22">
        <v>44948.25</v>
      </c>
      <c r="F510" s="22">
        <v>44948.333333333336</v>
      </c>
      <c r="G510" s="22">
        <v>44948.267361111109</v>
      </c>
      <c r="H510" s="22">
        <v>44948.339583333334</v>
      </c>
      <c r="I510" s="38">
        <v>9</v>
      </c>
      <c r="J510" s="21">
        <v>165</v>
      </c>
      <c r="K510" s="21">
        <v>50</v>
      </c>
      <c r="L510" s="23">
        <v>8250</v>
      </c>
      <c r="M510" s="11">
        <f t="shared" si="7"/>
        <v>120.00000000349246</v>
      </c>
      <c r="N510" s="33">
        <f>HOUR(Table3[[#This Row],[arrivalTime]])</f>
        <v>8</v>
      </c>
      <c r="O510" s="31">
        <f>HOUR(Table3[[#This Row],[departureTime]])</f>
        <v>6</v>
      </c>
      <c r="P510" s="39">
        <f ca="1">IF(Table3[[#This Row],[airline]] = OFFSET(Table3[[#This Row],[airline]],1,0), (OFFSET(Table3[[#This Row],[arrivalTime]],1,0) - Table3[[#This Row],[departureTime]]) * 1440, "")</f>
        <v>180</v>
      </c>
    </row>
    <row r="511" spans="1:16">
      <c r="A511" s="21" t="s">
        <v>532</v>
      </c>
      <c r="B511" s="21" t="s">
        <v>17</v>
      </c>
      <c r="C511" s="21" t="s">
        <v>18</v>
      </c>
      <c r="D511" s="21" t="s">
        <v>24</v>
      </c>
      <c r="E511" s="22">
        <v>44948.291666666664</v>
      </c>
      <c r="F511" s="22">
        <v>44948.375</v>
      </c>
      <c r="G511" s="22">
        <v>44948.302777777775</v>
      </c>
      <c r="H511" s="22">
        <v>44948.394444444442</v>
      </c>
      <c r="I511" s="38">
        <v>28</v>
      </c>
      <c r="J511" s="21">
        <v>189</v>
      </c>
      <c r="K511" s="21">
        <v>116</v>
      </c>
      <c r="L511" s="23">
        <v>21924</v>
      </c>
      <c r="M511" s="11">
        <f t="shared" si="7"/>
        <v>120.00000000349246</v>
      </c>
      <c r="N511" s="33">
        <f>HOUR(Table3[[#This Row],[arrivalTime]])</f>
        <v>9</v>
      </c>
      <c r="O511" s="31">
        <f>HOUR(Table3[[#This Row],[departureTime]])</f>
        <v>7</v>
      </c>
      <c r="P511" s="39">
        <f ca="1">IF(Table3[[#This Row],[airline]] = OFFSET(Table3[[#This Row],[airline]],1,0), (OFFSET(Table3[[#This Row],[arrivalTime]],1,0) - Table3[[#This Row],[departureTime]]) * 1440, "")</f>
        <v>360</v>
      </c>
    </row>
    <row r="512" spans="1:16">
      <c r="A512" s="18" t="s">
        <v>534</v>
      </c>
      <c r="B512" s="18" t="s">
        <v>17</v>
      </c>
      <c r="C512" s="18" t="s">
        <v>24</v>
      </c>
      <c r="D512" s="18" t="s">
        <v>15</v>
      </c>
      <c r="E512" s="19">
        <v>44948.375</v>
      </c>
      <c r="F512" s="19">
        <v>44948.541666666664</v>
      </c>
      <c r="G512" s="19">
        <v>44948.380555555559</v>
      </c>
      <c r="H512" s="19">
        <v>44948.556250000001</v>
      </c>
      <c r="I512" s="37">
        <v>21</v>
      </c>
      <c r="J512" s="18">
        <v>442</v>
      </c>
      <c r="K512" s="18">
        <v>95</v>
      </c>
      <c r="L512" s="20">
        <v>41990</v>
      </c>
      <c r="M512" s="11">
        <f t="shared" si="7"/>
        <v>239.99999999650754</v>
      </c>
      <c r="N512" s="33">
        <f>HOUR(Table3[[#This Row],[arrivalTime]])</f>
        <v>13</v>
      </c>
      <c r="O512" s="31">
        <f>HOUR(Table3[[#This Row],[departureTime]])</f>
        <v>9</v>
      </c>
      <c r="P512" s="39">
        <f ca="1">IF(Table3[[#This Row],[airline]] = OFFSET(Table3[[#This Row],[airline]],1,0), (OFFSET(Table3[[#This Row],[arrivalTime]],1,0) - Table3[[#This Row],[departureTime]]) * 1440, "")</f>
        <v>239.99999999650754</v>
      </c>
    </row>
    <row r="513" spans="1:16">
      <c r="A513" s="21" t="s">
        <v>535</v>
      </c>
      <c r="B513" s="21" t="s">
        <v>17</v>
      </c>
      <c r="C513" s="21" t="s">
        <v>24</v>
      </c>
      <c r="D513" s="21" t="s">
        <v>20</v>
      </c>
      <c r="E513" s="22">
        <v>44948.416666666664</v>
      </c>
      <c r="F513" s="22">
        <v>44948.541666666664</v>
      </c>
      <c r="G513" s="22">
        <v>44948.431944444441</v>
      </c>
      <c r="H513" s="22">
        <v>44948.544444444444</v>
      </c>
      <c r="I513" s="38">
        <v>4</v>
      </c>
      <c r="J513" s="21">
        <v>142</v>
      </c>
      <c r="K513" s="21">
        <v>62</v>
      </c>
      <c r="L513" s="23">
        <v>8804</v>
      </c>
      <c r="M513" s="11">
        <f t="shared" si="7"/>
        <v>180</v>
      </c>
      <c r="N513" s="33">
        <f>HOUR(Table3[[#This Row],[arrivalTime]])</f>
        <v>13</v>
      </c>
      <c r="O513" s="31">
        <f>HOUR(Table3[[#This Row],[departureTime]])</f>
        <v>10</v>
      </c>
      <c r="P513" s="39">
        <f ca="1">IF(Table3[[#This Row],[airline]] = OFFSET(Table3[[#This Row],[airline]],1,0), (OFFSET(Table3[[#This Row],[arrivalTime]],1,0) - Table3[[#This Row],[departureTime]]) * 1440, "")</f>
        <v>240.00000000698492</v>
      </c>
    </row>
    <row r="514" spans="1:16">
      <c r="A514" s="18" t="s">
        <v>536</v>
      </c>
      <c r="B514" s="18" t="s">
        <v>17</v>
      </c>
      <c r="C514" s="18" t="s">
        <v>14</v>
      </c>
      <c r="D514" s="18" t="s">
        <v>20</v>
      </c>
      <c r="E514" s="19">
        <v>44948.458333333336</v>
      </c>
      <c r="F514" s="19">
        <v>44948.583333333336</v>
      </c>
      <c r="G514" s="19">
        <v>44948.459722222222</v>
      </c>
      <c r="H514" s="19">
        <v>44948.59097222222</v>
      </c>
      <c r="I514" s="37">
        <v>11</v>
      </c>
      <c r="J514" s="18">
        <v>250</v>
      </c>
      <c r="K514" s="18">
        <v>153</v>
      </c>
      <c r="L514" s="20">
        <v>38250</v>
      </c>
      <c r="M514" s="11">
        <f t="shared" ref="M514:M577" si="8">(F514-E514)*1440</f>
        <v>180</v>
      </c>
      <c r="N514" s="33">
        <f>HOUR(Table3[[#This Row],[arrivalTime]])</f>
        <v>14</v>
      </c>
      <c r="O514" s="31">
        <f>HOUR(Table3[[#This Row],[departureTime]])</f>
        <v>11</v>
      </c>
      <c r="P514" s="39">
        <f ca="1">IF(Table3[[#This Row],[airline]] = OFFSET(Table3[[#This Row],[airline]],1,0), (OFFSET(Table3[[#This Row],[arrivalTime]],1,0) - Table3[[#This Row],[departureTime]]) * 1440, "")</f>
        <v>239.99999999650754</v>
      </c>
    </row>
    <row r="515" spans="1:16">
      <c r="A515" s="21" t="s">
        <v>539</v>
      </c>
      <c r="B515" s="21" t="s">
        <v>17</v>
      </c>
      <c r="C515" s="21" t="s">
        <v>20</v>
      </c>
      <c r="D515" s="21" t="s">
        <v>20</v>
      </c>
      <c r="E515" s="22">
        <v>44948.583333333336</v>
      </c>
      <c r="F515" s="22">
        <v>44948.625</v>
      </c>
      <c r="G515" s="22">
        <v>44948.587500000001</v>
      </c>
      <c r="H515" s="22">
        <v>44948.642361111109</v>
      </c>
      <c r="I515" s="38">
        <v>25</v>
      </c>
      <c r="J515" s="21">
        <v>402</v>
      </c>
      <c r="K515" s="21">
        <v>136</v>
      </c>
      <c r="L515" s="23">
        <v>54672</v>
      </c>
      <c r="M515" s="11">
        <f t="shared" si="8"/>
        <v>59.99999999650754</v>
      </c>
      <c r="N515" s="33">
        <f>HOUR(Table3[[#This Row],[arrivalTime]])</f>
        <v>15</v>
      </c>
      <c r="O515" s="31">
        <f>HOUR(Table3[[#This Row],[departureTime]])</f>
        <v>14</v>
      </c>
      <c r="P515" s="39">
        <f ca="1">IF(Table3[[#This Row],[airline]] = OFFSET(Table3[[#This Row],[airline]],1,0), (OFFSET(Table3[[#This Row],[arrivalTime]],1,0) - Table3[[#This Row],[departureTime]]) * 1440, "")</f>
        <v>360</v>
      </c>
    </row>
    <row r="516" spans="1:16">
      <c r="A516" s="21" t="s">
        <v>540</v>
      </c>
      <c r="B516" s="21" t="s">
        <v>17</v>
      </c>
      <c r="C516" s="21" t="s">
        <v>14</v>
      </c>
      <c r="D516" s="21" t="s">
        <v>14</v>
      </c>
      <c r="E516" s="22">
        <v>44948.625</v>
      </c>
      <c r="F516" s="22">
        <v>44948.833333333336</v>
      </c>
      <c r="G516" s="22">
        <v>44948.63958333333</v>
      </c>
      <c r="H516" s="22">
        <v>44948.841666666667</v>
      </c>
      <c r="I516" s="38">
        <v>12</v>
      </c>
      <c r="J516" s="21">
        <v>385</v>
      </c>
      <c r="K516" s="21">
        <v>110</v>
      </c>
      <c r="L516" s="23">
        <v>42350</v>
      </c>
      <c r="M516" s="11">
        <f t="shared" si="8"/>
        <v>300.00000000349246</v>
      </c>
      <c r="N516" s="33">
        <f>HOUR(Table3[[#This Row],[arrivalTime]])</f>
        <v>20</v>
      </c>
      <c r="O516" s="31">
        <f>HOUR(Table3[[#This Row],[departureTime]])</f>
        <v>15</v>
      </c>
      <c r="P516" s="39">
        <f ca="1">IF(Table3[[#This Row],[airline]] = OFFSET(Table3[[#This Row],[airline]],1,0), (OFFSET(Table3[[#This Row],[arrivalTime]],1,0) - Table3[[#This Row],[departureTime]]) * 1440, "")</f>
        <v>419.99999999650754</v>
      </c>
    </row>
    <row r="517" spans="1:16">
      <c r="A517" s="21" t="s">
        <v>542</v>
      </c>
      <c r="B517" s="21" t="s">
        <v>17</v>
      </c>
      <c r="C517" s="21" t="s">
        <v>24</v>
      </c>
      <c r="D517" s="21" t="s">
        <v>20</v>
      </c>
      <c r="E517" s="22">
        <v>44948.708333333336</v>
      </c>
      <c r="F517" s="22">
        <v>44948.916666666664</v>
      </c>
      <c r="G517" s="22">
        <v>44948.723611111112</v>
      </c>
      <c r="H517" s="22">
        <v>44948.916666666664</v>
      </c>
      <c r="I517" s="38">
        <v>0</v>
      </c>
      <c r="J517" s="21">
        <v>424</v>
      </c>
      <c r="K517" s="21">
        <v>101</v>
      </c>
      <c r="L517" s="23">
        <v>42824</v>
      </c>
      <c r="M517" s="11">
        <f t="shared" si="8"/>
        <v>299.99999999301508</v>
      </c>
      <c r="N517" s="33">
        <f>HOUR(Table3[[#This Row],[arrivalTime]])</f>
        <v>22</v>
      </c>
      <c r="O517" s="31">
        <f>HOUR(Table3[[#This Row],[departureTime]])</f>
        <v>17</v>
      </c>
      <c r="P517" s="39">
        <f ca="1">IF(Table3[[#This Row],[airline]] = OFFSET(Table3[[#This Row],[airline]],1,0), (OFFSET(Table3[[#This Row],[arrivalTime]],1,0) - Table3[[#This Row],[departureTime]]) * 1440, "")</f>
        <v>299.99999999301508</v>
      </c>
    </row>
    <row r="518" spans="1:16">
      <c r="A518" s="18" t="s">
        <v>545</v>
      </c>
      <c r="B518" s="18" t="s">
        <v>17</v>
      </c>
      <c r="C518" s="18" t="s">
        <v>24</v>
      </c>
      <c r="D518" s="18" t="s">
        <v>18</v>
      </c>
      <c r="E518" s="19">
        <v>44948.833333333336</v>
      </c>
      <c r="F518" s="19">
        <v>44948.916666666664</v>
      </c>
      <c r="G518" s="19">
        <v>44948.845138888886</v>
      </c>
      <c r="H518" s="19">
        <v>44948.933333333334</v>
      </c>
      <c r="I518" s="37">
        <v>24</v>
      </c>
      <c r="J518" s="18">
        <v>360</v>
      </c>
      <c r="K518" s="18">
        <v>174</v>
      </c>
      <c r="L518" s="20">
        <v>62640</v>
      </c>
      <c r="M518" s="11">
        <f t="shared" si="8"/>
        <v>119.99999999301508</v>
      </c>
      <c r="N518" s="33">
        <f>HOUR(Table3[[#This Row],[arrivalTime]])</f>
        <v>22</v>
      </c>
      <c r="O518" s="31">
        <f>HOUR(Table3[[#This Row],[departureTime]])</f>
        <v>20</v>
      </c>
      <c r="P518" s="39">
        <f ca="1">IF(Table3[[#This Row],[airline]] = OFFSET(Table3[[#This Row],[airline]],1,0), (OFFSET(Table3[[#This Row],[arrivalTime]],1,0) - Table3[[#This Row],[departureTime]]) * 1440, "")</f>
        <v>419.99999999650754</v>
      </c>
    </row>
    <row r="519" spans="1:16">
      <c r="A519" s="18" t="s">
        <v>547</v>
      </c>
      <c r="B519" s="18" t="s">
        <v>17</v>
      </c>
      <c r="C519" s="18" t="s">
        <v>24</v>
      </c>
      <c r="D519" s="18" t="s">
        <v>24</v>
      </c>
      <c r="E519" s="19">
        <v>44948.916666666664</v>
      </c>
      <c r="F519" s="19">
        <v>44949.125</v>
      </c>
      <c r="G519" s="19">
        <v>44948.919444444444</v>
      </c>
      <c r="H519" s="19">
        <v>44949.127083333333</v>
      </c>
      <c r="I519" s="37">
        <v>3</v>
      </c>
      <c r="J519" s="18">
        <v>420</v>
      </c>
      <c r="K519" s="18">
        <v>86</v>
      </c>
      <c r="L519" s="20">
        <v>36120</v>
      </c>
      <c r="M519" s="11">
        <f t="shared" si="8"/>
        <v>300.00000000349246</v>
      </c>
      <c r="N519" s="33">
        <f>HOUR(Table3[[#This Row],[arrivalTime]])</f>
        <v>3</v>
      </c>
      <c r="O519" s="31">
        <f>HOUR(Table3[[#This Row],[departureTime]])</f>
        <v>22</v>
      </c>
      <c r="P519" s="39">
        <f ca="1">IF(Table3[[#This Row],[airline]] = OFFSET(Table3[[#This Row],[airline]],1,0), (OFFSET(Table3[[#This Row],[arrivalTime]],1,0) - Table3[[#This Row],[departureTime]]) * 1440, "")</f>
        <v>420.00000000698492</v>
      </c>
    </row>
    <row r="520" spans="1:16">
      <c r="A520" s="18" t="s">
        <v>549</v>
      </c>
      <c r="B520" s="18" t="s">
        <v>17</v>
      </c>
      <c r="C520" s="18" t="s">
        <v>15</v>
      </c>
      <c r="D520" s="18" t="s">
        <v>15</v>
      </c>
      <c r="E520" s="19">
        <v>44949</v>
      </c>
      <c r="F520" s="19">
        <v>44949.208333333336</v>
      </c>
      <c r="G520" s="19">
        <v>44949.017361111109</v>
      </c>
      <c r="H520" s="19">
        <v>44949.228472222225</v>
      </c>
      <c r="I520" s="37">
        <v>29</v>
      </c>
      <c r="J520" s="18">
        <v>245</v>
      </c>
      <c r="K520" s="18">
        <v>68</v>
      </c>
      <c r="L520" s="20">
        <v>16660</v>
      </c>
      <c r="M520" s="11">
        <f t="shared" si="8"/>
        <v>300.00000000349246</v>
      </c>
      <c r="N520" s="33">
        <f>HOUR(Table3[[#This Row],[arrivalTime]])</f>
        <v>5</v>
      </c>
      <c r="O520" s="31">
        <f>HOUR(Table3[[#This Row],[departureTime]])</f>
        <v>0</v>
      </c>
      <c r="P520" s="39">
        <f ca="1">IF(Table3[[#This Row],[airline]] = OFFSET(Table3[[#This Row],[airline]],1,0), (OFFSET(Table3[[#This Row],[arrivalTime]],1,0) - Table3[[#This Row],[departureTime]]) * 1440, "")</f>
        <v>300.00000000349246</v>
      </c>
    </row>
    <row r="521" spans="1:16">
      <c r="A521" s="18" t="s">
        <v>551</v>
      </c>
      <c r="B521" s="18" t="s">
        <v>17</v>
      </c>
      <c r="C521" s="18" t="s">
        <v>15</v>
      </c>
      <c r="D521" s="18" t="s">
        <v>18</v>
      </c>
      <c r="E521" s="19">
        <v>44949.083333333336</v>
      </c>
      <c r="F521" s="19">
        <v>44949.208333333336</v>
      </c>
      <c r="G521" s="19">
        <v>44949.090277777781</v>
      </c>
      <c r="H521" s="19">
        <v>44949.214583333334</v>
      </c>
      <c r="I521" s="37">
        <v>9</v>
      </c>
      <c r="J521" s="18">
        <v>374</v>
      </c>
      <c r="K521" s="18">
        <v>144</v>
      </c>
      <c r="L521" s="20">
        <v>53856</v>
      </c>
      <c r="M521" s="11">
        <f t="shared" si="8"/>
        <v>180</v>
      </c>
      <c r="N521" s="33">
        <f>HOUR(Table3[[#This Row],[arrivalTime]])</f>
        <v>5</v>
      </c>
      <c r="O521" s="31">
        <f>HOUR(Table3[[#This Row],[departureTime]])</f>
        <v>2</v>
      </c>
      <c r="P521" s="39">
        <f ca="1">IF(Table3[[#This Row],[airline]] = OFFSET(Table3[[#This Row],[airline]],1,0), (OFFSET(Table3[[#This Row],[arrivalTime]],1,0) - Table3[[#This Row],[departureTime]]) * 1440, "")</f>
        <v>959.99999999650754</v>
      </c>
    </row>
    <row r="522" spans="1:16">
      <c r="A522" s="18" t="s">
        <v>562</v>
      </c>
      <c r="B522" s="18" t="s">
        <v>17</v>
      </c>
      <c r="C522" s="18" t="s">
        <v>20</v>
      </c>
      <c r="D522" s="18" t="s">
        <v>24</v>
      </c>
      <c r="E522" s="19">
        <v>44949.541666666664</v>
      </c>
      <c r="F522" s="19">
        <v>44949.75</v>
      </c>
      <c r="G522" s="19">
        <v>44949.548611111109</v>
      </c>
      <c r="H522" s="19">
        <v>44949.752083333333</v>
      </c>
      <c r="I522" s="37">
        <v>3</v>
      </c>
      <c r="J522" s="18">
        <v>498</v>
      </c>
      <c r="K522" s="18">
        <v>69</v>
      </c>
      <c r="L522" s="20">
        <v>34362</v>
      </c>
      <c r="M522" s="11">
        <f t="shared" si="8"/>
        <v>300.00000000349246</v>
      </c>
      <c r="N522" s="33">
        <f>HOUR(Table3[[#This Row],[arrivalTime]])</f>
        <v>18</v>
      </c>
      <c r="O522" s="31">
        <f>HOUR(Table3[[#This Row],[departureTime]])</f>
        <v>13</v>
      </c>
      <c r="P522" s="39">
        <f ca="1">IF(Table3[[#This Row],[airline]] = OFFSET(Table3[[#This Row],[airline]],1,0), (OFFSET(Table3[[#This Row],[arrivalTime]],1,0) - Table3[[#This Row],[departureTime]]) * 1440, "")</f>
        <v>480.00000000349246</v>
      </c>
    </row>
    <row r="523" spans="1:16">
      <c r="A523" s="21" t="s">
        <v>568</v>
      </c>
      <c r="B523" s="21" t="s">
        <v>17</v>
      </c>
      <c r="C523" s="21" t="s">
        <v>18</v>
      </c>
      <c r="D523" s="21" t="s">
        <v>20</v>
      </c>
      <c r="E523" s="22">
        <v>44949.791666666664</v>
      </c>
      <c r="F523" s="22">
        <v>44949.875</v>
      </c>
      <c r="G523" s="22">
        <v>44949.80972222222</v>
      </c>
      <c r="H523" s="22">
        <v>44949.892361111109</v>
      </c>
      <c r="I523" s="38">
        <v>25</v>
      </c>
      <c r="J523" s="21">
        <v>321</v>
      </c>
      <c r="K523" s="21">
        <v>152</v>
      </c>
      <c r="L523" s="23">
        <v>48792</v>
      </c>
      <c r="M523" s="11">
        <f t="shared" si="8"/>
        <v>120.00000000349246</v>
      </c>
      <c r="N523" s="33">
        <f>HOUR(Table3[[#This Row],[arrivalTime]])</f>
        <v>21</v>
      </c>
      <c r="O523" s="31">
        <f>HOUR(Table3[[#This Row],[departureTime]])</f>
        <v>19</v>
      </c>
      <c r="P523" s="39">
        <f ca="1">IF(Table3[[#This Row],[airline]] = OFFSET(Table3[[#This Row],[airline]],1,0), (OFFSET(Table3[[#This Row],[arrivalTime]],1,0) - Table3[[#This Row],[departureTime]]) * 1440, "")</f>
        <v>360</v>
      </c>
    </row>
    <row r="524" spans="1:16">
      <c r="A524" s="18" t="s">
        <v>571</v>
      </c>
      <c r="B524" s="18" t="s">
        <v>17</v>
      </c>
      <c r="C524" s="18" t="s">
        <v>24</v>
      </c>
      <c r="D524" s="18" t="s">
        <v>15</v>
      </c>
      <c r="E524" s="19">
        <v>44949.916666666664</v>
      </c>
      <c r="F524" s="19">
        <v>44950.041666666664</v>
      </c>
      <c r="G524" s="19">
        <v>44949.916666666664</v>
      </c>
      <c r="H524" s="19">
        <v>44950.041666666664</v>
      </c>
      <c r="I524" s="37">
        <v>0</v>
      </c>
      <c r="J524" s="18">
        <v>372</v>
      </c>
      <c r="K524" s="18">
        <v>128</v>
      </c>
      <c r="L524" s="20">
        <v>47616</v>
      </c>
      <c r="M524" s="11">
        <f t="shared" si="8"/>
        <v>180</v>
      </c>
      <c r="N524" s="33">
        <f>HOUR(Table3[[#This Row],[arrivalTime]])</f>
        <v>1</v>
      </c>
      <c r="O524" s="31">
        <f>HOUR(Table3[[#This Row],[departureTime]])</f>
        <v>22</v>
      </c>
      <c r="P524" s="39">
        <f ca="1">IF(Table3[[#This Row],[airline]] = OFFSET(Table3[[#This Row],[airline]],1,0), (OFFSET(Table3[[#This Row],[arrivalTime]],1,0) - Table3[[#This Row],[departureTime]]) * 1440, "")</f>
        <v>300.00000000349246</v>
      </c>
    </row>
    <row r="525" spans="1:16">
      <c r="A525" s="21" t="s">
        <v>572</v>
      </c>
      <c r="B525" s="21" t="s">
        <v>17</v>
      </c>
      <c r="C525" s="21" t="s">
        <v>21</v>
      </c>
      <c r="D525" s="21" t="s">
        <v>18</v>
      </c>
      <c r="E525" s="22">
        <v>44949.958333333336</v>
      </c>
      <c r="F525" s="22">
        <v>44950.125</v>
      </c>
      <c r="G525" s="22">
        <v>44949.961111111108</v>
      </c>
      <c r="H525" s="22">
        <v>44950.127083333333</v>
      </c>
      <c r="I525" s="38">
        <v>3</v>
      </c>
      <c r="J525" s="21">
        <v>294</v>
      </c>
      <c r="K525" s="21">
        <v>90</v>
      </c>
      <c r="L525" s="23">
        <v>26460</v>
      </c>
      <c r="M525" s="11">
        <f t="shared" si="8"/>
        <v>239.99999999650754</v>
      </c>
      <c r="N525" s="33">
        <f>HOUR(Table3[[#This Row],[arrivalTime]])</f>
        <v>3</v>
      </c>
      <c r="O525" s="31">
        <f>HOUR(Table3[[#This Row],[departureTime]])</f>
        <v>23</v>
      </c>
      <c r="P525" s="39">
        <f ca="1">IF(Table3[[#This Row],[airline]] = OFFSET(Table3[[#This Row],[airline]],1,0), (OFFSET(Table3[[#This Row],[arrivalTime]],1,0) - Table3[[#This Row],[departureTime]]) * 1440, "")</f>
        <v>299.99999999301508</v>
      </c>
    </row>
    <row r="526" spans="1:16">
      <c r="A526" s="21" t="s">
        <v>574</v>
      </c>
      <c r="B526" s="21" t="s">
        <v>17</v>
      </c>
      <c r="C526" s="21" t="s">
        <v>15</v>
      </c>
      <c r="D526" s="21" t="s">
        <v>18</v>
      </c>
      <c r="E526" s="22">
        <v>44950.041666666664</v>
      </c>
      <c r="F526" s="22">
        <v>44950.166666666664</v>
      </c>
      <c r="G526" s="22">
        <v>44950.045138888891</v>
      </c>
      <c r="H526" s="22">
        <v>44950.172222222223</v>
      </c>
      <c r="I526" s="38">
        <v>8</v>
      </c>
      <c r="J526" s="21">
        <v>462</v>
      </c>
      <c r="K526" s="21">
        <v>105</v>
      </c>
      <c r="L526" s="23">
        <v>48510</v>
      </c>
      <c r="M526" s="11">
        <f t="shared" si="8"/>
        <v>180</v>
      </c>
      <c r="N526" s="33">
        <f>HOUR(Table3[[#This Row],[arrivalTime]])</f>
        <v>4</v>
      </c>
      <c r="O526" s="31">
        <f>HOUR(Table3[[#This Row],[departureTime]])</f>
        <v>1</v>
      </c>
      <c r="P526" s="39">
        <f ca="1">IF(Table3[[#This Row],[airline]] = OFFSET(Table3[[#This Row],[airline]],1,0), (OFFSET(Table3[[#This Row],[arrivalTime]],1,0) - Table3[[#This Row],[departureTime]]) * 1440, "")</f>
        <v>300.00000000349246</v>
      </c>
    </row>
    <row r="527" spans="1:16">
      <c r="A527" s="21" t="s">
        <v>576</v>
      </c>
      <c r="B527" s="21" t="s">
        <v>17</v>
      </c>
      <c r="C527" s="21" t="s">
        <v>20</v>
      </c>
      <c r="D527" s="21" t="s">
        <v>21</v>
      </c>
      <c r="E527" s="22">
        <v>44950.125</v>
      </c>
      <c r="F527" s="22">
        <v>44950.25</v>
      </c>
      <c r="G527" s="22">
        <v>44950.134027777778</v>
      </c>
      <c r="H527" s="22">
        <v>44950.25</v>
      </c>
      <c r="I527" s="38">
        <v>0</v>
      </c>
      <c r="J527" s="21">
        <v>124</v>
      </c>
      <c r="K527" s="21">
        <v>81</v>
      </c>
      <c r="L527" s="23">
        <v>10044</v>
      </c>
      <c r="M527" s="11">
        <f t="shared" si="8"/>
        <v>180</v>
      </c>
      <c r="N527" s="33">
        <f>HOUR(Table3[[#This Row],[arrivalTime]])</f>
        <v>6</v>
      </c>
      <c r="O527" s="31">
        <f>HOUR(Table3[[#This Row],[departureTime]])</f>
        <v>3</v>
      </c>
      <c r="P527" s="39">
        <f ca="1">IF(Table3[[#This Row],[airline]] = OFFSET(Table3[[#This Row],[airline]],1,0), (OFFSET(Table3[[#This Row],[arrivalTime]],1,0) - Table3[[#This Row],[departureTime]]) * 1440, "")</f>
        <v>360</v>
      </c>
    </row>
    <row r="528" spans="1:16">
      <c r="A528" s="18" t="s">
        <v>579</v>
      </c>
      <c r="B528" s="18" t="s">
        <v>17</v>
      </c>
      <c r="C528" s="18" t="s">
        <v>14</v>
      </c>
      <c r="D528" s="18" t="s">
        <v>14</v>
      </c>
      <c r="E528" s="19">
        <v>44950.25</v>
      </c>
      <c r="F528" s="19">
        <v>44950.375</v>
      </c>
      <c r="G528" s="19">
        <v>44950.260416666664</v>
      </c>
      <c r="H528" s="19">
        <v>44950.38958333333</v>
      </c>
      <c r="I528" s="37">
        <v>21</v>
      </c>
      <c r="J528" s="18">
        <v>108</v>
      </c>
      <c r="K528" s="18">
        <v>151</v>
      </c>
      <c r="L528" s="20">
        <v>16308</v>
      </c>
      <c r="M528" s="11">
        <f t="shared" si="8"/>
        <v>180</v>
      </c>
      <c r="N528" s="33">
        <f>HOUR(Table3[[#This Row],[arrivalTime]])</f>
        <v>9</v>
      </c>
      <c r="O528" s="31">
        <f>HOUR(Table3[[#This Row],[departureTime]])</f>
        <v>6</v>
      </c>
      <c r="P528" s="39">
        <f ca="1">IF(Table3[[#This Row],[airline]] = OFFSET(Table3[[#This Row],[airline]],1,0), (OFFSET(Table3[[#This Row],[arrivalTime]],1,0) - Table3[[#This Row],[departureTime]]) * 1440, "")</f>
        <v>120.00000000349246</v>
      </c>
    </row>
    <row r="529" spans="1:16">
      <c r="A529" s="18" t="s">
        <v>580</v>
      </c>
      <c r="B529" s="18" t="s">
        <v>17</v>
      </c>
      <c r="C529" s="18" t="s">
        <v>24</v>
      </c>
      <c r="D529" s="18" t="s">
        <v>15</v>
      </c>
      <c r="E529" s="19">
        <v>44950.291666666664</v>
      </c>
      <c r="F529" s="19">
        <v>44950.333333333336</v>
      </c>
      <c r="G529" s="19">
        <v>44950.309027777781</v>
      </c>
      <c r="H529" s="19">
        <v>44950.338888888888</v>
      </c>
      <c r="I529" s="37">
        <v>8</v>
      </c>
      <c r="J529" s="18">
        <v>300</v>
      </c>
      <c r="K529" s="18">
        <v>73</v>
      </c>
      <c r="L529" s="20">
        <v>21900</v>
      </c>
      <c r="M529" s="11">
        <f t="shared" si="8"/>
        <v>60.000000006984919</v>
      </c>
      <c r="N529" s="33">
        <f>HOUR(Table3[[#This Row],[arrivalTime]])</f>
        <v>8</v>
      </c>
      <c r="O529" s="31">
        <f>HOUR(Table3[[#This Row],[departureTime]])</f>
        <v>7</v>
      </c>
      <c r="P529" s="39">
        <f ca="1">IF(Table3[[#This Row],[airline]] = OFFSET(Table3[[#This Row],[airline]],1,0), (OFFSET(Table3[[#This Row],[arrivalTime]],1,0) - Table3[[#This Row],[departureTime]]) * 1440, "")</f>
        <v>480.00000000349246</v>
      </c>
    </row>
    <row r="530" spans="1:16">
      <c r="A530" s="21" t="s">
        <v>585</v>
      </c>
      <c r="B530" s="21" t="s">
        <v>17</v>
      </c>
      <c r="C530" s="21" t="s">
        <v>21</v>
      </c>
      <c r="D530" s="21" t="s">
        <v>20</v>
      </c>
      <c r="E530" s="22">
        <v>44950.5</v>
      </c>
      <c r="F530" s="22">
        <v>44950.625</v>
      </c>
      <c r="G530" s="22">
        <v>44950.5</v>
      </c>
      <c r="H530" s="22">
        <v>44950.640972222223</v>
      </c>
      <c r="I530" s="38">
        <v>23</v>
      </c>
      <c r="J530" s="21">
        <v>399</v>
      </c>
      <c r="K530" s="21">
        <v>141</v>
      </c>
      <c r="L530" s="23">
        <v>56259</v>
      </c>
      <c r="M530" s="11">
        <f t="shared" si="8"/>
        <v>180</v>
      </c>
      <c r="N530" s="33">
        <f>HOUR(Table3[[#This Row],[arrivalTime]])</f>
        <v>15</v>
      </c>
      <c r="O530" s="31">
        <f>HOUR(Table3[[#This Row],[departureTime]])</f>
        <v>12</v>
      </c>
      <c r="P530" s="39">
        <f ca="1">IF(Table3[[#This Row],[airline]] = OFFSET(Table3[[#This Row],[airline]],1,0), (OFFSET(Table3[[#This Row],[arrivalTime]],1,0) - Table3[[#This Row],[departureTime]]) * 1440, "")</f>
        <v>300.00000000349246</v>
      </c>
    </row>
    <row r="531" spans="1:16">
      <c r="A531" s="18" t="s">
        <v>588</v>
      </c>
      <c r="B531" s="18" t="s">
        <v>17</v>
      </c>
      <c r="C531" s="18" t="s">
        <v>14</v>
      </c>
      <c r="D531" s="18" t="s">
        <v>20</v>
      </c>
      <c r="E531" s="19">
        <v>44950.625</v>
      </c>
      <c r="F531" s="19">
        <v>44950.708333333336</v>
      </c>
      <c r="G531" s="19">
        <v>44950.627083333333</v>
      </c>
      <c r="H531" s="19">
        <v>44950.713194444441</v>
      </c>
      <c r="I531" s="37">
        <v>7</v>
      </c>
      <c r="J531" s="18">
        <v>498</v>
      </c>
      <c r="K531" s="18">
        <v>179</v>
      </c>
      <c r="L531" s="20">
        <v>89142</v>
      </c>
      <c r="M531" s="11">
        <f t="shared" si="8"/>
        <v>120.00000000349246</v>
      </c>
      <c r="N531" s="33">
        <f>HOUR(Table3[[#This Row],[arrivalTime]])</f>
        <v>17</v>
      </c>
      <c r="O531" s="31">
        <f>HOUR(Table3[[#This Row],[departureTime]])</f>
        <v>15</v>
      </c>
      <c r="P531" s="39">
        <f ca="1">IF(Table3[[#This Row],[airline]] = OFFSET(Table3[[#This Row],[airline]],1,0), (OFFSET(Table3[[#This Row],[arrivalTime]],1,0) - Table3[[#This Row],[departureTime]]) * 1440, "")</f>
        <v>360</v>
      </c>
    </row>
    <row r="532" spans="1:16">
      <c r="A532" s="18" t="s">
        <v>592</v>
      </c>
      <c r="B532" s="18" t="s">
        <v>17</v>
      </c>
      <c r="C532" s="18" t="s">
        <v>21</v>
      </c>
      <c r="D532" s="18" t="s">
        <v>24</v>
      </c>
      <c r="E532" s="19">
        <v>44950.791666666664</v>
      </c>
      <c r="F532" s="19">
        <v>44950.875</v>
      </c>
      <c r="G532" s="19">
        <v>44950.804166666669</v>
      </c>
      <c r="H532" s="19">
        <v>44950.893750000003</v>
      </c>
      <c r="I532" s="37">
        <v>27</v>
      </c>
      <c r="J532" s="18">
        <v>129</v>
      </c>
      <c r="K532" s="18">
        <v>85</v>
      </c>
      <c r="L532" s="20">
        <v>10965</v>
      </c>
      <c r="M532" s="11">
        <f t="shared" si="8"/>
        <v>120.00000000349246</v>
      </c>
      <c r="N532" s="33">
        <f>HOUR(Table3[[#This Row],[arrivalTime]])</f>
        <v>21</v>
      </c>
      <c r="O532" s="31">
        <f>HOUR(Table3[[#This Row],[departureTime]])</f>
        <v>19</v>
      </c>
      <c r="P532" s="39">
        <f ca="1">IF(Table3[[#This Row],[airline]] = OFFSET(Table3[[#This Row],[airline]],1,0), (OFFSET(Table3[[#This Row],[arrivalTime]],1,0) - Table3[[#This Row],[departureTime]]) * 1440, "")</f>
        <v>360</v>
      </c>
    </row>
    <row r="533" spans="1:16">
      <c r="A533" s="21" t="s">
        <v>594</v>
      </c>
      <c r="B533" s="21" t="s">
        <v>17</v>
      </c>
      <c r="C533" s="21" t="s">
        <v>21</v>
      </c>
      <c r="D533" s="21" t="s">
        <v>15</v>
      </c>
      <c r="E533" s="22">
        <v>44950.875</v>
      </c>
      <c r="F533" s="22">
        <v>44951.041666666664</v>
      </c>
      <c r="G533" s="22">
        <v>44950.882638888892</v>
      </c>
      <c r="H533" s="22">
        <v>44951.041666666664</v>
      </c>
      <c r="I533" s="38">
        <v>0</v>
      </c>
      <c r="J533" s="21">
        <v>220</v>
      </c>
      <c r="K533" s="21">
        <v>82</v>
      </c>
      <c r="L533" s="23">
        <v>18040</v>
      </c>
      <c r="M533" s="11">
        <f t="shared" si="8"/>
        <v>239.99999999650754</v>
      </c>
      <c r="N533" s="33">
        <f>HOUR(Table3[[#This Row],[arrivalTime]])</f>
        <v>1</v>
      </c>
      <c r="O533" s="31">
        <f>HOUR(Table3[[#This Row],[departureTime]])</f>
        <v>21</v>
      </c>
      <c r="P533" s="39">
        <f ca="1">IF(Table3[[#This Row],[airline]] = OFFSET(Table3[[#This Row],[airline]],1,0), (OFFSET(Table3[[#This Row],[arrivalTime]],1,0) - Table3[[#This Row],[departureTime]]) * 1440, "")</f>
        <v>300.00000000349246</v>
      </c>
    </row>
    <row r="534" spans="1:16">
      <c r="A534" s="18" t="s">
        <v>597</v>
      </c>
      <c r="B534" s="18" t="s">
        <v>17</v>
      </c>
      <c r="C534" s="18" t="s">
        <v>18</v>
      </c>
      <c r="D534" s="18" t="s">
        <v>20</v>
      </c>
      <c r="E534" s="19">
        <v>44951</v>
      </c>
      <c r="F534" s="19">
        <v>44951.083333333336</v>
      </c>
      <c r="G534" s="19">
        <v>44951.004166666666</v>
      </c>
      <c r="H534" s="19">
        <v>44951.09097222222</v>
      </c>
      <c r="I534" s="37">
        <v>11</v>
      </c>
      <c r="J534" s="18">
        <v>231</v>
      </c>
      <c r="K534" s="18">
        <v>128</v>
      </c>
      <c r="L534" s="20">
        <v>29568</v>
      </c>
      <c r="M534" s="11">
        <f t="shared" si="8"/>
        <v>120.00000000349246</v>
      </c>
      <c r="N534" s="33">
        <f>HOUR(Table3[[#This Row],[arrivalTime]])</f>
        <v>2</v>
      </c>
      <c r="O534" s="31">
        <f>HOUR(Table3[[#This Row],[departureTime]])</f>
        <v>0</v>
      </c>
      <c r="P534" s="39">
        <f ca="1">IF(Table3[[#This Row],[airline]] = OFFSET(Table3[[#This Row],[airline]],1,0), (OFFSET(Table3[[#This Row],[arrivalTime]],1,0) - Table3[[#This Row],[departureTime]]) * 1440, "")</f>
        <v>480.00000000349246</v>
      </c>
    </row>
    <row r="535" spans="1:16">
      <c r="A535" s="18" t="s">
        <v>601</v>
      </c>
      <c r="B535" s="18" t="s">
        <v>17</v>
      </c>
      <c r="C535" s="18" t="s">
        <v>21</v>
      </c>
      <c r="D535" s="18" t="s">
        <v>18</v>
      </c>
      <c r="E535" s="19">
        <v>44951.166666666664</v>
      </c>
      <c r="F535" s="19">
        <v>44951.333333333336</v>
      </c>
      <c r="G535" s="19">
        <v>44951.175000000003</v>
      </c>
      <c r="H535" s="19">
        <v>44951.334027777775</v>
      </c>
      <c r="I535" s="37">
        <v>1</v>
      </c>
      <c r="J535" s="18">
        <v>256</v>
      </c>
      <c r="K535" s="18">
        <v>173</v>
      </c>
      <c r="L535" s="20">
        <v>44288</v>
      </c>
      <c r="M535" s="11">
        <f t="shared" si="8"/>
        <v>240.00000000698492</v>
      </c>
      <c r="N535" s="33">
        <f>HOUR(Table3[[#This Row],[arrivalTime]])</f>
        <v>8</v>
      </c>
      <c r="O535" s="31">
        <f>HOUR(Table3[[#This Row],[departureTime]])</f>
        <v>4</v>
      </c>
      <c r="P535" s="39">
        <f ca="1">IF(Table3[[#This Row],[airline]] = OFFSET(Table3[[#This Row],[airline]],1,0), (OFFSET(Table3[[#This Row],[arrivalTime]],1,0) - Table3[[#This Row],[departureTime]]) * 1440, "")</f>
        <v>600.00000000698492</v>
      </c>
    </row>
    <row r="536" spans="1:16">
      <c r="A536" s="18" t="s">
        <v>607</v>
      </c>
      <c r="B536" s="18" t="s">
        <v>17</v>
      </c>
      <c r="C536" s="18" t="s">
        <v>20</v>
      </c>
      <c r="D536" s="18" t="s">
        <v>18</v>
      </c>
      <c r="E536" s="19">
        <v>44951.416666666664</v>
      </c>
      <c r="F536" s="19">
        <v>44951.583333333336</v>
      </c>
      <c r="G536" s="19">
        <v>44951.421527777777</v>
      </c>
      <c r="H536" s="19">
        <v>44951.590277777781</v>
      </c>
      <c r="I536" s="37">
        <v>10</v>
      </c>
      <c r="J536" s="18">
        <v>327</v>
      </c>
      <c r="K536" s="18">
        <v>64</v>
      </c>
      <c r="L536" s="20">
        <v>20928</v>
      </c>
      <c r="M536" s="11">
        <f t="shared" si="8"/>
        <v>240.00000000698492</v>
      </c>
      <c r="N536" s="33">
        <f>HOUR(Table3[[#This Row],[arrivalTime]])</f>
        <v>14</v>
      </c>
      <c r="O536" s="31">
        <f>HOUR(Table3[[#This Row],[departureTime]])</f>
        <v>10</v>
      </c>
      <c r="P536" s="39">
        <f ca="1">IF(Table3[[#This Row],[airline]] = OFFSET(Table3[[#This Row],[airline]],1,0), (OFFSET(Table3[[#This Row],[arrivalTime]],1,0) - Table3[[#This Row],[departureTime]]) * 1440, "")</f>
        <v>300.00000000349246</v>
      </c>
    </row>
    <row r="537" spans="1:16">
      <c r="A537" s="21" t="s">
        <v>609</v>
      </c>
      <c r="B537" s="21" t="s">
        <v>17</v>
      </c>
      <c r="C537" s="21" t="s">
        <v>15</v>
      </c>
      <c r="D537" s="21" t="s">
        <v>18</v>
      </c>
      <c r="E537" s="22">
        <v>44951.5</v>
      </c>
      <c r="F537" s="22">
        <v>44951.625</v>
      </c>
      <c r="G537" s="22">
        <v>44951.503472222219</v>
      </c>
      <c r="H537" s="22">
        <v>44951.631249999999</v>
      </c>
      <c r="I537" s="38">
        <v>9</v>
      </c>
      <c r="J537" s="21">
        <v>497</v>
      </c>
      <c r="K537" s="21">
        <v>119</v>
      </c>
      <c r="L537" s="23">
        <v>59143</v>
      </c>
      <c r="M537" s="11">
        <f t="shared" si="8"/>
        <v>180</v>
      </c>
      <c r="N537" s="33">
        <f>HOUR(Table3[[#This Row],[arrivalTime]])</f>
        <v>15</v>
      </c>
      <c r="O537" s="31">
        <f>HOUR(Table3[[#This Row],[departureTime]])</f>
        <v>12</v>
      </c>
      <c r="P537" s="39">
        <f ca="1">IF(Table3[[#This Row],[airline]] = OFFSET(Table3[[#This Row],[airline]],1,0), (OFFSET(Table3[[#This Row],[arrivalTime]],1,0) - Table3[[#This Row],[departureTime]]) * 1440, "")</f>
        <v>419.99999999650754</v>
      </c>
    </row>
    <row r="538" spans="1:16">
      <c r="A538" s="21" t="s">
        <v>614</v>
      </c>
      <c r="B538" s="21" t="s">
        <v>17</v>
      </c>
      <c r="C538" s="21" t="s">
        <v>14</v>
      </c>
      <c r="D538" s="21" t="s">
        <v>21</v>
      </c>
      <c r="E538" s="22">
        <v>44951.708333333336</v>
      </c>
      <c r="F538" s="22">
        <v>44951.791666666664</v>
      </c>
      <c r="G538" s="22">
        <v>44951.711111111108</v>
      </c>
      <c r="H538" s="22">
        <v>44951.798611111109</v>
      </c>
      <c r="I538" s="38">
        <v>10</v>
      </c>
      <c r="J538" s="21">
        <v>439</v>
      </c>
      <c r="K538" s="21">
        <v>102</v>
      </c>
      <c r="L538" s="23">
        <v>44778</v>
      </c>
      <c r="M538" s="11">
        <f t="shared" si="8"/>
        <v>119.99999999301508</v>
      </c>
      <c r="N538" s="33">
        <f>HOUR(Table3[[#This Row],[arrivalTime]])</f>
        <v>19</v>
      </c>
      <c r="O538" s="31">
        <f>HOUR(Table3[[#This Row],[departureTime]])</f>
        <v>17</v>
      </c>
      <c r="P538" s="39">
        <f ca="1">IF(Table3[[#This Row],[airline]] = OFFSET(Table3[[#This Row],[airline]],1,0), (OFFSET(Table3[[#This Row],[arrivalTime]],1,0) - Table3[[#This Row],[departureTime]]) * 1440, "")</f>
        <v>720</v>
      </c>
    </row>
    <row r="539" spans="1:16">
      <c r="A539" s="21" t="s">
        <v>625</v>
      </c>
      <c r="B539" s="21" t="s">
        <v>17</v>
      </c>
      <c r="C539" s="21" t="s">
        <v>14</v>
      </c>
      <c r="D539" s="21" t="s">
        <v>20</v>
      </c>
      <c r="E539" s="22">
        <v>44952.166666666664</v>
      </c>
      <c r="F539" s="22">
        <v>44952.208333333336</v>
      </c>
      <c r="G539" s="22">
        <v>44952.186111111114</v>
      </c>
      <c r="H539" s="22">
        <v>44952.228472222225</v>
      </c>
      <c r="I539" s="38">
        <v>29</v>
      </c>
      <c r="J539" s="21">
        <v>277</v>
      </c>
      <c r="K539" s="21">
        <v>181</v>
      </c>
      <c r="L539" s="23">
        <v>50137</v>
      </c>
      <c r="M539" s="11">
        <f t="shared" si="8"/>
        <v>60.000000006984919</v>
      </c>
      <c r="N539" s="33">
        <f>HOUR(Table3[[#This Row],[arrivalTime]])</f>
        <v>5</v>
      </c>
      <c r="O539" s="31">
        <f>HOUR(Table3[[#This Row],[departureTime]])</f>
        <v>4</v>
      </c>
      <c r="P539" s="39">
        <f ca="1">IF(Table3[[#This Row],[airline]] = OFFSET(Table3[[#This Row],[airline]],1,0), (OFFSET(Table3[[#This Row],[arrivalTime]],1,0) - Table3[[#This Row],[departureTime]]) * 1440, "")</f>
        <v>300.00000000349246</v>
      </c>
    </row>
    <row r="540" spans="1:16">
      <c r="A540" s="21" t="s">
        <v>626</v>
      </c>
      <c r="B540" s="21" t="s">
        <v>17</v>
      </c>
      <c r="C540" s="21" t="s">
        <v>21</v>
      </c>
      <c r="D540" s="21" t="s">
        <v>15</v>
      </c>
      <c r="E540" s="22">
        <v>44952.208333333336</v>
      </c>
      <c r="F540" s="22">
        <v>44952.375</v>
      </c>
      <c r="G540" s="22">
        <v>44952.211111111108</v>
      </c>
      <c r="H540" s="22">
        <v>44952.390277777777</v>
      </c>
      <c r="I540" s="38">
        <v>22</v>
      </c>
      <c r="J540" s="21">
        <v>111</v>
      </c>
      <c r="K540" s="21">
        <v>172</v>
      </c>
      <c r="L540" s="23">
        <v>19092</v>
      </c>
      <c r="M540" s="11">
        <f t="shared" si="8"/>
        <v>239.99999999650754</v>
      </c>
      <c r="N540" s="33">
        <f>HOUR(Table3[[#This Row],[arrivalTime]])</f>
        <v>9</v>
      </c>
      <c r="O540" s="31">
        <f>HOUR(Table3[[#This Row],[departureTime]])</f>
        <v>5</v>
      </c>
      <c r="P540" s="39">
        <f ca="1">IF(Table3[[#This Row],[airline]] = OFFSET(Table3[[#This Row],[airline]],1,0), (OFFSET(Table3[[#This Row],[arrivalTime]],1,0) - Table3[[#This Row],[departureTime]]) * 1440, "")</f>
        <v>299.99999999301508</v>
      </c>
    </row>
    <row r="541" spans="1:16">
      <c r="A541" s="18" t="s">
        <v>627</v>
      </c>
      <c r="B541" s="18" t="s">
        <v>17</v>
      </c>
      <c r="C541" s="18" t="s">
        <v>18</v>
      </c>
      <c r="D541" s="18" t="s">
        <v>14</v>
      </c>
      <c r="E541" s="19">
        <v>44952.25</v>
      </c>
      <c r="F541" s="19">
        <v>44952.416666666664</v>
      </c>
      <c r="G541" s="19">
        <v>44952.25</v>
      </c>
      <c r="H541" s="19">
        <v>44952.432638888888</v>
      </c>
      <c r="I541" s="37">
        <v>23</v>
      </c>
      <c r="J541" s="18">
        <v>204</v>
      </c>
      <c r="K541" s="18">
        <v>111</v>
      </c>
      <c r="L541" s="20">
        <v>22644</v>
      </c>
      <c r="M541" s="11">
        <f t="shared" si="8"/>
        <v>239.99999999650754</v>
      </c>
      <c r="N541" s="33">
        <f>HOUR(Table3[[#This Row],[arrivalTime]])</f>
        <v>10</v>
      </c>
      <c r="O541" s="31">
        <f>HOUR(Table3[[#This Row],[departureTime]])</f>
        <v>6</v>
      </c>
      <c r="P541" s="39">
        <f ca="1">IF(Table3[[#This Row],[airline]] = OFFSET(Table3[[#This Row],[airline]],1,0), (OFFSET(Table3[[#This Row],[arrivalTime]],1,0) - Table3[[#This Row],[departureTime]]) * 1440, "")</f>
        <v>360</v>
      </c>
    </row>
    <row r="542" spans="1:16">
      <c r="A542" s="21" t="s">
        <v>628</v>
      </c>
      <c r="B542" s="21" t="s">
        <v>17</v>
      </c>
      <c r="C542" s="21" t="s">
        <v>24</v>
      </c>
      <c r="D542" s="21" t="s">
        <v>18</v>
      </c>
      <c r="E542" s="22">
        <v>44952.291666666664</v>
      </c>
      <c r="F542" s="22">
        <v>44952.5</v>
      </c>
      <c r="G542" s="22">
        <v>44952.303472222222</v>
      </c>
      <c r="H542" s="22">
        <v>44952.511805555558</v>
      </c>
      <c r="I542" s="38">
        <v>17</v>
      </c>
      <c r="J542" s="21">
        <v>422</v>
      </c>
      <c r="K542" s="21">
        <v>179</v>
      </c>
      <c r="L542" s="23">
        <v>75538</v>
      </c>
      <c r="M542" s="11">
        <f t="shared" si="8"/>
        <v>300.00000000349246</v>
      </c>
      <c r="N542" s="33">
        <f>HOUR(Table3[[#This Row],[arrivalTime]])</f>
        <v>12</v>
      </c>
      <c r="O542" s="31">
        <f>HOUR(Table3[[#This Row],[departureTime]])</f>
        <v>7</v>
      </c>
      <c r="P542" s="39">
        <f ca="1">IF(Table3[[#This Row],[airline]] = OFFSET(Table3[[#This Row],[airline]],1,0), (OFFSET(Table3[[#This Row],[arrivalTime]],1,0) - Table3[[#This Row],[departureTime]]) * 1440, "")</f>
        <v>240.00000000698492</v>
      </c>
    </row>
    <row r="543" spans="1:16">
      <c r="A543" s="21" t="s">
        <v>631</v>
      </c>
      <c r="B543" s="21" t="s">
        <v>17</v>
      </c>
      <c r="C543" s="21" t="s">
        <v>18</v>
      </c>
      <c r="D543" s="21" t="s">
        <v>15</v>
      </c>
      <c r="E543" s="22">
        <v>44952.416666666664</v>
      </c>
      <c r="F543" s="22">
        <v>44952.458333333336</v>
      </c>
      <c r="G543" s="22">
        <v>44952.431250000001</v>
      </c>
      <c r="H543" s="22">
        <v>44952.474999999999</v>
      </c>
      <c r="I543" s="38">
        <v>24</v>
      </c>
      <c r="J543" s="21">
        <v>296</v>
      </c>
      <c r="K543" s="21">
        <v>195</v>
      </c>
      <c r="L543" s="23">
        <v>57720</v>
      </c>
      <c r="M543" s="11">
        <f t="shared" si="8"/>
        <v>60.000000006984919</v>
      </c>
      <c r="N543" s="33">
        <f>HOUR(Table3[[#This Row],[arrivalTime]])</f>
        <v>11</v>
      </c>
      <c r="O543" s="31">
        <f>HOUR(Table3[[#This Row],[departureTime]])</f>
        <v>10</v>
      </c>
      <c r="P543" s="39">
        <f ca="1">IF(Table3[[#This Row],[airline]] = OFFSET(Table3[[#This Row],[airline]],1,0), (OFFSET(Table3[[#This Row],[arrivalTime]],1,0) - Table3[[#This Row],[departureTime]]) * 1440, "")</f>
        <v>300.00000000349246</v>
      </c>
    </row>
    <row r="544" spans="1:16">
      <c r="A544" s="21" t="s">
        <v>632</v>
      </c>
      <c r="B544" s="21" t="s">
        <v>17</v>
      </c>
      <c r="C544" s="21" t="s">
        <v>15</v>
      </c>
      <c r="D544" s="21" t="s">
        <v>24</v>
      </c>
      <c r="E544" s="22">
        <v>44952.458333333336</v>
      </c>
      <c r="F544" s="22">
        <v>44952.625</v>
      </c>
      <c r="G544" s="22">
        <v>44952.470833333333</v>
      </c>
      <c r="H544" s="22">
        <v>44952.632638888892</v>
      </c>
      <c r="I544" s="38">
        <v>11</v>
      </c>
      <c r="J544" s="21">
        <v>397</v>
      </c>
      <c r="K544" s="21">
        <v>102</v>
      </c>
      <c r="L544" s="23">
        <v>40494</v>
      </c>
      <c r="M544" s="11">
        <f t="shared" si="8"/>
        <v>239.99999999650754</v>
      </c>
      <c r="N544" s="33">
        <f>HOUR(Table3[[#This Row],[arrivalTime]])</f>
        <v>15</v>
      </c>
      <c r="O544" s="31">
        <f>HOUR(Table3[[#This Row],[departureTime]])</f>
        <v>11</v>
      </c>
      <c r="P544" s="39">
        <f ca="1">IF(Table3[[#This Row],[airline]] = OFFSET(Table3[[#This Row],[airline]],1,0), (OFFSET(Table3[[#This Row],[arrivalTime]],1,0) - Table3[[#This Row],[departureTime]]) * 1440, "")</f>
        <v>299.99999999301508</v>
      </c>
    </row>
    <row r="545" spans="1:16">
      <c r="A545" s="21" t="s">
        <v>633</v>
      </c>
      <c r="B545" s="21" t="s">
        <v>17</v>
      </c>
      <c r="C545" s="21" t="s">
        <v>20</v>
      </c>
      <c r="D545" s="21" t="s">
        <v>15</v>
      </c>
      <c r="E545" s="22">
        <v>44952.5</v>
      </c>
      <c r="F545" s="22">
        <v>44952.666666666664</v>
      </c>
      <c r="G545" s="22">
        <v>44952.51666666667</v>
      </c>
      <c r="H545" s="22">
        <v>44952.668055555558</v>
      </c>
      <c r="I545" s="38">
        <v>2</v>
      </c>
      <c r="J545" s="21">
        <v>398</v>
      </c>
      <c r="K545" s="21">
        <v>172</v>
      </c>
      <c r="L545" s="23">
        <v>68456</v>
      </c>
      <c r="M545" s="11">
        <f t="shared" si="8"/>
        <v>239.99999999650754</v>
      </c>
      <c r="N545" s="33">
        <f>HOUR(Table3[[#This Row],[arrivalTime]])</f>
        <v>16</v>
      </c>
      <c r="O545" s="31">
        <f>HOUR(Table3[[#This Row],[departureTime]])</f>
        <v>12</v>
      </c>
      <c r="P545" s="39">
        <f ca="1">IF(Table3[[#This Row],[airline]] = OFFSET(Table3[[#This Row],[airline]],1,0), (OFFSET(Table3[[#This Row],[arrivalTime]],1,0) - Table3[[#This Row],[departureTime]]) * 1440, "")</f>
        <v>300.00000000349246</v>
      </c>
    </row>
    <row r="546" spans="1:16">
      <c r="A546" s="21" t="s">
        <v>634</v>
      </c>
      <c r="B546" s="21" t="s">
        <v>17</v>
      </c>
      <c r="C546" s="21" t="s">
        <v>18</v>
      </c>
      <c r="D546" s="21" t="s">
        <v>18</v>
      </c>
      <c r="E546" s="22">
        <v>44952.541666666664</v>
      </c>
      <c r="F546" s="22">
        <v>44952.708333333336</v>
      </c>
      <c r="G546" s="22">
        <v>44952.552777777775</v>
      </c>
      <c r="H546" s="22">
        <v>44952.722916666666</v>
      </c>
      <c r="I546" s="38">
        <v>21</v>
      </c>
      <c r="J546" s="21">
        <v>499</v>
      </c>
      <c r="K546" s="21">
        <v>162</v>
      </c>
      <c r="L546" s="23">
        <v>80838</v>
      </c>
      <c r="M546" s="11">
        <f t="shared" si="8"/>
        <v>240.00000000698492</v>
      </c>
      <c r="N546" s="33">
        <f>HOUR(Table3[[#This Row],[arrivalTime]])</f>
        <v>17</v>
      </c>
      <c r="O546" s="31">
        <f>HOUR(Table3[[#This Row],[departureTime]])</f>
        <v>13</v>
      </c>
      <c r="P546" s="39">
        <f ca="1">IF(Table3[[#This Row],[airline]] = OFFSET(Table3[[#This Row],[airline]],1,0), (OFFSET(Table3[[#This Row],[arrivalTime]],1,0) - Table3[[#This Row],[departureTime]]) * 1440, "")</f>
        <v>480.00000000349246</v>
      </c>
    </row>
    <row r="547" spans="1:16">
      <c r="A547" s="21" t="s">
        <v>638</v>
      </c>
      <c r="B547" s="21" t="s">
        <v>17</v>
      </c>
      <c r="C547" s="21" t="s">
        <v>24</v>
      </c>
      <c r="D547" s="21" t="s">
        <v>21</v>
      </c>
      <c r="E547" s="22">
        <v>44952.708333333336</v>
      </c>
      <c r="F547" s="22">
        <v>44952.875</v>
      </c>
      <c r="G547" s="22">
        <v>44952.713888888888</v>
      </c>
      <c r="H547" s="22">
        <v>44952.893750000003</v>
      </c>
      <c r="I547" s="38">
        <v>27</v>
      </c>
      <c r="J547" s="21">
        <v>459</v>
      </c>
      <c r="K547" s="21">
        <v>80</v>
      </c>
      <c r="L547" s="23">
        <v>36720</v>
      </c>
      <c r="M547" s="11">
        <f t="shared" si="8"/>
        <v>239.99999999650754</v>
      </c>
      <c r="N547" s="33">
        <f>HOUR(Table3[[#This Row],[arrivalTime]])</f>
        <v>21</v>
      </c>
      <c r="O547" s="31">
        <f>HOUR(Table3[[#This Row],[departureTime]])</f>
        <v>17</v>
      </c>
      <c r="P547" s="39">
        <f ca="1">IF(Table3[[#This Row],[airline]] = OFFSET(Table3[[#This Row],[airline]],1,0), (OFFSET(Table3[[#This Row],[arrivalTime]],1,0) - Table3[[#This Row],[departureTime]]) * 1440, "")</f>
        <v>299.99999999301508</v>
      </c>
    </row>
    <row r="548" spans="1:16">
      <c r="A548" s="18" t="s">
        <v>639</v>
      </c>
      <c r="B548" s="18" t="s">
        <v>17</v>
      </c>
      <c r="C548" s="18" t="s">
        <v>18</v>
      </c>
      <c r="D548" s="18" t="s">
        <v>15</v>
      </c>
      <c r="E548" s="19">
        <v>44952.75</v>
      </c>
      <c r="F548" s="19">
        <v>44952.916666666664</v>
      </c>
      <c r="G548" s="19">
        <v>44952.768750000003</v>
      </c>
      <c r="H548" s="19">
        <v>44952.925000000003</v>
      </c>
      <c r="I548" s="37">
        <v>12</v>
      </c>
      <c r="J548" s="18">
        <v>305</v>
      </c>
      <c r="K548" s="18">
        <v>118</v>
      </c>
      <c r="L548" s="20">
        <v>35990</v>
      </c>
      <c r="M548" s="11">
        <f t="shared" si="8"/>
        <v>239.99999999650754</v>
      </c>
      <c r="N548" s="33">
        <f>HOUR(Table3[[#This Row],[arrivalTime]])</f>
        <v>22</v>
      </c>
      <c r="O548" s="31">
        <f>HOUR(Table3[[#This Row],[departureTime]])</f>
        <v>18</v>
      </c>
      <c r="P548" s="39">
        <f ca="1">IF(Table3[[#This Row],[airline]] = OFFSET(Table3[[#This Row],[airline]],1,0), (OFFSET(Table3[[#This Row],[arrivalTime]],1,0) - Table3[[#This Row],[departureTime]]) * 1440, "")</f>
        <v>120.00000000349246</v>
      </c>
    </row>
    <row r="549" spans="1:16">
      <c r="A549" s="18" t="s">
        <v>640</v>
      </c>
      <c r="B549" s="18" t="s">
        <v>17</v>
      </c>
      <c r="C549" s="18" t="s">
        <v>15</v>
      </c>
      <c r="D549" s="18" t="s">
        <v>21</v>
      </c>
      <c r="E549" s="19">
        <v>44952.791666666664</v>
      </c>
      <c r="F549" s="19">
        <v>44952.833333333336</v>
      </c>
      <c r="G549" s="19">
        <v>44952.795138888891</v>
      </c>
      <c r="H549" s="19">
        <v>44952.847916666666</v>
      </c>
      <c r="I549" s="37">
        <v>21</v>
      </c>
      <c r="J549" s="18">
        <v>195</v>
      </c>
      <c r="K549" s="18">
        <v>145</v>
      </c>
      <c r="L549" s="20">
        <v>28275</v>
      </c>
      <c r="M549" s="11">
        <f t="shared" si="8"/>
        <v>60.000000006984919</v>
      </c>
      <c r="N549" s="33">
        <f>HOUR(Table3[[#This Row],[arrivalTime]])</f>
        <v>20</v>
      </c>
      <c r="O549" s="31">
        <f>HOUR(Table3[[#This Row],[departureTime]])</f>
        <v>19</v>
      </c>
      <c r="P549" s="39">
        <f ca="1">IF(Table3[[#This Row],[airline]] = OFFSET(Table3[[#This Row],[airline]],1,0), (OFFSET(Table3[[#This Row],[arrivalTime]],1,0) - Table3[[#This Row],[departureTime]]) * 1440, "")</f>
        <v>120.00000000349246</v>
      </c>
    </row>
    <row r="550" spans="1:16">
      <c r="A550" s="21" t="s">
        <v>641</v>
      </c>
      <c r="B550" s="21" t="s">
        <v>17</v>
      </c>
      <c r="C550" s="21" t="s">
        <v>20</v>
      </c>
      <c r="D550" s="21" t="s">
        <v>20</v>
      </c>
      <c r="E550" s="22">
        <v>44952.833333333336</v>
      </c>
      <c r="F550" s="22">
        <v>44952.875</v>
      </c>
      <c r="G550" s="22">
        <v>44952.837500000001</v>
      </c>
      <c r="H550" s="22">
        <v>44952.892361111109</v>
      </c>
      <c r="I550" s="38">
        <v>25</v>
      </c>
      <c r="J550" s="21">
        <v>455</v>
      </c>
      <c r="K550" s="21">
        <v>181</v>
      </c>
      <c r="L550" s="23">
        <v>82355</v>
      </c>
      <c r="M550" s="11">
        <f t="shared" si="8"/>
        <v>59.99999999650754</v>
      </c>
      <c r="N550" s="33">
        <f>HOUR(Table3[[#This Row],[arrivalTime]])</f>
        <v>21</v>
      </c>
      <c r="O550" s="31">
        <f>HOUR(Table3[[#This Row],[departureTime]])</f>
        <v>20</v>
      </c>
      <c r="P550" s="39">
        <f ca="1">IF(Table3[[#This Row],[airline]] = OFFSET(Table3[[#This Row],[airline]],1,0), (OFFSET(Table3[[#This Row],[arrivalTime]],1,0) - Table3[[#This Row],[departureTime]]) * 1440, "")</f>
        <v>479.99999999301508</v>
      </c>
    </row>
    <row r="551" spans="1:16">
      <c r="A551" s="18" t="s">
        <v>644</v>
      </c>
      <c r="B551" s="18" t="s">
        <v>17</v>
      </c>
      <c r="C551" s="18" t="s">
        <v>21</v>
      </c>
      <c r="D551" s="18" t="s">
        <v>20</v>
      </c>
      <c r="E551" s="19">
        <v>44952.958333333336</v>
      </c>
      <c r="F551" s="19">
        <v>44953.166666666664</v>
      </c>
      <c r="G551" s="19">
        <v>44952.977083333331</v>
      </c>
      <c r="H551" s="19">
        <v>44953.168749999997</v>
      </c>
      <c r="I551" s="37">
        <v>3</v>
      </c>
      <c r="J551" s="18">
        <v>103</v>
      </c>
      <c r="K551" s="18">
        <v>144</v>
      </c>
      <c r="L551" s="20">
        <v>14832</v>
      </c>
      <c r="M551" s="11">
        <f t="shared" si="8"/>
        <v>299.99999999301508</v>
      </c>
      <c r="N551" s="33">
        <f>HOUR(Table3[[#This Row],[arrivalTime]])</f>
        <v>4</v>
      </c>
      <c r="O551" s="31">
        <f>HOUR(Table3[[#This Row],[departureTime]])</f>
        <v>23</v>
      </c>
      <c r="P551" s="39">
        <f ca="1">IF(Table3[[#This Row],[airline]] = OFFSET(Table3[[#This Row],[airline]],1,0), (OFFSET(Table3[[#This Row],[arrivalTime]],1,0) - Table3[[#This Row],[departureTime]]) * 1440, "")</f>
        <v>299.99999999301508</v>
      </c>
    </row>
    <row r="552" spans="1:16">
      <c r="A552" s="18" t="s">
        <v>646</v>
      </c>
      <c r="B552" s="18" t="s">
        <v>17</v>
      </c>
      <c r="C552" s="18" t="s">
        <v>20</v>
      </c>
      <c r="D552" s="18" t="s">
        <v>21</v>
      </c>
      <c r="E552" s="19">
        <v>44953.041666666664</v>
      </c>
      <c r="F552" s="19">
        <v>44953.166666666664</v>
      </c>
      <c r="G552" s="19">
        <v>44953.050694444442</v>
      </c>
      <c r="H552" s="19">
        <v>44953.186805555553</v>
      </c>
      <c r="I552" s="37">
        <v>29</v>
      </c>
      <c r="J552" s="18">
        <v>407</v>
      </c>
      <c r="K552" s="18">
        <v>186</v>
      </c>
      <c r="L552" s="20">
        <v>75702</v>
      </c>
      <c r="M552" s="11">
        <f t="shared" si="8"/>
        <v>180</v>
      </c>
      <c r="N552" s="33">
        <f>HOUR(Table3[[#This Row],[arrivalTime]])</f>
        <v>4</v>
      </c>
      <c r="O552" s="31">
        <f>HOUR(Table3[[#This Row],[departureTime]])</f>
        <v>1</v>
      </c>
      <c r="P552" s="39">
        <f ca="1">IF(Table3[[#This Row],[airline]] = OFFSET(Table3[[#This Row],[airline]],1,0), (OFFSET(Table3[[#This Row],[arrivalTime]],1,0) - Table3[[#This Row],[departureTime]]) * 1440, "")</f>
        <v>360</v>
      </c>
    </row>
    <row r="553" spans="1:16">
      <c r="A553" s="21" t="s">
        <v>647</v>
      </c>
      <c r="B553" s="21" t="s">
        <v>17</v>
      </c>
      <c r="C553" s="21" t="s">
        <v>18</v>
      </c>
      <c r="D553" s="21" t="s">
        <v>21</v>
      </c>
      <c r="E553" s="22">
        <v>44953.083333333336</v>
      </c>
      <c r="F553" s="22">
        <v>44953.291666666664</v>
      </c>
      <c r="G553" s="22">
        <v>44953.100694444445</v>
      </c>
      <c r="H553" s="22">
        <v>44953.300694444442</v>
      </c>
      <c r="I553" s="38">
        <v>13</v>
      </c>
      <c r="J553" s="21">
        <v>438</v>
      </c>
      <c r="K553" s="21">
        <v>177</v>
      </c>
      <c r="L553" s="23">
        <v>77526</v>
      </c>
      <c r="M553" s="11">
        <f t="shared" si="8"/>
        <v>299.99999999301508</v>
      </c>
      <c r="N553" s="33">
        <f>HOUR(Table3[[#This Row],[arrivalTime]])</f>
        <v>7</v>
      </c>
      <c r="O553" s="31">
        <f>HOUR(Table3[[#This Row],[departureTime]])</f>
        <v>2</v>
      </c>
      <c r="P553" s="39">
        <f ca="1">IF(Table3[[#This Row],[airline]] = OFFSET(Table3[[#This Row],[airline]],1,0), (OFFSET(Table3[[#This Row],[arrivalTime]],1,0) - Table3[[#This Row],[departureTime]]) * 1440, "")</f>
        <v>119.99999999301508</v>
      </c>
    </row>
    <row r="554" spans="1:16">
      <c r="A554" s="18" t="s">
        <v>648</v>
      </c>
      <c r="B554" s="18" t="s">
        <v>17</v>
      </c>
      <c r="C554" s="18" t="s">
        <v>20</v>
      </c>
      <c r="D554" s="18" t="s">
        <v>15</v>
      </c>
      <c r="E554" s="19">
        <v>44953.125</v>
      </c>
      <c r="F554" s="19">
        <v>44953.166666666664</v>
      </c>
      <c r="G554" s="19">
        <v>44953.138888888891</v>
      </c>
      <c r="H554" s="19">
        <v>44953.170138888891</v>
      </c>
      <c r="I554" s="37">
        <v>5</v>
      </c>
      <c r="J554" s="18">
        <v>208</v>
      </c>
      <c r="K554" s="18">
        <v>74</v>
      </c>
      <c r="L554" s="20">
        <v>15392</v>
      </c>
      <c r="M554" s="11">
        <f t="shared" si="8"/>
        <v>59.99999999650754</v>
      </c>
      <c r="N554" s="33">
        <f>HOUR(Table3[[#This Row],[arrivalTime]])</f>
        <v>4</v>
      </c>
      <c r="O554" s="31">
        <f>HOUR(Table3[[#This Row],[departureTime]])</f>
        <v>3</v>
      </c>
      <c r="P554" s="39">
        <f ca="1">IF(Table3[[#This Row],[airline]] = OFFSET(Table3[[#This Row],[airline]],1,0), (OFFSET(Table3[[#This Row],[arrivalTime]],1,0) - Table3[[#This Row],[departureTime]]) * 1440, "")</f>
        <v>779.99999999650754</v>
      </c>
    </row>
    <row r="555" spans="1:16">
      <c r="A555" s="21" t="s">
        <v>657</v>
      </c>
      <c r="B555" s="21" t="s">
        <v>17</v>
      </c>
      <c r="C555" s="21" t="s">
        <v>14</v>
      </c>
      <c r="D555" s="21" t="s">
        <v>24</v>
      </c>
      <c r="E555" s="22">
        <v>44953.5</v>
      </c>
      <c r="F555" s="22">
        <v>44953.666666666664</v>
      </c>
      <c r="G555" s="22">
        <v>44953.504861111112</v>
      </c>
      <c r="H555" s="22">
        <v>44953.67083333333</v>
      </c>
      <c r="I555" s="38">
        <v>6</v>
      </c>
      <c r="J555" s="21">
        <v>240</v>
      </c>
      <c r="K555" s="21">
        <v>50</v>
      </c>
      <c r="L555" s="23">
        <v>12000</v>
      </c>
      <c r="M555" s="11">
        <f t="shared" si="8"/>
        <v>239.99999999650754</v>
      </c>
      <c r="N555" s="33">
        <f>HOUR(Table3[[#This Row],[arrivalTime]])</f>
        <v>16</v>
      </c>
      <c r="O555" s="31">
        <f>HOUR(Table3[[#This Row],[departureTime]])</f>
        <v>12</v>
      </c>
      <c r="P555" s="39">
        <f ca="1">IF(Table3[[#This Row],[airline]] = OFFSET(Table3[[#This Row],[airline]],1,0), (OFFSET(Table3[[#This Row],[arrivalTime]],1,0) - Table3[[#This Row],[departureTime]]) * 1440, "")</f>
        <v>300.00000000349246</v>
      </c>
    </row>
    <row r="556" spans="1:16">
      <c r="A556" s="18" t="s">
        <v>658</v>
      </c>
      <c r="B556" s="18" t="s">
        <v>17</v>
      </c>
      <c r="C556" s="18" t="s">
        <v>15</v>
      </c>
      <c r="D556" s="18" t="s">
        <v>24</v>
      </c>
      <c r="E556" s="19">
        <v>44953.541666666664</v>
      </c>
      <c r="F556" s="19">
        <v>44953.708333333336</v>
      </c>
      <c r="G556" s="19">
        <v>44953.549305555556</v>
      </c>
      <c r="H556" s="19">
        <v>44953.726388888892</v>
      </c>
      <c r="I556" s="37">
        <v>26</v>
      </c>
      <c r="J556" s="18">
        <v>108</v>
      </c>
      <c r="K556" s="18">
        <v>108</v>
      </c>
      <c r="L556" s="20">
        <v>11664</v>
      </c>
      <c r="M556" s="11">
        <f t="shared" si="8"/>
        <v>240.00000000698492</v>
      </c>
      <c r="N556" s="33">
        <f>HOUR(Table3[[#This Row],[arrivalTime]])</f>
        <v>17</v>
      </c>
      <c r="O556" s="31">
        <f>HOUR(Table3[[#This Row],[departureTime]])</f>
        <v>13</v>
      </c>
      <c r="P556" s="39">
        <f ca="1">IF(Table3[[#This Row],[airline]] = OFFSET(Table3[[#This Row],[airline]],1,0), (OFFSET(Table3[[#This Row],[arrivalTime]],1,0) - Table3[[#This Row],[departureTime]]) * 1440, "")</f>
        <v>540</v>
      </c>
    </row>
    <row r="557" spans="1:16">
      <c r="A557" s="18" t="s">
        <v>662</v>
      </c>
      <c r="B557" s="18" t="s">
        <v>17</v>
      </c>
      <c r="C557" s="18" t="s">
        <v>20</v>
      </c>
      <c r="D557" s="18" t="s">
        <v>21</v>
      </c>
      <c r="E557" s="19">
        <v>44953.708333333336</v>
      </c>
      <c r="F557" s="19">
        <v>44953.916666666664</v>
      </c>
      <c r="G557" s="19">
        <v>44953.716666666667</v>
      </c>
      <c r="H557" s="19">
        <v>44953.928472222222</v>
      </c>
      <c r="I557" s="37">
        <v>17</v>
      </c>
      <c r="J557" s="18">
        <v>408</v>
      </c>
      <c r="K557" s="18">
        <v>176</v>
      </c>
      <c r="L557" s="20">
        <v>71808</v>
      </c>
      <c r="M557" s="11">
        <f t="shared" si="8"/>
        <v>299.99999999301508</v>
      </c>
      <c r="N557" s="33">
        <f>HOUR(Table3[[#This Row],[arrivalTime]])</f>
        <v>22</v>
      </c>
      <c r="O557" s="31">
        <f>HOUR(Table3[[#This Row],[departureTime]])</f>
        <v>17</v>
      </c>
      <c r="P557" s="39">
        <f ca="1">IF(Table3[[#This Row],[airline]] = OFFSET(Table3[[#This Row],[airline]],1,0), (OFFSET(Table3[[#This Row],[arrivalTime]],1,0) - Table3[[#This Row],[departureTime]]) * 1440, "")</f>
        <v>360</v>
      </c>
    </row>
    <row r="558" spans="1:16">
      <c r="A558" s="21" t="s">
        <v>663</v>
      </c>
      <c r="B558" s="21" t="s">
        <v>17</v>
      </c>
      <c r="C558" s="21" t="s">
        <v>15</v>
      </c>
      <c r="D558" s="21" t="s">
        <v>15</v>
      </c>
      <c r="E558" s="22">
        <v>44953.75</v>
      </c>
      <c r="F558" s="22">
        <v>44953.958333333336</v>
      </c>
      <c r="G558" s="22">
        <v>44953.761111111111</v>
      </c>
      <c r="H558" s="22">
        <v>44953.962500000001</v>
      </c>
      <c r="I558" s="38">
        <v>6</v>
      </c>
      <c r="J558" s="21">
        <v>475</v>
      </c>
      <c r="K558" s="21">
        <v>57</v>
      </c>
      <c r="L558" s="23">
        <v>27075</v>
      </c>
      <c r="M558" s="11">
        <f t="shared" si="8"/>
        <v>300.00000000349246</v>
      </c>
      <c r="N558" s="33">
        <f>HOUR(Table3[[#This Row],[arrivalTime]])</f>
        <v>23</v>
      </c>
      <c r="O558" s="31">
        <f>HOUR(Table3[[#This Row],[departureTime]])</f>
        <v>18</v>
      </c>
      <c r="P558" s="39">
        <f ca="1">IF(Table3[[#This Row],[airline]] = OFFSET(Table3[[#This Row],[airline]],1,0), (OFFSET(Table3[[#This Row],[arrivalTime]],1,0) - Table3[[#This Row],[departureTime]]) * 1440, "")</f>
        <v>180</v>
      </c>
    </row>
    <row r="559" spans="1:16">
      <c r="A559" s="21" t="s">
        <v>664</v>
      </c>
      <c r="B559" s="21" t="s">
        <v>17</v>
      </c>
      <c r="C559" s="21" t="s">
        <v>14</v>
      </c>
      <c r="D559" s="21" t="s">
        <v>20</v>
      </c>
      <c r="E559" s="22">
        <v>44953.791666666664</v>
      </c>
      <c r="F559" s="22">
        <v>44953.875</v>
      </c>
      <c r="G559" s="22">
        <v>44953.809027777781</v>
      </c>
      <c r="H559" s="22">
        <v>44953.878472222219</v>
      </c>
      <c r="I559" s="38">
        <v>5</v>
      </c>
      <c r="J559" s="21">
        <v>399</v>
      </c>
      <c r="K559" s="21">
        <v>193</v>
      </c>
      <c r="L559" s="23">
        <v>77007</v>
      </c>
      <c r="M559" s="11">
        <f t="shared" si="8"/>
        <v>120.00000000349246</v>
      </c>
      <c r="N559" s="33">
        <f>HOUR(Table3[[#This Row],[arrivalTime]])</f>
        <v>21</v>
      </c>
      <c r="O559" s="31">
        <f>HOUR(Table3[[#This Row],[departureTime]])</f>
        <v>19</v>
      </c>
      <c r="P559" s="39">
        <f ca="1">IF(Table3[[#This Row],[airline]] = OFFSET(Table3[[#This Row],[airline]],1,0), (OFFSET(Table3[[#This Row],[arrivalTime]],1,0) - Table3[[#This Row],[departureTime]]) * 1440, "")</f>
        <v>300.00000000349246</v>
      </c>
    </row>
    <row r="560" spans="1:16">
      <c r="A560" s="21" t="s">
        <v>667</v>
      </c>
      <c r="B560" s="21" t="s">
        <v>17</v>
      </c>
      <c r="C560" s="21" t="s">
        <v>18</v>
      </c>
      <c r="D560" s="21" t="s">
        <v>20</v>
      </c>
      <c r="E560" s="22">
        <v>44953.916666666664</v>
      </c>
      <c r="F560" s="22">
        <v>44954</v>
      </c>
      <c r="G560" s="22">
        <v>44953.935416666667</v>
      </c>
      <c r="H560" s="22">
        <v>44954.001388888886</v>
      </c>
      <c r="I560" s="38">
        <v>2</v>
      </c>
      <c r="J560" s="21">
        <v>427</v>
      </c>
      <c r="K560" s="21">
        <v>53</v>
      </c>
      <c r="L560" s="23">
        <v>22631</v>
      </c>
      <c r="M560" s="11">
        <f t="shared" si="8"/>
        <v>120.00000000349246</v>
      </c>
      <c r="N560" s="33">
        <f>HOUR(Table3[[#This Row],[arrivalTime]])</f>
        <v>0</v>
      </c>
      <c r="O560" s="31">
        <f>HOUR(Table3[[#This Row],[departureTime]])</f>
        <v>22</v>
      </c>
      <c r="P560" s="39">
        <f ca="1">IF(Table3[[#This Row],[airline]] = OFFSET(Table3[[#This Row],[airline]],1,0), (OFFSET(Table3[[#This Row],[arrivalTime]],1,0) - Table3[[#This Row],[departureTime]]) * 1440, "")</f>
        <v>240.00000000698492</v>
      </c>
    </row>
    <row r="561" spans="1:16">
      <c r="A561" s="21" t="s">
        <v>670</v>
      </c>
      <c r="B561" s="21" t="s">
        <v>17</v>
      </c>
      <c r="C561" s="21" t="s">
        <v>15</v>
      </c>
      <c r="D561" s="21" t="s">
        <v>14</v>
      </c>
      <c r="E561" s="22">
        <v>44954.041666666664</v>
      </c>
      <c r="F561" s="22">
        <v>44954.083333333336</v>
      </c>
      <c r="G561" s="22">
        <v>44954.056944444441</v>
      </c>
      <c r="H561" s="22">
        <v>44954.095138888886</v>
      </c>
      <c r="I561" s="38">
        <v>17</v>
      </c>
      <c r="J561" s="21">
        <v>438</v>
      </c>
      <c r="K561" s="21">
        <v>92</v>
      </c>
      <c r="L561" s="23">
        <v>40296</v>
      </c>
      <c r="M561" s="11">
        <f t="shared" si="8"/>
        <v>60.000000006984919</v>
      </c>
      <c r="N561" s="33">
        <f>HOUR(Table3[[#This Row],[arrivalTime]])</f>
        <v>2</v>
      </c>
      <c r="O561" s="31">
        <f>HOUR(Table3[[#This Row],[departureTime]])</f>
        <v>1</v>
      </c>
      <c r="P561" s="39">
        <f ca="1">IF(Table3[[#This Row],[airline]] = OFFSET(Table3[[#This Row],[airline]],1,0), (OFFSET(Table3[[#This Row],[arrivalTime]],1,0) - Table3[[#This Row],[departureTime]]) * 1440, "")</f>
        <v>120.00000000349246</v>
      </c>
    </row>
    <row r="562" spans="1:16">
      <c r="A562" s="18" t="s">
        <v>671</v>
      </c>
      <c r="B562" s="18" t="s">
        <v>17</v>
      </c>
      <c r="C562" s="18" t="s">
        <v>14</v>
      </c>
      <c r="D562" s="18" t="s">
        <v>18</v>
      </c>
      <c r="E562" s="19">
        <v>44954.083333333336</v>
      </c>
      <c r="F562" s="19">
        <v>44954.125</v>
      </c>
      <c r="G562" s="19">
        <v>44954.083333333336</v>
      </c>
      <c r="H562" s="19">
        <v>44954.14166666667</v>
      </c>
      <c r="I562" s="37">
        <v>24</v>
      </c>
      <c r="J562" s="18">
        <v>417</v>
      </c>
      <c r="K562" s="18">
        <v>116</v>
      </c>
      <c r="L562" s="20">
        <v>48372</v>
      </c>
      <c r="M562" s="11">
        <f t="shared" si="8"/>
        <v>59.99999999650754</v>
      </c>
      <c r="N562" s="33">
        <f>HOUR(Table3[[#This Row],[arrivalTime]])</f>
        <v>3</v>
      </c>
      <c r="O562" s="31">
        <f>HOUR(Table3[[#This Row],[departureTime]])</f>
        <v>2</v>
      </c>
      <c r="P562" s="39">
        <f ca="1">IF(Table3[[#This Row],[airline]] = OFFSET(Table3[[#This Row],[airline]],1,0), (OFFSET(Table3[[#This Row],[arrivalTime]],1,0) - Table3[[#This Row],[departureTime]]) * 1440, "")</f>
        <v>360</v>
      </c>
    </row>
    <row r="563" spans="1:16">
      <c r="A563" s="21" t="s">
        <v>674</v>
      </c>
      <c r="B563" s="21" t="s">
        <v>17</v>
      </c>
      <c r="C563" s="21" t="s">
        <v>21</v>
      </c>
      <c r="D563" s="21" t="s">
        <v>20</v>
      </c>
      <c r="E563" s="22">
        <v>44954.208333333336</v>
      </c>
      <c r="F563" s="22">
        <v>44954.333333333336</v>
      </c>
      <c r="G563" s="22">
        <v>44954.215277777781</v>
      </c>
      <c r="H563" s="22">
        <v>44954.352777777778</v>
      </c>
      <c r="I563" s="38">
        <v>28</v>
      </c>
      <c r="J563" s="21">
        <v>421</v>
      </c>
      <c r="K563" s="21">
        <v>168</v>
      </c>
      <c r="L563" s="23">
        <v>70728</v>
      </c>
      <c r="M563" s="11">
        <f t="shared" si="8"/>
        <v>180</v>
      </c>
      <c r="N563" s="33">
        <f>HOUR(Table3[[#This Row],[arrivalTime]])</f>
        <v>8</v>
      </c>
      <c r="O563" s="31">
        <f>HOUR(Table3[[#This Row],[departureTime]])</f>
        <v>5</v>
      </c>
      <c r="P563" s="39">
        <f ca="1">IF(Table3[[#This Row],[airline]] = OFFSET(Table3[[#This Row],[airline]],1,0), (OFFSET(Table3[[#This Row],[arrivalTime]],1,0) - Table3[[#This Row],[departureTime]]) * 1440, "")</f>
        <v>479.99999999301508</v>
      </c>
    </row>
    <row r="564" spans="1:16">
      <c r="A564" s="21" t="s">
        <v>678</v>
      </c>
      <c r="B564" s="21" t="s">
        <v>17</v>
      </c>
      <c r="C564" s="21" t="s">
        <v>14</v>
      </c>
      <c r="D564" s="21" t="s">
        <v>15</v>
      </c>
      <c r="E564" s="22">
        <v>44954.375</v>
      </c>
      <c r="F564" s="22">
        <v>44954.541666666664</v>
      </c>
      <c r="G564" s="22">
        <v>44954.376388888886</v>
      </c>
      <c r="H564" s="22">
        <v>44954.554166666669</v>
      </c>
      <c r="I564" s="38">
        <v>18</v>
      </c>
      <c r="J564" s="21">
        <v>118</v>
      </c>
      <c r="K564" s="21">
        <v>87</v>
      </c>
      <c r="L564" s="23">
        <v>10266</v>
      </c>
      <c r="M564" s="11">
        <f t="shared" si="8"/>
        <v>239.99999999650754</v>
      </c>
      <c r="N564" s="33">
        <f>HOUR(Table3[[#This Row],[arrivalTime]])</f>
        <v>13</v>
      </c>
      <c r="O564" s="31">
        <f>HOUR(Table3[[#This Row],[departureTime]])</f>
        <v>9</v>
      </c>
      <c r="P564" s="39">
        <f ca="1">IF(Table3[[#This Row],[airline]] = OFFSET(Table3[[#This Row],[airline]],1,0), (OFFSET(Table3[[#This Row],[arrivalTime]],1,0) - Table3[[#This Row],[departureTime]]) * 1440, "")</f>
        <v>419.99999999650754</v>
      </c>
    </row>
    <row r="565" spans="1:16">
      <c r="A565" s="18" t="s">
        <v>680</v>
      </c>
      <c r="B565" s="18" t="s">
        <v>17</v>
      </c>
      <c r="C565" s="18" t="s">
        <v>24</v>
      </c>
      <c r="D565" s="18" t="s">
        <v>20</v>
      </c>
      <c r="E565" s="19">
        <v>44954.458333333336</v>
      </c>
      <c r="F565" s="19">
        <v>44954.666666666664</v>
      </c>
      <c r="G565" s="19">
        <v>44954.461805555555</v>
      </c>
      <c r="H565" s="19">
        <v>44954.686111111114</v>
      </c>
      <c r="I565" s="37">
        <v>28</v>
      </c>
      <c r="J565" s="18">
        <v>276</v>
      </c>
      <c r="K565" s="18">
        <v>155</v>
      </c>
      <c r="L565" s="20">
        <v>42780</v>
      </c>
      <c r="M565" s="11">
        <f t="shared" si="8"/>
        <v>299.99999999301508</v>
      </c>
      <c r="N565" s="33">
        <f>HOUR(Table3[[#This Row],[arrivalTime]])</f>
        <v>16</v>
      </c>
      <c r="O565" s="31">
        <f>HOUR(Table3[[#This Row],[departureTime]])</f>
        <v>11</v>
      </c>
      <c r="P565" s="39">
        <f ca="1">IF(Table3[[#This Row],[airline]] = OFFSET(Table3[[#This Row],[airline]],1,0), (OFFSET(Table3[[#This Row],[arrivalTime]],1,0) - Table3[[#This Row],[departureTime]]) * 1440, "")</f>
        <v>299.99999999301508</v>
      </c>
    </row>
    <row r="566" spans="1:16">
      <c r="A566" s="21" t="s">
        <v>682</v>
      </c>
      <c r="B566" s="21" t="s">
        <v>17</v>
      </c>
      <c r="C566" s="21" t="s">
        <v>18</v>
      </c>
      <c r="D566" s="21" t="s">
        <v>21</v>
      </c>
      <c r="E566" s="22">
        <v>44954.541666666664</v>
      </c>
      <c r="F566" s="22">
        <v>44954.666666666664</v>
      </c>
      <c r="G566" s="22">
        <v>44954.555555555555</v>
      </c>
      <c r="H566" s="22">
        <v>44954.672222222223</v>
      </c>
      <c r="I566" s="38">
        <v>8</v>
      </c>
      <c r="J566" s="21">
        <v>127</v>
      </c>
      <c r="K566" s="21">
        <v>145</v>
      </c>
      <c r="L566" s="23">
        <v>18415</v>
      </c>
      <c r="M566" s="11">
        <f t="shared" si="8"/>
        <v>180</v>
      </c>
      <c r="N566" s="33">
        <f>HOUR(Table3[[#This Row],[arrivalTime]])</f>
        <v>16</v>
      </c>
      <c r="O566" s="31">
        <f>HOUR(Table3[[#This Row],[departureTime]])</f>
        <v>13</v>
      </c>
      <c r="P566" s="39">
        <f ca="1">IF(Table3[[#This Row],[airline]] = OFFSET(Table3[[#This Row],[airline]],1,0), (OFFSET(Table3[[#This Row],[arrivalTime]],1,0) - Table3[[#This Row],[departureTime]]) * 1440, "")</f>
        <v>300.00000000349246</v>
      </c>
    </row>
    <row r="567" spans="1:16">
      <c r="A567" s="18" t="s">
        <v>684</v>
      </c>
      <c r="B567" s="18" t="s">
        <v>17</v>
      </c>
      <c r="C567" s="18" t="s">
        <v>18</v>
      </c>
      <c r="D567" s="18" t="s">
        <v>24</v>
      </c>
      <c r="E567" s="19">
        <v>44954.625</v>
      </c>
      <c r="F567" s="19">
        <v>44954.75</v>
      </c>
      <c r="G567" s="19">
        <v>44954.629861111112</v>
      </c>
      <c r="H567" s="19">
        <v>44954.765277777777</v>
      </c>
      <c r="I567" s="37">
        <v>22</v>
      </c>
      <c r="J567" s="18">
        <v>266</v>
      </c>
      <c r="K567" s="18">
        <v>75</v>
      </c>
      <c r="L567" s="20">
        <v>19950</v>
      </c>
      <c r="M567" s="11">
        <f t="shared" si="8"/>
        <v>180</v>
      </c>
      <c r="N567" s="33">
        <f>HOUR(Table3[[#This Row],[arrivalTime]])</f>
        <v>18</v>
      </c>
      <c r="O567" s="31">
        <f>HOUR(Table3[[#This Row],[departureTime]])</f>
        <v>15</v>
      </c>
      <c r="P567" s="39">
        <f ca="1">IF(Table3[[#This Row],[airline]] = OFFSET(Table3[[#This Row],[airline]],1,0), (OFFSET(Table3[[#This Row],[arrivalTime]],1,0) - Table3[[#This Row],[departureTime]]) * 1440, "")</f>
        <v>120.00000000349246</v>
      </c>
    </row>
    <row r="568" spans="1:16">
      <c r="A568" s="18" t="s">
        <v>685</v>
      </c>
      <c r="B568" s="18" t="s">
        <v>17</v>
      </c>
      <c r="C568" s="18" t="s">
        <v>21</v>
      </c>
      <c r="D568" s="18" t="s">
        <v>20</v>
      </c>
      <c r="E568" s="19">
        <v>44954.666666666664</v>
      </c>
      <c r="F568" s="19">
        <v>44954.708333333336</v>
      </c>
      <c r="G568" s="19">
        <v>44954.684027777781</v>
      </c>
      <c r="H568" s="19">
        <v>44954.715277777781</v>
      </c>
      <c r="I568" s="37">
        <v>10</v>
      </c>
      <c r="J568" s="18">
        <v>341</v>
      </c>
      <c r="K568" s="18">
        <v>79</v>
      </c>
      <c r="L568" s="20">
        <v>26939</v>
      </c>
      <c r="M568" s="11">
        <f t="shared" si="8"/>
        <v>60.000000006984919</v>
      </c>
      <c r="N568" s="33">
        <f>HOUR(Table3[[#This Row],[arrivalTime]])</f>
        <v>17</v>
      </c>
      <c r="O568" s="31">
        <f>HOUR(Table3[[#This Row],[departureTime]])</f>
        <v>16</v>
      </c>
      <c r="P568" s="39">
        <f ca="1">IF(Table3[[#This Row],[airline]] = OFFSET(Table3[[#This Row],[airline]],1,0), (OFFSET(Table3[[#This Row],[arrivalTime]],1,0) - Table3[[#This Row],[departureTime]]) * 1440, "")</f>
        <v>360</v>
      </c>
    </row>
    <row r="569" spans="1:16">
      <c r="A569" s="21" t="s">
        <v>689</v>
      </c>
      <c r="B569" s="21" t="s">
        <v>17</v>
      </c>
      <c r="C569" s="21" t="s">
        <v>14</v>
      </c>
      <c r="D569" s="21" t="s">
        <v>24</v>
      </c>
      <c r="E569" s="22">
        <v>44954.833333333336</v>
      </c>
      <c r="F569" s="22">
        <v>44954.916666666664</v>
      </c>
      <c r="G569" s="22">
        <v>44954.834722222222</v>
      </c>
      <c r="H569" s="22">
        <v>44954.931250000001</v>
      </c>
      <c r="I569" s="38">
        <v>21</v>
      </c>
      <c r="J569" s="21">
        <v>425</v>
      </c>
      <c r="K569" s="21">
        <v>117</v>
      </c>
      <c r="L569" s="23">
        <v>49725</v>
      </c>
      <c r="M569" s="11">
        <f t="shared" si="8"/>
        <v>119.99999999301508</v>
      </c>
      <c r="N569" s="33">
        <f>HOUR(Table3[[#This Row],[arrivalTime]])</f>
        <v>22</v>
      </c>
      <c r="O569" s="31">
        <f>HOUR(Table3[[#This Row],[departureTime]])</f>
        <v>20</v>
      </c>
      <c r="P569" s="39">
        <f ca="1">IF(Table3[[#This Row],[airline]] = OFFSET(Table3[[#This Row],[airline]],1,0), (OFFSET(Table3[[#This Row],[arrivalTime]],1,0) - Table3[[#This Row],[departureTime]]) * 1440, "")</f>
        <v>180</v>
      </c>
    </row>
    <row r="570" spans="1:16">
      <c r="A570" s="21" t="s">
        <v>690</v>
      </c>
      <c r="B570" s="21" t="s">
        <v>17</v>
      </c>
      <c r="C570" s="21" t="s">
        <v>14</v>
      </c>
      <c r="D570" s="21" t="s">
        <v>14</v>
      </c>
      <c r="E570" s="22">
        <v>44954.875</v>
      </c>
      <c r="F570" s="22">
        <v>44954.958333333336</v>
      </c>
      <c r="G570" s="22">
        <v>44954.894444444442</v>
      </c>
      <c r="H570" s="22">
        <v>44954.974305555559</v>
      </c>
      <c r="I570" s="38">
        <v>23</v>
      </c>
      <c r="J570" s="21">
        <v>225</v>
      </c>
      <c r="K570" s="21">
        <v>54</v>
      </c>
      <c r="L570" s="23">
        <v>12150</v>
      </c>
      <c r="M570" s="11">
        <f t="shared" si="8"/>
        <v>120.00000000349246</v>
      </c>
      <c r="N570" s="33">
        <f>HOUR(Table3[[#This Row],[arrivalTime]])</f>
        <v>23</v>
      </c>
      <c r="O570" s="31">
        <f>HOUR(Table3[[#This Row],[departureTime]])</f>
        <v>21</v>
      </c>
      <c r="P570" s="39">
        <f ca="1">IF(Table3[[#This Row],[airline]] = OFFSET(Table3[[#This Row],[airline]],1,0), (OFFSET(Table3[[#This Row],[arrivalTime]],1,0) - Table3[[#This Row],[departureTime]]) * 1440, "")</f>
        <v>180</v>
      </c>
    </row>
    <row r="571" spans="1:16">
      <c r="A571" s="21" t="s">
        <v>691</v>
      </c>
      <c r="B571" s="21" t="s">
        <v>17</v>
      </c>
      <c r="C571" s="21" t="s">
        <v>20</v>
      </c>
      <c r="D571" s="21" t="s">
        <v>14</v>
      </c>
      <c r="E571" s="22">
        <v>44954.916666666664</v>
      </c>
      <c r="F571" s="22">
        <v>44955</v>
      </c>
      <c r="G571" s="22">
        <v>44954.918055555558</v>
      </c>
      <c r="H571" s="22">
        <v>44955.000694444447</v>
      </c>
      <c r="I571" s="38">
        <v>1</v>
      </c>
      <c r="J571" s="21">
        <v>426</v>
      </c>
      <c r="K571" s="21">
        <v>51</v>
      </c>
      <c r="L571" s="23">
        <v>21726</v>
      </c>
      <c r="M571" s="11">
        <f t="shared" si="8"/>
        <v>120.00000000349246</v>
      </c>
      <c r="N571" s="33">
        <f>HOUR(Table3[[#This Row],[arrivalTime]])</f>
        <v>0</v>
      </c>
      <c r="O571" s="31">
        <f>HOUR(Table3[[#This Row],[departureTime]])</f>
        <v>22</v>
      </c>
      <c r="P571" s="39">
        <f ca="1">IF(Table3[[#This Row],[airline]] = OFFSET(Table3[[#This Row],[airline]],1,0), (OFFSET(Table3[[#This Row],[arrivalTime]],1,0) - Table3[[#This Row],[departureTime]]) * 1440, "")</f>
        <v>600.00000000698492</v>
      </c>
    </row>
    <row r="572" spans="1:16">
      <c r="A572" s="21" t="s">
        <v>699</v>
      </c>
      <c r="B572" s="21" t="s">
        <v>17</v>
      </c>
      <c r="C572" s="21" t="s">
        <v>15</v>
      </c>
      <c r="D572" s="21" t="s">
        <v>24</v>
      </c>
      <c r="E572" s="22">
        <v>44955.25</v>
      </c>
      <c r="F572" s="22">
        <v>44955.333333333336</v>
      </c>
      <c r="G572" s="22">
        <v>44955.268750000003</v>
      </c>
      <c r="H572" s="22">
        <v>44955.350694444445</v>
      </c>
      <c r="I572" s="38">
        <v>25</v>
      </c>
      <c r="J572" s="21">
        <v>479</v>
      </c>
      <c r="K572" s="21">
        <v>143</v>
      </c>
      <c r="L572" s="23">
        <v>68497</v>
      </c>
      <c r="M572" s="11">
        <f t="shared" si="8"/>
        <v>120.00000000349246</v>
      </c>
      <c r="N572" s="33">
        <f>HOUR(Table3[[#This Row],[arrivalTime]])</f>
        <v>8</v>
      </c>
      <c r="O572" s="31">
        <f>HOUR(Table3[[#This Row],[departureTime]])</f>
        <v>6</v>
      </c>
      <c r="P572" s="39">
        <f ca="1">IF(Table3[[#This Row],[airline]] = OFFSET(Table3[[#This Row],[airline]],1,0), (OFFSET(Table3[[#This Row],[arrivalTime]],1,0) - Table3[[#This Row],[departureTime]]) * 1440, "")</f>
        <v>360</v>
      </c>
    </row>
    <row r="573" spans="1:16">
      <c r="A573" s="21" t="s">
        <v>703</v>
      </c>
      <c r="B573" s="21" t="s">
        <v>17</v>
      </c>
      <c r="C573" s="21" t="s">
        <v>15</v>
      </c>
      <c r="D573" s="21" t="s">
        <v>20</v>
      </c>
      <c r="E573" s="22">
        <v>44955.416666666664</v>
      </c>
      <c r="F573" s="22">
        <v>44955.5</v>
      </c>
      <c r="G573" s="22">
        <v>44955.431944444441</v>
      </c>
      <c r="H573" s="22">
        <v>44955.513194444444</v>
      </c>
      <c r="I573" s="38">
        <v>19</v>
      </c>
      <c r="J573" s="21">
        <v>204</v>
      </c>
      <c r="K573" s="21">
        <v>90</v>
      </c>
      <c r="L573" s="23">
        <v>18360</v>
      </c>
      <c r="M573" s="11">
        <f t="shared" si="8"/>
        <v>120.00000000349246</v>
      </c>
      <c r="N573" s="33">
        <f>HOUR(Table3[[#This Row],[arrivalTime]])</f>
        <v>12</v>
      </c>
      <c r="O573" s="31">
        <f>HOUR(Table3[[#This Row],[departureTime]])</f>
        <v>10</v>
      </c>
      <c r="P573" s="39">
        <f ca="1">IF(Table3[[#This Row],[airline]] = OFFSET(Table3[[#This Row],[airline]],1,0), (OFFSET(Table3[[#This Row],[arrivalTime]],1,0) - Table3[[#This Row],[departureTime]]) * 1440, "")</f>
        <v>480.00000000349246</v>
      </c>
    </row>
    <row r="574" spans="1:16">
      <c r="A574" s="18" t="s">
        <v>708</v>
      </c>
      <c r="B574" s="18" t="s">
        <v>17</v>
      </c>
      <c r="C574" s="18" t="s">
        <v>15</v>
      </c>
      <c r="D574" s="18" t="s">
        <v>24</v>
      </c>
      <c r="E574" s="19">
        <v>44955.625</v>
      </c>
      <c r="F574" s="19">
        <v>44955.75</v>
      </c>
      <c r="G574" s="19">
        <v>44955.644444444442</v>
      </c>
      <c r="H574" s="19">
        <v>44955.768055555556</v>
      </c>
      <c r="I574" s="37">
        <v>26</v>
      </c>
      <c r="J574" s="18">
        <v>305</v>
      </c>
      <c r="K574" s="18">
        <v>148</v>
      </c>
      <c r="L574" s="20">
        <v>45140</v>
      </c>
      <c r="M574" s="11">
        <f t="shared" si="8"/>
        <v>180</v>
      </c>
      <c r="N574" s="33">
        <f>HOUR(Table3[[#This Row],[arrivalTime]])</f>
        <v>18</v>
      </c>
      <c r="O574" s="31">
        <f>HOUR(Table3[[#This Row],[departureTime]])</f>
        <v>15</v>
      </c>
      <c r="P574" s="39">
        <f ca="1">IF(Table3[[#This Row],[airline]] = OFFSET(Table3[[#This Row],[airline]],1,0), (OFFSET(Table3[[#This Row],[arrivalTime]],1,0) - Table3[[#This Row],[departureTime]]) * 1440, "")</f>
        <v>480.00000000349246</v>
      </c>
    </row>
    <row r="575" spans="1:16">
      <c r="A575" s="21" t="s">
        <v>713</v>
      </c>
      <c r="B575" s="21" t="s">
        <v>17</v>
      </c>
      <c r="C575" s="21" t="s">
        <v>24</v>
      </c>
      <c r="D575" s="21" t="s">
        <v>15</v>
      </c>
      <c r="E575" s="22">
        <v>44955.833333333336</v>
      </c>
      <c r="F575" s="22">
        <v>44955.958333333336</v>
      </c>
      <c r="G575" s="22">
        <v>44955.839583333334</v>
      </c>
      <c r="H575" s="22">
        <v>44955.96597222222</v>
      </c>
      <c r="I575" s="38">
        <v>11</v>
      </c>
      <c r="J575" s="21">
        <v>317</v>
      </c>
      <c r="K575" s="21">
        <v>78</v>
      </c>
      <c r="L575" s="23">
        <v>24726</v>
      </c>
      <c r="M575" s="11">
        <f t="shared" si="8"/>
        <v>180</v>
      </c>
      <c r="N575" s="33">
        <f>HOUR(Table3[[#This Row],[arrivalTime]])</f>
        <v>23</v>
      </c>
      <c r="O575" s="31">
        <f>HOUR(Table3[[#This Row],[departureTime]])</f>
        <v>20</v>
      </c>
      <c r="P575" s="39">
        <f ca="1">IF(Table3[[#This Row],[airline]] = OFFSET(Table3[[#This Row],[airline]],1,0), (OFFSET(Table3[[#This Row],[arrivalTime]],1,0) - Table3[[#This Row],[departureTime]]) * 1440, "")</f>
        <v>299.99999999301508</v>
      </c>
    </row>
    <row r="576" spans="1:16">
      <c r="A576" s="18" t="s">
        <v>715</v>
      </c>
      <c r="B576" s="18" t="s">
        <v>17</v>
      </c>
      <c r="C576" s="18" t="s">
        <v>15</v>
      </c>
      <c r="D576" s="18" t="s">
        <v>20</v>
      </c>
      <c r="E576" s="19">
        <v>44955.916666666664</v>
      </c>
      <c r="F576" s="19">
        <v>44956.041666666664</v>
      </c>
      <c r="G576" s="19">
        <v>44955.921527777777</v>
      </c>
      <c r="H576" s="19">
        <v>44956.051388888889</v>
      </c>
      <c r="I576" s="37">
        <v>14</v>
      </c>
      <c r="J576" s="18">
        <v>109</v>
      </c>
      <c r="K576" s="18">
        <v>177</v>
      </c>
      <c r="L576" s="20">
        <v>19293</v>
      </c>
      <c r="M576" s="11">
        <f t="shared" si="8"/>
        <v>180</v>
      </c>
      <c r="N576" s="33">
        <f>HOUR(Table3[[#This Row],[arrivalTime]])</f>
        <v>1</v>
      </c>
      <c r="O576" s="31">
        <f>HOUR(Table3[[#This Row],[departureTime]])</f>
        <v>22</v>
      </c>
      <c r="P576" s="39">
        <f ca="1">IF(Table3[[#This Row],[airline]] = OFFSET(Table3[[#This Row],[airline]],1,0), (OFFSET(Table3[[#This Row],[arrivalTime]],1,0) - Table3[[#This Row],[departureTime]]) * 1440, "")</f>
        <v>240.00000000698492</v>
      </c>
    </row>
    <row r="577" spans="1:16">
      <c r="A577" s="18" t="s">
        <v>717</v>
      </c>
      <c r="B577" s="18" t="s">
        <v>17</v>
      </c>
      <c r="C577" s="18" t="s">
        <v>14</v>
      </c>
      <c r="D577" s="18" t="s">
        <v>15</v>
      </c>
      <c r="E577" s="19">
        <v>44956</v>
      </c>
      <c r="F577" s="19">
        <v>44956.083333333336</v>
      </c>
      <c r="G577" s="19">
        <v>44956.013194444444</v>
      </c>
      <c r="H577" s="19">
        <v>44956.09097222222</v>
      </c>
      <c r="I577" s="37">
        <v>11</v>
      </c>
      <c r="J577" s="18">
        <v>184</v>
      </c>
      <c r="K577" s="18">
        <v>158</v>
      </c>
      <c r="L577" s="20">
        <v>29072</v>
      </c>
      <c r="M577" s="11">
        <f t="shared" si="8"/>
        <v>120.00000000349246</v>
      </c>
      <c r="N577" s="33">
        <f>HOUR(Table3[[#This Row],[arrivalTime]])</f>
        <v>2</v>
      </c>
      <c r="O577" s="31">
        <f>HOUR(Table3[[#This Row],[departureTime]])</f>
        <v>0</v>
      </c>
      <c r="P577" s="39">
        <f ca="1">IF(Table3[[#This Row],[airline]] = OFFSET(Table3[[#This Row],[airline]],1,0), (OFFSET(Table3[[#This Row],[arrivalTime]],1,0) - Table3[[#This Row],[departureTime]]) * 1440, "")</f>
        <v>419.99999999650754</v>
      </c>
    </row>
    <row r="578" spans="1:16">
      <c r="A578" s="18" t="s">
        <v>719</v>
      </c>
      <c r="B578" s="18" t="s">
        <v>17</v>
      </c>
      <c r="C578" s="18" t="s">
        <v>18</v>
      </c>
      <c r="D578" s="18" t="s">
        <v>14</v>
      </c>
      <c r="E578" s="19">
        <v>44956.083333333336</v>
      </c>
      <c r="F578" s="19">
        <v>44956.291666666664</v>
      </c>
      <c r="G578" s="19">
        <v>44956.103472222225</v>
      </c>
      <c r="H578" s="19">
        <v>44956.293055555558</v>
      </c>
      <c r="I578" s="37">
        <v>2</v>
      </c>
      <c r="J578" s="18">
        <v>139</v>
      </c>
      <c r="K578" s="18">
        <v>58</v>
      </c>
      <c r="L578" s="20">
        <v>8062</v>
      </c>
      <c r="M578" s="11">
        <f t="shared" ref="M578:M641" si="9">(F578-E578)*1440</f>
        <v>299.99999999301508</v>
      </c>
      <c r="N578" s="33">
        <f>HOUR(Table3[[#This Row],[arrivalTime]])</f>
        <v>7</v>
      </c>
      <c r="O578" s="31">
        <f>HOUR(Table3[[#This Row],[departureTime]])</f>
        <v>2</v>
      </c>
      <c r="P578" s="39">
        <f ca="1">IF(Table3[[#This Row],[airline]] = OFFSET(Table3[[#This Row],[airline]],1,0), (OFFSET(Table3[[#This Row],[arrivalTime]],1,0) - Table3[[#This Row],[departureTime]]) * 1440, "")</f>
        <v>419.99999999650754</v>
      </c>
    </row>
    <row r="579" spans="1:16">
      <c r="A579" s="18" t="s">
        <v>721</v>
      </c>
      <c r="B579" s="18" t="s">
        <v>17</v>
      </c>
      <c r="C579" s="18" t="s">
        <v>14</v>
      </c>
      <c r="D579" s="18" t="s">
        <v>18</v>
      </c>
      <c r="E579" s="19">
        <v>44956.166666666664</v>
      </c>
      <c r="F579" s="19">
        <v>44956.375</v>
      </c>
      <c r="G579" s="19">
        <v>44956.18472222222</v>
      </c>
      <c r="H579" s="19">
        <v>44956.38958333333</v>
      </c>
      <c r="I579" s="37">
        <v>21</v>
      </c>
      <c r="J579" s="18">
        <v>338</v>
      </c>
      <c r="K579" s="18">
        <v>55</v>
      </c>
      <c r="L579" s="20">
        <v>18590</v>
      </c>
      <c r="M579" s="11">
        <f t="shared" si="9"/>
        <v>300.00000000349246</v>
      </c>
      <c r="N579" s="33">
        <f>HOUR(Table3[[#This Row],[arrivalTime]])</f>
        <v>9</v>
      </c>
      <c r="O579" s="31">
        <f>HOUR(Table3[[#This Row],[departureTime]])</f>
        <v>4</v>
      </c>
      <c r="P579" s="39">
        <f ca="1">IF(Table3[[#This Row],[airline]] = OFFSET(Table3[[#This Row],[airline]],1,0), (OFFSET(Table3[[#This Row],[arrivalTime]],1,0) - Table3[[#This Row],[departureTime]]) * 1440, "")</f>
        <v>360</v>
      </c>
    </row>
    <row r="580" spans="1:16">
      <c r="A580" s="18" t="s">
        <v>723</v>
      </c>
      <c r="B580" s="18" t="s">
        <v>17</v>
      </c>
      <c r="C580" s="18" t="s">
        <v>18</v>
      </c>
      <c r="D580" s="18" t="s">
        <v>18</v>
      </c>
      <c r="E580" s="19">
        <v>44956.25</v>
      </c>
      <c r="F580" s="19">
        <v>44956.416666666664</v>
      </c>
      <c r="G580" s="19">
        <v>44956.259722222225</v>
      </c>
      <c r="H580" s="19">
        <v>44956.435416666667</v>
      </c>
      <c r="I580" s="37">
        <v>27</v>
      </c>
      <c r="J580" s="18">
        <v>315</v>
      </c>
      <c r="K580" s="18">
        <v>101</v>
      </c>
      <c r="L580" s="20">
        <v>31815</v>
      </c>
      <c r="M580" s="11">
        <f t="shared" si="9"/>
        <v>239.99999999650754</v>
      </c>
      <c r="N580" s="33">
        <f>HOUR(Table3[[#This Row],[arrivalTime]])</f>
        <v>10</v>
      </c>
      <c r="O580" s="31">
        <f>HOUR(Table3[[#This Row],[departureTime]])</f>
        <v>6</v>
      </c>
      <c r="P580" s="39">
        <f ca="1">IF(Table3[[#This Row],[airline]] = OFFSET(Table3[[#This Row],[airline]],1,0), (OFFSET(Table3[[#This Row],[arrivalTime]],1,0) - Table3[[#This Row],[departureTime]]) * 1440, "")</f>
        <v>300.00000000349246</v>
      </c>
    </row>
    <row r="581" spans="1:16">
      <c r="A581" s="18" t="s">
        <v>727</v>
      </c>
      <c r="B581" s="18" t="s">
        <v>17</v>
      </c>
      <c r="C581" s="18" t="s">
        <v>18</v>
      </c>
      <c r="D581" s="18" t="s">
        <v>20</v>
      </c>
      <c r="E581" s="19">
        <v>44956.416666666664</v>
      </c>
      <c r="F581" s="19">
        <v>44956.458333333336</v>
      </c>
      <c r="G581" s="19">
        <v>44956.429861111108</v>
      </c>
      <c r="H581" s="19">
        <v>44956.462500000001</v>
      </c>
      <c r="I581" s="37">
        <v>6</v>
      </c>
      <c r="J581" s="18">
        <v>223</v>
      </c>
      <c r="K581" s="18">
        <v>133</v>
      </c>
      <c r="L581" s="20">
        <v>29659</v>
      </c>
      <c r="M581" s="11">
        <f t="shared" si="9"/>
        <v>60.000000006984919</v>
      </c>
      <c r="N581" s="33">
        <f>HOUR(Table3[[#This Row],[arrivalTime]])</f>
        <v>11</v>
      </c>
      <c r="O581" s="31">
        <f>HOUR(Table3[[#This Row],[departureTime]])</f>
        <v>10</v>
      </c>
      <c r="P581" s="39">
        <f ca="1">IF(Table3[[#This Row],[airline]] = OFFSET(Table3[[#This Row],[airline]],1,0), (OFFSET(Table3[[#This Row],[arrivalTime]],1,0) - Table3[[#This Row],[departureTime]]) * 1440, "")</f>
        <v>840.00000000349246</v>
      </c>
    </row>
    <row r="582" spans="1:16">
      <c r="A582" s="21" t="s">
        <v>738</v>
      </c>
      <c r="B582" s="21" t="s">
        <v>17</v>
      </c>
      <c r="C582" s="21" t="s">
        <v>21</v>
      </c>
      <c r="D582" s="21" t="s">
        <v>24</v>
      </c>
      <c r="E582" s="22">
        <v>44956.875</v>
      </c>
      <c r="F582" s="22">
        <v>44957</v>
      </c>
      <c r="G582" s="22">
        <v>44956.880555555559</v>
      </c>
      <c r="H582" s="22">
        <v>44957.011111111111</v>
      </c>
      <c r="I582" s="38">
        <v>16</v>
      </c>
      <c r="J582" s="21">
        <v>325</v>
      </c>
      <c r="K582" s="21">
        <v>172</v>
      </c>
      <c r="L582" s="23">
        <v>55900</v>
      </c>
      <c r="M582" s="11">
        <f t="shared" si="9"/>
        <v>180</v>
      </c>
      <c r="N582" s="33">
        <f>HOUR(Table3[[#This Row],[arrivalTime]])</f>
        <v>0</v>
      </c>
      <c r="O582" s="31">
        <f>HOUR(Table3[[#This Row],[departureTime]])</f>
        <v>21</v>
      </c>
      <c r="P582" s="39">
        <f ca="1">IF(Table3[[#This Row],[airline]] = OFFSET(Table3[[#This Row],[airline]],1,0), (OFFSET(Table3[[#This Row],[arrivalTime]],1,0) - Table3[[#This Row],[departureTime]]) * 1440, "")</f>
        <v>300.00000000349246</v>
      </c>
    </row>
    <row r="583" spans="1:16">
      <c r="A583" s="21" t="s">
        <v>742</v>
      </c>
      <c r="B583" s="21" t="s">
        <v>17</v>
      </c>
      <c r="C583" s="21" t="s">
        <v>21</v>
      </c>
      <c r="D583" s="21" t="s">
        <v>20</v>
      </c>
      <c r="E583" s="22">
        <v>44957.041666666664</v>
      </c>
      <c r="F583" s="22">
        <v>44957.083333333336</v>
      </c>
      <c r="G583" s="22">
        <v>44957.059027777781</v>
      </c>
      <c r="H583" s="22">
        <v>44957.084722222222</v>
      </c>
      <c r="I583" s="38">
        <v>2</v>
      </c>
      <c r="J583" s="21">
        <v>152</v>
      </c>
      <c r="K583" s="21">
        <v>173</v>
      </c>
      <c r="L583" s="23">
        <v>26296</v>
      </c>
      <c r="M583" s="11">
        <f t="shared" si="9"/>
        <v>60.000000006984919</v>
      </c>
      <c r="N583" s="33">
        <f>HOUR(Table3[[#This Row],[arrivalTime]])</f>
        <v>2</v>
      </c>
      <c r="O583" s="31">
        <f>HOUR(Table3[[#This Row],[departureTime]])</f>
        <v>1</v>
      </c>
      <c r="P583" s="39">
        <f ca="1">IF(Table3[[#This Row],[airline]] = OFFSET(Table3[[#This Row],[airline]],1,0), (OFFSET(Table3[[#This Row],[arrivalTime]],1,0) - Table3[[#This Row],[departureTime]]) * 1440, "")</f>
        <v>180</v>
      </c>
    </row>
    <row r="584" spans="1:16">
      <c r="A584" s="18" t="s">
        <v>743</v>
      </c>
      <c r="B584" s="18" t="s">
        <v>17</v>
      </c>
      <c r="C584" s="18" t="s">
        <v>18</v>
      </c>
      <c r="D584" s="18" t="s">
        <v>15</v>
      </c>
      <c r="E584" s="19">
        <v>44957.083333333336</v>
      </c>
      <c r="F584" s="19">
        <v>44957.166666666664</v>
      </c>
      <c r="G584" s="19">
        <v>44957.091666666667</v>
      </c>
      <c r="H584" s="19">
        <v>44957.173611111109</v>
      </c>
      <c r="I584" s="37">
        <v>10</v>
      </c>
      <c r="J584" s="18">
        <v>445</v>
      </c>
      <c r="K584" s="18">
        <v>167</v>
      </c>
      <c r="L584" s="20">
        <v>74315</v>
      </c>
      <c r="M584" s="11">
        <f t="shared" si="9"/>
        <v>119.99999999301508</v>
      </c>
      <c r="N584" s="33">
        <f>HOUR(Table3[[#This Row],[arrivalTime]])</f>
        <v>4</v>
      </c>
      <c r="O584" s="31">
        <f>HOUR(Table3[[#This Row],[departureTime]])</f>
        <v>2</v>
      </c>
      <c r="P584" s="39">
        <f ca="1">IF(Table3[[#This Row],[airline]] = OFFSET(Table3[[#This Row],[airline]],1,0), (OFFSET(Table3[[#This Row],[arrivalTime]],1,0) - Table3[[#This Row],[departureTime]]) * 1440, "")</f>
        <v>239.99999999650754</v>
      </c>
    </row>
    <row r="585" spans="1:16">
      <c r="A585" s="21" t="s">
        <v>745</v>
      </c>
      <c r="B585" s="21" t="s">
        <v>17</v>
      </c>
      <c r="C585" s="21" t="s">
        <v>24</v>
      </c>
      <c r="D585" s="21" t="s">
        <v>15</v>
      </c>
      <c r="E585" s="22">
        <v>44957.166666666664</v>
      </c>
      <c r="F585" s="22">
        <v>44957.25</v>
      </c>
      <c r="G585" s="22">
        <v>44957.176388888889</v>
      </c>
      <c r="H585" s="22">
        <v>44957.256944444445</v>
      </c>
      <c r="I585" s="38">
        <v>10</v>
      </c>
      <c r="J585" s="21">
        <v>448</v>
      </c>
      <c r="K585" s="21">
        <v>133</v>
      </c>
      <c r="L585" s="23">
        <v>59584</v>
      </c>
      <c r="M585" s="11">
        <f t="shared" si="9"/>
        <v>120.00000000349246</v>
      </c>
      <c r="N585" s="33">
        <f>HOUR(Table3[[#This Row],[arrivalTime]])</f>
        <v>6</v>
      </c>
      <c r="O585" s="31">
        <f>HOUR(Table3[[#This Row],[departureTime]])</f>
        <v>4</v>
      </c>
      <c r="P585" s="39">
        <f ca="1">IF(Table3[[#This Row],[airline]] = OFFSET(Table3[[#This Row],[airline]],1,0), (OFFSET(Table3[[#This Row],[arrivalTime]],1,0) - Table3[[#This Row],[departureTime]]) * 1440, "")</f>
        <v>480.00000000349246</v>
      </c>
    </row>
    <row r="586" spans="1:16">
      <c r="A586" s="21" t="s">
        <v>749</v>
      </c>
      <c r="B586" s="21" t="s">
        <v>17</v>
      </c>
      <c r="C586" s="21" t="s">
        <v>24</v>
      </c>
      <c r="D586" s="21" t="s">
        <v>18</v>
      </c>
      <c r="E586" s="22">
        <v>44957.333333333336</v>
      </c>
      <c r="F586" s="22">
        <v>44957.5</v>
      </c>
      <c r="G586" s="22">
        <v>44957.337500000001</v>
      </c>
      <c r="H586" s="22">
        <v>44957.506944444445</v>
      </c>
      <c r="I586" s="38">
        <v>10</v>
      </c>
      <c r="J586" s="21">
        <v>415</v>
      </c>
      <c r="K586" s="21">
        <v>178</v>
      </c>
      <c r="L586" s="23">
        <v>73870</v>
      </c>
      <c r="M586" s="11">
        <f t="shared" si="9"/>
        <v>239.99999999650754</v>
      </c>
      <c r="N586" s="33">
        <f>HOUR(Table3[[#This Row],[arrivalTime]])</f>
        <v>12</v>
      </c>
      <c r="O586" s="31">
        <f>HOUR(Table3[[#This Row],[departureTime]])</f>
        <v>8</v>
      </c>
      <c r="P586" s="39">
        <f ca="1">IF(Table3[[#This Row],[airline]] = OFFSET(Table3[[#This Row],[airline]],1,0), (OFFSET(Table3[[#This Row],[arrivalTime]],1,0) - Table3[[#This Row],[departureTime]]) * 1440, "")</f>
        <v>419.99999999650754</v>
      </c>
    </row>
    <row r="587" spans="1:16">
      <c r="A587" s="21" t="s">
        <v>753</v>
      </c>
      <c r="B587" s="21" t="s">
        <v>17</v>
      </c>
      <c r="C587" s="21" t="s">
        <v>14</v>
      </c>
      <c r="D587" s="21" t="s">
        <v>21</v>
      </c>
      <c r="E587" s="22">
        <v>44957.5</v>
      </c>
      <c r="F587" s="22">
        <v>44957.625</v>
      </c>
      <c r="G587" s="22">
        <v>44957.504166666666</v>
      </c>
      <c r="H587" s="22">
        <v>44957.62777777778</v>
      </c>
      <c r="I587" s="38">
        <v>4</v>
      </c>
      <c r="J587" s="21">
        <v>378</v>
      </c>
      <c r="K587" s="21">
        <v>67</v>
      </c>
      <c r="L587" s="23">
        <v>25326</v>
      </c>
      <c r="M587" s="11">
        <f t="shared" si="9"/>
        <v>180</v>
      </c>
      <c r="N587" s="33">
        <f>HOUR(Table3[[#This Row],[arrivalTime]])</f>
        <v>15</v>
      </c>
      <c r="O587" s="31">
        <f>HOUR(Table3[[#This Row],[departureTime]])</f>
        <v>12</v>
      </c>
      <c r="P587" s="39">
        <f ca="1">IF(Table3[[#This Row],[airline]] = OFFSET(Table3[[#This Row],[airline]],1,0), (OFFSET(Table3[[#This Row],[arrivalTime]],1,0) - Table3[[#This Row],[departureTime]]) * 1440, "")</f>
        <v>180</v>
      </c>
    </row>
    <row r="588" spans="1:16">
      <c r="A588" s="18" t="s">
        <v>754</v>
      </c>
      <c r="B588" s="18" t="s">
        <v>17</v>
      </c>
      <c r="C588" s="18" t="s">
        <v>15</v>
      </c>
      <c r="D588" s="18" t="s">
        <v>24</v>
      </c>
      <c r="E588" s="19">
        <v>44957.541666666664</v>
      </c>
      <c r="F588" s="19">
        <v>44957.625</v>
      </c>
      <c r="G588" s="19">
        <v>44957.554861111108</v>
      </c>
      <c r="H588" s="19">
        <v>44957.62777777778</v>
      </c>
      <c r="I588" s="37">
        <v>4</v>
      </c>
      <c r="J588" s="18">
        <v>344</v>
      </c>
      <c r="K588" s="18">
        <v>57</v>
      </c>
      <c r="L588" s="20">
        <v>19608</v>
      </c>
      <c r="M588" s="11">
        <f t="shared" si="9"/>
        <v>120.00000000349246</v>
      </c>
      <c r="N588" s="33">
        <f>HOUR(Table3[[#This Row],[arrivalTime]])</f>
        <v>15</v>
      </c>
      <c r="O588" s="31">
        <f>HOUR(Table3[[#This Row],[departureTime]])</f>
        <v>13</v>
      </c>
      <c r="P588" s="39">
        <f ca="1">IF(Table3[[#This Row],[airline]] = OFFSET(Table3[[#This Row],[airline]],1,0), (OFFSET(Table3[[#This Row],[arrivalTime]],1,0) - Table3[[#This Row],[departureTime]]) * 1440, "")</f>
        <v>240.00000000698492</v>
      </c>
    </row>
    <row r="589" spans="1:16">
      <c r="A589" s="21" t="s">
        <v>757</v>
      </c>
      <c r="B589" s="21" t="s">
        <v>17</v>
      </c>
      <c r="C589" s="21" t="s">
        <v>21</v>
      </c>
      <c r="D589" s="21" t="s">
        <v>21</v>
      </c>
      <c r="E589" s="22">
        <v>44957.666666666664</v>
      </c>
      <c r="F589" s="22">
        <v>44957.708333333336</v>
      </c>
      <c r="G589" s="22">
        <v>44957.686111111114</v>
      </c>
      <c r="H589" s="22">
        <v>44957.720138888886</v>
      </c>
      <c r="I589" s="38">
        <v>17</v>
      </c>
      <c r="J589" s="21">
        <v>231</v>
      </c>
      <c r="K589" s="21">
        <v>177</v>
      </c>
      <c r="L589" s="23">
        <v>40887</v>
      </c>
      <c r="M589" s="11">
        <f t="shared" si="9"/>
        <v>60.000000006984919</v>
      </c>
      <c r="N589" s="33">
        <f>HOUR(Table3[[#This Row],[arrivalTime]])</f>
        <v>17</v>
      </c>
      <c r="O589" s="31">
        <f>HOUR(Table3[[#This Row],[departureTime]])</f>
        <v>16</v>
      </c>
      <c r="P589" s="39">
        <f ca="1">IF(Table3[[#This Row],[airline]] = OFFSET(Table3[[#This Row],[airline]],1,0), (OFFSET(Table3[[#This Row],[arrivalTime]],1,0) - Table3[[#This Row],[departureTime]]) * 1440, "")</f>
        <v>240.00000000698492</v>
      </c>
    </row>
    <row r="590" spans="1:16">
      <c r="A590" s="18" t="s">
        <v>759</v>
      </c>
      <c r="B590" s="18" t="s">
        <v>17</v>
      </c>
      <c r="C590" s="18" t="s">
        <v>21</v>
      </c>
      <c r="D590" s="18" t="s">
        <v>18</v>
      </c>
      <c r="E590" s="19">
        <v>44957.75</v>
      </c>
      <c r="F590" s="19">
        <v>44957.833333333336</v>
      </c>
      <c r="G590" s="19">
        <v>44957.755555555559</v>
      </c>
      <c r="H590" s="19">
        <v>44957.852083333331</v>
      </c>
      <c r="I590" s="37">
        <v>27</v>
      </c>
      <c r="J590" s="18">
        <v>132</v>
      </c>
      <c r="K590" s="18">
        <v>80</v>
      </c>
      <c r="L590" s="20">
        <v>10560</v>
      </c>
      <c r="M590" s="11">
        <f t="shared" si="9"/>
        <v>120.00000000349246</v>
      </c>
      <c r="N590" s="33">
        <f>HOUR(Table3[[#This Row],[arrivalTime]])</f>
        <v>20</v>
      </c>
      <c r="O590" s="31">
        <f>HOUR(Table3[[#This Row],[departureTime]])</f>
        <v>18</v>
      </c>
      <c r="P590" s="39">
        <f ca="1">IF(Table3[[#This Row],[airline]] = OFFSET(Table3[[#This Row],[airline]],1,0), (OFFSET(Table3[[#This Row],[arrivalTime]],1,0) - Table3[[#This Row],[departureTime]]) * 1440, "")</f>
        <v>840.00000000349246</v>
      </c>
    </row>
    <row r="591" spans="1:16">
      <c r="A591" s="18" t="s">
        <v>768</v>
      </c>
      <c r="B591" s="18" t="s">
        <v>17</v>
      </c>
      <c r="C591" s="18" t="s">
        <v>20</v>
      </c>
      <c r="D591" s="18" t="s">
        <v>24</v>
      </c>
      <c r="E591" s="19">
        <v>44958.125</v>
      </c>
      <c r="F591" s="19">
        <v>44958.333333333336</v>
      </c>
      <c r="G591" s="19">
        <v>44958.128472222219</v>
      </c>
      <c r="H591" s="19">
        <v>44958.34097222222</v>
      </c>
      <c r="I591" s="37">
        <v>11</v>
      </c>
      <c r="J591" s="18">
        <v>461</v>
      </c>
      <c r="K591" s="18">
        <v>168</v>
      </c>
      <c r="L591" s="20">
        <v>77448</v>
      </c>
      <c r="M591" s="11">
        <f t="shared" si="9"/>
        <v>300.00000000349246</v>
      </c>
      <c r="N591" s="33">
        <f>HOUR(Table3[[#This Row],[arrivalTime]])</f>
        <v>8</v>
      </c>
      <c r="O591" s="31">
        <f>HOUR(Table3[[#This Row],[departureTime]])</f>
        <v>3</v>
      </c>
      <c r="P591" s="39">
        <f ca="1">IF(Table3[[#This Row],[airline]] = OFFSET(Table3[[#This Row],[airline]],1,0), (OFFSET(Table3[[#This Row],[arrivalTime]],1,0) - Table3[[#This Row],[departureTime]]) * 1440, "")</f>
        <v>660.00000000349246</v>
      </c>
    </row>
    <row r="592" spans="1:16">
      <c r="A592" s="21" t="s">
        <v>775</v>
      </c>
      <c r="B592" s="21" t="s">
        <v>17</v>
      </c>
      <c r="C592" s="21" t="s">
        <v>14</v>
      </c>
      <c r="D592" s="21" t="s">
        <v>15</v>
      </c>
      <c r="E592" s="22">
        <v>44958.416666666664</v>
      </c>
      <c r="F592" s="22">
        <v>44958.583333333336</v>
      </c>
      <c r="G592" s="22">
        <v>44958.433333333334</v>
      </c>
      <c r="H592" s="22">
        <v>44958.588888888888</v>
      </c>
      <c r="I592" s="38">
        <v>8</v>
      </c>
      <c r="J592" s="21">
        <v>140</v>
      </c>
      <c r="K592" s="21">
        <v>108</v>
      </c>
      <c r="L592" s="23">
        <v>15120</v>
      </c>
      <c r="M592" s="11">
        <f t="shared" si="9"/>
        <v>240.00000000698492</v>
      </c>
      <c r="N592" s="33">
        <f>HOUR(Table3[[#This Row],[arrivalTime]])</f>
        <v>14</v>
      </c>
      <c r="O592" s="31">
        <f>HOUR(Table3[[#This Row],[departureTime]])</f>
        <v>10</v>
      </c>
      <c r="P592" s="39">
        <f ca="1">IF(Table3[[#This Row],[airline]] = OFFSET(Table3[[#This Row],[airline]],1,0), (OFFSET(Table3[[#This Row],[arrivalTime]],1,0) - Table3[[#This Row],[departureTime]]) * 1440, "")</f>
        <v>540</v>
      </c>
    </row>
    <row r="593" spans="1:16">
      <c r="A593" s="18" t="s">
        <v>780</v>
      </c>
      <c r="B593" s="18" t="s">
        <v>17</v>
      </c>
      <c r="C593" s="18" t="s">
        <v>15</v>
      </c>
      <c r="D593" s="18" t="s">
        <v>18</v>
      </c>
      <c r="E593" s="19">
        <v>44958.625</v>
      </c>
      <c r="F593" s="19">
        <v>44958.791666666664</v>
      </c>
      <c r="G593" s="19">
        <v>44958.633333333331</v>
      </c>
      <c r="H593" s="19">
        <v>44958.797222222223</v>
      </c>
      <c r="I593" s="37">
        <v>8</v>
      </c>
      <c r="J593" s="18">
        <v>450</v>
      </c>
      <c r="K593" s="18">
        <v>126</v>
      </c>
      <c r="L593" s="20">
        <v>56700</v>
      </c>
      <c r="M593" s="11">
        <f t="shared" si="9"/>
        <v>239.99999999650754</v>
      </c>
      <c r="N593" s="33">
        <f>HOUR(Table3[[#This Row],[arrivalTime]])</f>
        <v>19</v>
      </c>
      <c r="O593" s="31">
        <f>HOUR(Table3[[#This Row],[departureTime]])</f>
        <v>15</v>
      </c>
      <c r="P593" s="39">
        <f ca="1">IF(Table3[[#This Row],[airline]] = OFFSET(Table3[[#This Row],[airline]],1,0), (OFFSET(Table3[[#This Row],[arrivalTime]],1,0) - Table3[[#This Row],[departureTime]]) * 1440, "")</f>
        <v>840.00000000349246</v>
      </c>
    </row>
    <row r="594" spans="1:16">
      <c r="A594" s="21" t="s">
        <v>790</v>
      </c>
      <c r="B594" s="21" t="s">
        <v>17</v>
      </c>
      <c r="C594" s="21" t="s">
        <v>18</v>
      </c>
      <c r="D594" s="21" t="s">
        <v>15</v>
      </c>
      <c r="E594" s="22">
        <v>44959.041666666664</v>
      </c>
      <c r="F594" s="22">
        <v>44959.208333333336</v>
      </c>
      <c r="G594" s="22">
        <v>44959.052777777775</v>
      </c>
      <c r="H594" s="22">
        <v>44959.227777777778</v>
      </c>
      <c r="I594" s="38">
        <v>28</v>
      </c>
      <c r="J594" s="21">
        <v>449</v>
      </c>
      <c r="K594" s="21">
        <v>114</v>
      </c>
      <c r="L594" s="23">
        <v>51186</v>
      </c>
      <c r="M594" s="11">
        <f t="shared" si="9"/>
        <v>240.00000000698492</v>
      </c>
      <c r="N594" s="33">
        <f>HOUR(Table3[[#This Row],[arrivalTime]])</f>
        <v>5</v>
      </c>
      <c r="O594" s="31">
        <f>HOUR(Table3[[#This Row],[departureTime]])</f>
        <v>1</v>
      </c>
      <c r="P594" s="39">
        <f ca="1">IF(Table3[[#This Row],[airline]] = OFFSET(Table3[[#This Row],[airline]],1,0), (OFFSET(Table3[[#This Row],[arrivalTime]],1,0) - Table3[[#This Row],[departureTime]]) * 1440, "")</f>
        <v>180</v>
      </c>
    </row>
    <row r="595" spans="1:16">
      <c r="A595" s="18" t="s">
        <v>791</v>
      </c>
      <c r="B595" s="18" t="s">
        <v>17</v>
      </c>
      <c r="C595" s="18" t="s">
        <v>20</v>
      </c>
      <c r="D595" s="18" t="s">
        <v>14</v>
      </c>
      <c r="E595" s="19">
        <v>44959.083333333336</v>
      </c>
      <c r="F595" s="19">
        <v>44959.166666666664</v>
      </c>
      <c r="G595" s="19">
        <v>44959.086111111108</v>
      </c>
      <c r="H595" s="19">
        <v>44959.186111111114</v>
      </c>
      <c r="I595" s="37">
        <v>28</v>
      </c>
      <c r="J595" s="18">
        <v>287</v>
      </c>
      <c r="K595" s="18">
        <v>65</v>
      </c>
      <c r="L595" s="20">
        <v>18655</v>
      </c>
      <c r="M595" s="11">
        <f t="shared" si="9"/>
        <v>119.99999999301508</v>
      </c>
      <c r="N595" s="33">
        <f>HOUR(Table3[[#This Row],[arrivalTime]])</f>
        <v>4</v>
      </c>
      <c r="O595" s="31">
        <f>HOUR(Table3[[#This Row],[departureTime]])</f>
        <v>2</v>
      </c>
      <c r="P595" s="39">
        <f ca="1">IF(Table3[[#This Row],[airline]] = OFFSET(Table3[[#This Row],[airline]],1,0), (OFFSET(Table3[[#This Row],[arrivalTime]],1,0) - Table3[[#This Row],[departureTime]]) * 1440, "")</f>
        <v>180</v>
      </c>
    </row>
    <row r="596" spans="1:16">
      <c r="A596" s="18" t="s">
        <v>793</v>
      </c>
      <c r="B596" s="18" t="s">
        <v>17</v>
      </c>
      <c r="C596" s="18" t="s">
        <v>15</v>
      </c>
      <c r="D596" s="18" t="s">
        <v>20</v>
      </c>
      <c r="E596" s="19">
        <v>44959.166666666664</v>
      </c>
      <c r="F596" s="19">
        <v>44959.208333333336</v>
      </c>
      <c r="G596" s="19">
        <v>44959.168749999997</v>
      </c>
      <c r="H596" s="19">
        <v>44959.227777777778</v>
      </c>
      <c r="I596" s="37">
        <v>28</v>
      </c>
      <c r="J596" s="18">
        <v>208</v>
      </c>
      <c r="K596" s="18">
        <v>153</v>
      </c>
      <c r="L596" s="20">
        <v>31824</v>
      </c>
      <c r="M596" s="11">
        <f t="shared" si="9"/>
        <v>60.000000006984919</v>
      </c>
      <c r="N596" s="33">
        <f>HOUR(Table3[[#This Row],[arrivalTime]])</f>
        <v>5</v>
      </c>
      <c r="O596" s="31">
        <f>HOUR(Table3[[#This Row],[departureTime]])</f>
        <v>4</v>
      </c>
      <c r="P596" s="39">
        <f ca="1">IF(Table3[[#This Row],[airline]] = OFFSET(Table3[[#This Row],[airline]],1,0), (OFFSET(Table3[[#This Row],[arrivalTime]],1,0) - Table3[[#This Row],[departureTime]]) * 1440, "")</f>
        <v>300.00000000349246</v>
      </c>
    </row>
    <row r="597" spans="1:16">
      <c r="A597" s="21" t="s">
        <v>796</v>
      </c>
      <c r="B597" s="21" t="s">
        <v>17</v>
      </c>
      <c r="C597" s="21" t="s">
        <v>18</v>
      </c>
      <c r="D597" s="21" t="s">
        <v>24</v>
      </c>
      <c r="E597" s="22">
        <v>44959.291666666664</v>
      </c>
      <c r="F597" s="22">
        <v>44959.375</v>
      </c>
      <c r="G597" s="22">
        <v>44959.304166666669</v>
      </c>
      <c r="H597" s="22">
        <v>44959.388194444444</v>
      </c>
      <c r="I597" s="38">
        <v>19</v>
      </c>
      <c r="J597" s="21">
        <v>253</v>
      </c>
      <c r="K597" s="21">
        <v>127</v>
      </c>
      <c r="L597" s="23">
        <v>32131</v>
      </c>
      <c r="M597" s="11">
        <f t="shared" si="9"/>
        <v>120.00000000349246</v>
      </c>
      <c r="N597" s="33">
        <f>HOUR(Table3[[#This Row],[arrivalTime]])</f>
        <v>9</v>
      </c>
      <c r="O597" s="31">
        <f>HOUR(Table3[[#This Row],[departureTime]])</f>
        <v>7</v>
      </c>
      <c r="P597" s="39">
        <f ca="1">IF(Table3[[#This Row],[airline]] = OFFSET(Table3[[#This Row],[airline]],1,0), (OFFSET(Table3[[#This Row],[arrivalTime]],1,0) - Table3[[#This Row],[departureTime]]) * 1440, "")</f>
        <v>300.00000000349246</v>
      </c>
    </row>
    <row r="598" spans="1:16">
      <c r="A598" s="18" t="s">
        <v>798</v>
      </c>
      <c r="B598" s="18" t="s">
        <v>17</v>
      </c>
      <c r="C598" s="18" t="s">
        <v>21</v>
      </c>
      <c r="D598" s="18" t="s">
        <v>15</v>
      </c>
      <c r="E598" s="19">
        <v>44959.375</v>
      </c>
      <c r="F598" s="19">
        <v>44959.5</v>
      </c>
      <c r="G598" s="19">
        <v>44959.388888888891</v>
      </c>
      <c r="H598" s="19">
        <v>44959.5</v>
      </c>
      <c r="I598" s="37">
        <v>0</v>
      </c>
      <c r="J598" s="18">
        <v>329</v>
      </c>
      <c r="K598" s="18">
        <v>147</v>
      </c>
      <c r="L598" s="20">
        <v>48363</v>
      </c>
      <c r="M598" s="11">
        <f t="shared" si="9"/>
        <v>180</v>
      </c>
      <c r="N598" s="33">
        <f>HOUR(Table3[[#This Row],[arrivalTime]])</f>
        <v>12</v>
      </c>
      <c r="O598" s="31">
        <f>HOUR(Table3[[#This Row],[departureTime]])</f>
        <v>9</v>
      </c>
      <c r="P598" s="39">
        <f ca="1">IF(Table3[[#This Row],[airline]] = OFFSET(Table3[[#This Row],[airline]],1,0), (OFFSET(Table3[[#This Row],[arrivalTime]],1,0) - Table3[[#This Row],[departureTime]]) * 1440, "")</f>
        <v>239.99999999650754</v>
      </c>
    </row>
    <row r="599" spans="1:16">
      <c r="A599" s="21" t="s">
        <v>800</v>
      </c>
      <c r="B599" s="21" t="s">
        <v>17</v>
      </c>
      <c r="C599" s="21" t="s">
        <v>21</v>
      </c>
      <c r="D599" s="21" t="s">
        <v>18</v>
      </c>
      <c r="E599" s="22">
        <v>44959.458333333336</v>
      </c>
      <c r="F599" s="22">
        <v>44959.541666666664</v>
      </c>
      <c r="G599" s="22">
        <v>44959.467361111114</v>
      </c>
      <c r="H599" s="22">
        <v>44959.549305555556</v>
      </c>
      <c r="I599" s="38">
        <v>11</v>
      </c>
      <c r="J599" s="21">
        <v>406</v>
      </c>
      <c r="K599" s="21">
        <v>166</v>
      </c>
      <c r="L599" s="23">
        <v>67396</v>
      </c>
      <c r="M599" s="11">
        <f t="shared" si="9"/>
        <v>119.99999999301508</v>
      </c>
      <c r="N599" s="33">
        <f>HOUR(Table3[[#This Row],[arrivalTime]])</f>
        <v>13</v>
      </c>
      <c r="O599" s="31">
        <f>HOUR(Table3[[#This Row],[departureTime]])</f>
        <v>11</v>
      </c>
      <c r="P599" s="39">
        <f ca="1">IF(Table3[[#This Row],[airline]] = OFFSET(Table3[[#This Row],[airline]],1,0), (OFFSET(Table3[[#This Row],[arrivalTime]],1,0) - Table3[[#This Row],[departureTime]]) * 1440, "")</f>
        <v>239.99999999650754</v>
      </c>
    </row>
    <row r="600" spans="1:16">
      <c r="A600" s="18" t="s">
        <v>803</v>
      </c>
      <c r="B600" s="18" t="s">
        <v>17</v>
      </c>
      <c r="C600" s="18" t="s">
        <v>15</v>
      </c>
      <c r="D600" s="18" t="s">
        <v>15</v>
      </c>
      <c r="E600" s="19">
        <v>44959.583333333336</v>
      </c>
      <c r="F600" s="19">
        <v>44959.625</v>
      </c>
      <c r="G600" s="19">
        <v>44959.589583333334</v>
      </c>
      <c r="H600" s="19">
        <v>44959.637499999997</v>
      </c>
      <c r="I600" s="37">
        <v>18</v>
      </c>
      <c r="J600" s="18">
        <v>230</v>
      </c>
      <c r="K600" s="18">
        <v>197</v>
      </c>
      <c r="L600" s="20">
        <v>45310</v>
      </c>
      <c r="M600" s="11">
        <f t="shared" si="9"/>
        <v>59.99999999650754</v>
      </c>
      <c r="N600" s="33">
        <f>HOUR(Table3[[#This Row],[arrivalTime]])</f>
        <v>15</v>
      </c>
      <c r="O600" s="31">
        <f>HOUR(Table3[[#This Row],[departureTime]])</f>
        <v>14</v>
      </c>
      <c r="P600" s="39">
        <f ca="1">IF(Table3[[#This Row],[airline]] = OFFSET(Table3[[#This Row],[airline]],1,0), (OFFSET(Table3[[#This Row],[arrivalTime]],1,0) - Table3[[#This Row],[departureTime]]) * 1440, "")</f>
        <v>540</v>
      </c>
    </row>
    <row r="601" spans="1:16">
      <c r="A601" s="21" t="s">
        <v>808</v>
      </c>
      <c r="B601" s="21" t="s">
        <v>17</v>
      </c>
      <c r="C601" s="21" t="s">
        <v>21</v>
      </c>
      <c r="D601" s="21" t="s">
        <v>18</v>
      </c>
      <c r="E601" s="22">
        <v>44959.791666666664</v>
      </c>
      <c r="F601" s="22">
        <v>44959.958333333336</v>
      </c>
      <c r="G601" s="22">
        <v>44959.810416666667</v>
      </c>
      <c r="H601" s="22">
        <v>44959.975694444445</v>
      </c>
      <c r="I601" s="38">
        <v>25</v>
      </c>
      <c r="J601" s="21">
        <v>439</v>
      </c>
      <c r="K601" s="21">
        <v>78</v>
      </c>
      <c r="L601" s="23">
        <v>34242</v>
      </c>
      <c r="M601" s="11">
        <f t="shared" si="9"/>
        <v>240.00000000698492</v>
      </c>
      <c r="N601" s="33">
        <f>HOUR(Table3[[#This Row],[arrivalTime]])</f>
        <v>23</v>
      </c>
      <c r="O601" s="31">
        <f>HOUR(Table3[[#This Row],[departureTime]])</f>
        <v>19</v>
      </c>
      <c r="P601" s="39">
        <f ca="1">IF(Table3[[#This Row],[airline]] = OFFSET(Table3[[#This Row],[airline]],1,0), (OFFSET(Table3[[#This Row],[arrivalTime]],1,0) - Table3[[#This Row],[departureTime]]) * 1440, "")</f>
        <v>660.00000000349246</v>
      </c>
    </row>
    <row r="602" spans="1:16">
      <c r="A602" s="21" t="s">
        <v>814</v>
      </c>
      <c r="B602" s="21" t="s">
        <v>17</v>
      </c>
      <c r="C602" s="21" t="s">
        <v>21</v>
      </c>
      <c r="D602" s="21" t="s">
        <v>18</v>
      </c>
      <c r="E602" s="22">
        <v>44960.041666666664</v>
      </c>
      <c r="F602" s="22">
        <v>44960.25</v>
      </c>
      <c r="G602" s="22">
        <v>44960.049305555556</v>
      </c>
      <c r="H602" s="22">
        <v>44960.256249999999</v>
      </c>
      <c r="I602" s="38">
        <v>9</v>
      </c>
      <c r="J602" s="21">
        <v>464</v>
      </c>
      <c r="K602" s="21">
        <v>52</v>
      </c>
      <c r="L602" s="23">
        <v>24128</v>
      </c>
      <c r="M602" s="11">
        <f t="shared" si="9"/>
        <v>300.00000000349246</v>
      </c>
      <c r="N602" s="33">
        <f>HOUR(Table3[[#This Row],[arrivalTime]])</f>
        <v>6</v>
      </c>
      <c r="O602" s="31">
        <f>HOUR(Table3[[#This Row],[departureTime]])</f>
        <v>1</v>
      </c>
      <c r="P602" s="39">
        <f ca="1">IF(Table3[[#This Row],[airline]] = OFFSET(Table3[[#This Row],[airline]],1,0), (OFFSET(Table3[[#This Row],[arrivalTime]],1,0) - Table3[[#This Row],[departureTime]]) * 1440, "")</f>
        <v>180</v>
      </c>
    </row>
    <row r="603" spans="1:16">
      <c r="A603" s="18" t="s">
        <v>815</v>
      </c>
      <c r="B603" s="18" t="s">
        <v>17</v>
      </c>
      <c r="C603" s="18" t="s">
        <v>14</v>
      </c>
      <c r="D603" s="18" t="s">
        <v>20</v>
      </c>
      <c r="E603" s="19">
        <v>44960.083333333336</v>
      </c>
      <c r="F603" s="19">
        <v>44960.166666666664</v>
      </c>
      <c r="G603" s="19">
        <v>44960.102083333331</v>
      </c>
      <c r="H603" s="19">
        <v>44960.171527777777</v>
      </c>
      <c r="I603" s="37">
        <v>7</v>
      </c>
      <c r="J603" s="18">
        <v>440</v>
      </c>
      <c r="K603" s="18">
        <v>123</v>
      </c>
      <c r="L603" s="20">
        <v>54120</v>
      </c>
      <c r="M603" s="11">
        <f t="shared" si="9"/>
        <v>119.99999999301508</v>
      </c>
      <c r="N603" s="33">
        <f>HOUR(Table3[[#This Row],[arrivalTime]])</f>
        <v>4</v>
      </c>
      <c r="O603" s="31">
        <f>HOUR(Table3[[#This Row],[departureTime]])</f>
        <v>2</v>
      </c>
      <c r="P603" s="39">
        <f ca="1">IF(Table3[[#This Row],[airline]] = OFFSET(Table3[[#This Row],[airline]],1,0), (OFFSET(Table3[[#This Row],[arrivalTime]],1,0) - Table3[[#This Row],[departureTime]]) * 1440, "")</f>
        <v>239.99999999650754</v>
      </c>
    </row>
    <row r="604" spans="1:16">
      <c r="A604" s="21" t="s">
        <v>817</v>
      </c>
      <c r="B604" s="21" t="s">
        <v>17</v>
      </c>
      <c r="C604" s="21" t="s">
        <v>20</v>
      </c>
      <c r="D604" s="21" t="s">
        <v>18</v>
      </c>
      <c r="E604" s="22">
        <v>44960.166666666664</v>
      </c>
      <c r="F604" s="22">
        <v>44960.25</v>
      </c>
      <c r="G604" s="22">
        <v>44960.183333333334</v>
      </c>
      <c r="H604" s="22">
        <v>44960.269444444442</v>
      </c>
      <c r="I604" s="38">
        <v>28</v>
      </c>
      <c r="J604" s="21">
        <v>130</v>
      </c>
      <c r="K604" s="21">
        <v>161</v>
      </c>
      <c r="L604" s="23">
        <v>20930</v>
      </c>
      <c r="M604" s="11">
        <f t="shared" si="9"/>
        <v>120.00000000349246</v>
      </c>
      <c r="N604" s="33">
        <f>HOUR(Table3[[#This Row],[arrivalTime]])</f>
        <v>6</v>
      </c>
      <c r="O604" s="31">
        <f>HOUR(Table3[[#This Row],[departureTime]])</f>
        <v>4</v>
      </c>
      <c r="P604" s="39">
        <f ca="1">IF(Table3[[#This Row],[airline]] = OFFSET(Table3[[#This Row],[airline]],1,0), (OFFSET(Table3[[#This Row],[arrivalTime]],1,0) - Table3[[#This Row],[departureTime]]) * 1440, "")</f>
        <v>420.00000000698492</v>
      </c>
    </row>
    <row r="605" spans="1:16">
      <c r="A605" s="21" t="s">
        <v>819</v>
      </c>
      <c r="B605" s="21" t="s">
        <v>17</v>
      </c>
      <c r="C605" s="21" t="s">
        <v>24</v>
      </c>
      <c r="D605" s="21" t="s">
        <v>20</v>
      </c>
      <c r="E605" s="22">
        <v>44960.25</v>
      </c>
      <c r="F605" s="22">
        <v>44960.458333333336</v>
      </c>
      <c r="G605" s="22">
        <v>44960.254861111112</v>
      </c>
      <c r="H605" s="22">
        <v>44960.470138888886</v>
      </c>
      <c r="I605" s="38">
        <v>17</v>
      </c>
      <c r="J605" s="21">
        <v>408</v>
      </c>
      <c r="K605" s="21">
        <v>84</v>
      </c>
      <c r="L605" s="23">
        <v>34272</v>
      </c>
      <c r="M605" s="11">
        <f t="shared" si="9"/>
        <v>300.00000000349246</v>
      </c>
      <c r="N605" s="33">
        <f>HOUR(Table3[[#This Row],[arrivalTime]])</f>
        <v>11</v>
      </c>
      <c r="O605" s="31">
        <f>HOUR(Table3[[#This Row],[departureTime]])</f>
        <v>6</v>
      </c>
      <c r="P605" s="39">
        <f ca="1">IF(Table3[[#This Row],[airline]] = OFFSET(Table3[[#This Row],[airline]],1,0), (OFFSET(Table3[[#This Row],[arrivalTime]],1,0) - Table3[[#This Row],[departureTime]]) * 1440, "")</f>
        <v>239.99999999650754</v>
      </c>
    </row>
    <row r="606" spans="1:16">
      <c r="A606" s="21" t="s">
        <v>820</v>
      </c>
      <c r="B606" s="21" t="s">
        <v>17</v>
      </c>
      <c r="C606" s="21" t="s">
        <v>15</v>
      </c>
      <c r="D606" s="21" t="s">
        <v>20</v>
      </c>
      <c r="E606" s="22">
        <v>44960.291666666664</v>
      </c>
      <c r="F606" s="22">
        <v>44960.416666666664</v>
      </c>
      <c r="G606" s="22">
        <v>44960.308333333334</v>
      </c>
      <c r="H606" s="22">
        <v>44960.42083333333</v>
      </c>
      <c r="I606" s="38">
        <v>6</v>
      </c>
      <c r="J606" s="21">
        <v>347</v>
      </c>
      <c r="K606" s="21">
        <v>183</v>
      </c>
      <c r="L606" s="23">
        <v>63501</v>
      </c>
      <c r="M606" s="11">
        <f t="shared" si="9"/>
        <v>180</v>
      </c>
      <c r="N606" s="33">
        <f>HOUR(Table3[[#This Row],[arrivalTime]])</f>
        <v>10</v>
      </c>
      <c r="O606" s="31">
        <f>HOUR(Table3[[#This Row],[departureTime]])</f>
        <v>7</v>
      </c>
      <c r="P606" s="39">
        <f ca="1">IF(Table3[[#This Row],[airline]] = OFFSET(Table3[[#This Row],[airline]],1,0), (OFFSET(Table3[[#This Row],[arrivalTime]],1,0) - Table3[[#This Row],[departureTime]]) * 1440, "")</f>
        <v>540</v>
      </c>
    </row>
    <row r="607" spans="1:16">
      <c r="A607" s="21" t="s">
        <v>824</v>
      </c>
      <c r="B607" s="21" t="s">
        <v>17</v>
      </c>
      <c r="C607" s="21" t="s">
        <v>15</v>
      </c>
      <c r="D607" s="21" t="s">
        <v>15</v>
      </c>
      <c r="E607" s="22">
        <v>44960.458333333336</v>
      </c>
      <c r="F607" s="22">
        <v>44960.666666666664</v>
      </c>
      <c r="G607" s="22">
        <v>44960.468055555553</v>
      </c>
      <c r="H607" s="22">
        <v>44960.676388888889</v>
      </c>
      <c r="I607" s="38">
        <v>14</v>
      </c>
      <c r="J607" s="21">
        <v>342</v>
      </c>
      <c r="K607" s="21">
        <v>62</v>
      </c>
      <c r="L607" s="23">
        <v>21204</v>
      </c>
      <c r="M607" s="11">
        <f t="shared" si="9"/>
        <v>299.99999999301508</v>
      </c>
      <c r="N607" s="33">
        <f>HOUR(Table3[[#This Row],[arrivalTime]])</f>
        <v>16</v>
      </c>
      <c r="O607" s="31">
        <f>HOUR(Table3[[#This Row],[departureTime]])</f>
        <v>11</v>
      </c>
      <c r="P607" s="39">
        <f ca="1">IF(Table3[[#This Row],[airline]] = OFFSET(Table3[[#This Row],[airline]],1,0), (OFFSET(Table3[[#This Row],[arrivalTime]],1,0) - Table3[[#This Row],[departureTime]]) * 1440, "")</f>
        <v>299.99999999301508</v>
      </c>
    </row>
    <row r="608" spans="1:16">
      <c r="A608" s="18" t="s">
        <v>827</v>
      </c>
      <c r="B608" s="18" t="s">
        <v>17</v>
      </c>
      <c r="C608" s="18" t="s">
        <v>18</v>
      </c>
      <c r="D608" s="18" t="s">
        <v>20</v>
      </c>
      <c r="E608" s="19">
        <v>44960.583333333336</v>
      </c>
      <c r="F608" s="19">
        <v>44960.666666666664</v>
      </c>
      <c r="G608" s="19">
        <v>44960.584027777775</v>
      </c>
      <c r="H608" s="19">
        <v>44960.686111111114</v>
      </c>
      <c r="I608" s="37">
        <v>28</v>
      </c>
      <c r="J608" s="18">
        <v>272</v>
      </c>
      <c r="K608" s="18">
        <v>143</v>
      </c>
      <c r="L608" s="20">
        <v>38896</v>
      </c>
      <c r="M608" s="11">
        <f t="shared" si="9"/>
        <v>119.99999999301508</v>
      </c>
      <c r="N608" s="33">
        <f>HOUR(Table3[[#This Row],[arrivalTime]])</f>
        <v>16</v>
      </c>
      <c r="O608" s="31">
        <f>HOUR(Table3[[#This Row],[departureTime]])</f>
        <v>14</v>
      </c>
      <c r="P608" s="39">
        <f ca="1">IF(Table3[[#This Row],[airline]] = OFFSET(Table3[[#This Row],[airline]],1,0), (OFFSET(Table3[[#This Row],[arrivalTime]],1,0) - Table3[[#This Row],[departureTime]]) * 1440, "")</f>
        <v>360</v>
      </c>
    </row>
    <row r="609" spans="1:16">
      <c r="A609" s="18" t="s">
        <v>828</v>
      </c>
      <c r="B609" s="18" t="s">
        <v>17</v>
      </c>
      <c r="C609" s="18" t="s">
        <v>18</v>
      </c>
      <c r="D609" s="18" t="s">
        <v>21</v>
      </c>
      <c r="E609" s="19">
        <v>44960.625</v>
      </c>
      <c r="F609" s="19">
        <v>44960.833333333336</v>
      </c>
      <c r="G609" s="19">
        <v>44960.631944444445</v>
      </c>
      <c r="H609" s="19">
        <v>44960.838194444441</v>
      </c>
      <c r="I609" s="37">
        <v>7</v>
      </c>
      <c r="J609" s="18">
        <v>441</v>
      </c>
      <c r="K609" s="18">
        <v>124</v>
      </c>
      <c r="L609" s="20">
        <v>54684</v>
      </c>
      <c r="M609" s="11">
        <f t="shared" si="9"/>
        <v>300.00000000349246</v>
      </c>
      <c r="N609" s="33">
        <f>HOUR(Table3[[#This Row],[arrivalTime]])</f>
        <v>20</v>
      </c>
      <c r="O609" s="31">
        <f>HOUR(Table3[[#This Row],[departureTime]])</f>
        <v>15</v>
      </c>
      <c r="P609" s="39">
        <f ca="1">IF(Table3[[#This Row],[airline]] = OFFSET(Table3[[#This Row],[airline]],1,0), (OFFSET(Table3[[#This Row],[arrivalTime]],1,0) - Table3[[#This Row],[departureTime]]) * 1440, "")</f>
        <v>419.99999999650754</v>
      </c>
    </row>
    <row r="610" spans="1:16">
      <c r="A610" s="21" t="s">
        <v>832</v>
      </c>
      <c r="B610" s="21" t="s">
        <v>17</v>
      </c>
      <c r="C610" s="21" t="s">
        <v>21</v>
      </c>
      <c r="D610" s="21" t="s">
        <v>14</v>
      </c>
      <c r="E610" s="22">
        <v>44960.791666666664</v>
      </c>
      <c r="F610" s="22">
        <v>44960.916666666664</v>
      </c>
      <c r="G610" s="22">
        <v>44960.79791666667</v>
      </c>
      <c r="H610" s="22">
        <v>44960.936111111114</v>
      </c>
      <c r="I610" s="38">
        <v>28</v>
      </c>
      <c r="J610" s="21">
        <v>348</v>
      </c>
      <c r="K610" s="21">
        <v>108</v>
      </c>
      <c r="L610" s="23">
        <v>37584</v>
      </c>
      <c r="M610" s="11">
        <f t="shared" si="9"/>
        <v>180</v>
      </c>
      <c r="N610" s="33">
        <f>HOUR(Table3[[#This Row],[arrivalTime]])</f>
        <v>22</v>
      </c>
      <c r="O610" s="31">
        <f>HOUR(Table3[[#This Row],[departureTime]])</f>
        <v>19</v>
      </c>
      <c r="P610" s="39">
        <f ca="1">IF(Table3[[#This Row],[airline]] = OFFSET(Table3[[#This Row],[airline]],1,0), (OFFSET(Table3[[#This Row],[arrivalTime]],1,0) - Table3[[#This Row],[departureTime]]) * 1440, "")</f>
        <v>240.00000000698492</v>
      </c>
    </row>
    <row r="611" spans="1:16">
      <c r="A611" s="18" t="s">
        <v>833</v>
      </c>
      <c r="B611" s="18" t="s">
        <v>17</v>
      </c>
      <c r="C611" s="18" t="s">
        <v>18</v>
      </c>
      <c r="D611" s="18" t="s">
        <v>24</v>
      </c>
      <c r="E611" s="19">
        <v>44960.833333333336</v>
      </c>
      <c r="F611" s="19">
        <v>44960.958333333336</v>
      </c>
      <c r="G611" s="19">
        <v>44960.842361111114</v>
      </c>
      <c r="H611" s="19">
        <v>44960.959722222222</v>
      </c>
      <c r="I611" s="37">
        <v>2</v>
      </c>
      <c r="J611" s="18">
        <v>222</v>
      </c>
      <c r="K611" s="18">
        <v>71</v>
      </c>
      <c r="L611" s="20">
        <v>15762</v>
      </c>
      <c r="M611" s="11">
        <f t="shared" si="9"/>
        <v>180</v>
      </c>
      <c r="N611" s="33">
        <f>HOUR(Table3[[#This Row],[arrivalTime]])</f>
        <v>23</v>
      </c>
      <c r="O611" s="31">
        <f>HOUR(Table3[[#This Row],[departureTime]])</f>
        <v>20</v>
      </c>
      <c r="P611" s="39">
        <f ca="1">IF(Table3[[#This Row],[airline]] = OFFSET(Table3[[#This Row],[airline]],1,0), (OFFSET(Table3[[#This Row],[arrivalTime]],1,0) - Table3[[#This Row],[departureTime]]) * 1440, "")</f>
        <v>720</v>
      </c>
    </row>
    <row r="612" spans="1:16">
      <c r="A612" s="18" t="s">
        <v>840</v>
      </c>
      <c r="B612" s="18" t="s">
        <v>17</v>
      </c>
      <c r="C612" s="18" t="s">
        <v>20</v>
      </c>
      <c r="D612" s="18" t="s">
        <v>15</v>
      </c>
      <c r="E612" s="19">
        <v>44961.125</v>
      </c>
      <c r="F612" s="19">
        <v>44961.333333333336</v>
      </c>
      <c r="G612" s="19">
        <v>44961.129166666666</v>
      </c>
      <c r="H612" s="19">
        <v>44961.335416666669</v>
      </c>
      <c r="I612" s="37">
        <v>3</v>
      </c>
      <c r="J612" s="18">
        <v>440</v>
      </c>
      <c r="K612" s="18">
        <v>154</v>
      </c>
      <c r="L612" s="20">
        <v>67760</v>
      </c>
      <c r="M612" s="11">
        <f t="shared" si="9"/>
        <v>300.00000000349246</v>
      </c>
      <c r="N612" s="33">
        <f>HOUR(Table3[[#This Row],[arrivalTime]])</f>
        <v>8</v>
      </c>
      <c r="O612" s="31">
        <f>HOUR(Table3[[#This Row],[departureTime]])</f>
        <v>3</v>
      </c>
      <c r="P612" s="39">
        <f ca="1">IF(Table3[[#This Row],[airline]] = OFFSET(Table3[[#This Row],[airline]],1,0), (OFFSET(Table3[[#This Row],[arrivalTime]],1,0) - Table3[[#This Row],[departureTime]]) * 1440, "")</f>
        <v>180</v>
      </c>
    </row>
    <row r="613" spans="1:16">
      <c r="A613" s="18" t="s">
        <v>841</v>
      </c>
      <c r="B613" s="18" t="s">
        <v>17</v>
      </c>
      <c r="C613" s="18" t="s">
        <v>15</v>
      </c>
      <c r="D613" s="18" t="s">
        <v>14</v>
      </c>
      <c r="E613" s="19">
        <v>44961.166666666664</v>
      </c>
      <c r="F613" s="19">
        <v>44961.25</v>
      </c>
      <c r="G613" s="19">
        <v>44961.176388888889</v>
      </c>
      <c r="H613" s="19">
        <v>44961.26458333333</v>
      </c>
      <c r="I613" s="37">
        <v>21</v>
      </c>
      <c r="J613" s="18">
        <v>437</v>
      </c>
      <c r="K613" s="18">
        <v>131</v>
      </c>
      <c r="L613" s="20">
        <v>57247</v>
      </c>
      <c r="M613" s="11">
        <f t="shared" si="9"/>
        <v>120.00000000349246</v>
      </c>
      <c r="N613" s="33">
        <f>HOUR(Table3[[#This Row],[arrivalTime]])</f>
        <v>6</v>
      </c>
      <c r="O613" s="31">
        <f>HOUR(Table3[[#This Row],[departureTime]])</f>
        <v>4</v>
      </c>
      <c r="P613" s="39">
        <f ca="1">IF(Table3[[#This Row],[airline]] = OFFSET(Table3[[#This Row],[airline]],1,0), (OFFSET(Table3[[#This Row],[arrivalTime]],1,0) - Table3[[#This Row],[departureTime]]) * 1440, "")</f>
        <v>360</v>
      </c>
    </row>
    <row r="614" spans="1:16">
      <c r="A614" s="18" t="s">
        <v>842</v>
      </c>
      <c r="B614" s="18" t="s">
        <v>17</v>
      </c>
      <c r="C614" s="18" t="s">
        <v>18</v>
      </c>
      <c r="D614" s="18" t="s">
        <v>15</v>
      </c>
      <c r="E614" s="19">
        <v>44961.208333333336</v>
      </c>
      <c r="F614" s="19">
        <v>44961.416666666664</v>
      </c>
      <c r="G614" s="19">
        <v>44961.212500000001</v>
      </c>
      <c r="H614" s="19">
        <v>44961.416666666664</v>
      </c>
      <c r="I614" s="37">
        <v>0</v>
      </c>
      <c r="J614" s="18">
        <v>226</v>
      </c>
      <c r="K614" s="18">
        <v>118</v>
      </c>
      <c r="L614" s="20">
        <v>26668</v>
      </c>
      <c r="M614" s="11">
        <f t="shared" si="9"/>
        <v>299.99999999301508</v>
      </c>
      <c r="N614" s="33">
        <f>HOUR(Table3[[#This Row],[arrivalTime]])</f>
        <v>10</v>
      </c>
      <c r="O614" s="31">
        <f>HOUR(Table3[[#This Row],[departureTime]])</f>
        <v>5</v>
      </c>
      <c r="P614" s="39">
        <f ca="1">IF(Table3[[#This Row],[airline]] = OFFSET(Table3[[#This Row],[airline]],1,0), (OFFSET(Table3[[#This Row],[arrivalTime]],1,0) - Table3[[#This Row],[departureTime]]) * 1440, "")</f>
        <v>180</v>
      </c>
    </row>
    <row r="615" spans="1:16">
      <c r="A615" s="21" t="s">
        <v>843</v>
      </c>
      <c r="B615" s="21" t="s">
        <v>17</v>
      </c>
      <c r="C615" s="21" t="s">
        <v>15</v>
      </c>
      <c r="D615" s="21" t="s">
        <v>15</v>
      </c>
      <c r="E615" s="22">
        <v>44961.25</v>
      </c>
      <c r="F615" s="22">
        <v>44961.333333333336</v>
      </c>
      <c r="G615" s="22">
        <v>44961.250694444447</v>
      </c>
      <c r="H615" s="22">
        <v>44961.351388888892</v>
      </c>
      <c r="I615" s="38">
        <v>26</v>
      </c>
      <c r="J615" s="21">
        <v>245</v>
      </c>
      <c r="K615" s="21">
        <v>90</v>
      </c>
      <c r="L615" s="23">
        <v>22050</v>
      </c>
      <c r="M615" s="11">
        <f t="shared" si="9"/>
        <v>120.00000000349246</v>
      </c>
      <c r="N615" s="33">
        <f>HOUR(Table3[[#This Row],[arrivalTime]])</f>
        <v>8</v>
      </c>
      <c r="O615" s="31">
        <f>HOUR(Table3[[#This Row],[departureTime]])</f>
        <v>6</v>
      </c>
      <c r="P615" s="39">
        <f ca="1">IF(Table3[[#This Row],[airline]] = OFFSET(Table3[[#This Row],[airline]],1,0), (OFFSET(Table3[[#This Row],[arrivalTime]],1,0) - Table3[[#This Row],[departureTime]]) * 1440, "")</f>
        <v>720</v>
      </c>
    </row>
    <row r="616" spans="1:16">
      <c r="A616" s="21" t="s">
        <v>851</v>
      </c>
      <c r="B616" s="21" t="s">
        <v>17</v>
      </c>
      <c r="C616" s="21" t="s">
        <v>20</v>
      </c>
      <c r="D616" s="21" t="s">
        <v>15</v>
      </c>
      <c r="E616" s="22">
        <v>44961.583333333336</v>
      </c>
      <c r="F616" s="22">
        <v>44961.75</v>
      </c>
      <c r="G616" s="22">
        <v>44961.602083333331</v>
      </c>
      <c r="H616" s="22">
        <v>44961.753472222219</v>
      </c>
      <c r="I616" s="38">
        <v>5</v>
      </c>
      <c r="J616" s="21">
        <v>471</v>
      </c>
      <c r="K616" s="21">
        <v>96</v>
      </c>
      <c r="L616" s="23">
        <v>45216</v>
      </c>
      <c r="M616" s="11">
        <f t="shared" si="9"/>
        <v>239.99999999650754</v>
      </c>
      <c r="N616" s="33">
        <f>HOUR(Table3[[#This Row],[arrivalTime]])</f>
        <v>18</v>
      </c>
      <c r="O616" s="31">
        <f>HOUR(Table3[[#This Row],[departureTime]])</f>
        <v>14</v>
      </c>
      <c r="P616" s="39">
        <f ca="1">IF(Table3[[#This Row],[airline]] = OFFSET(Table3[[#This Row],[airline]],1,0), (OFFSET(Table3[[#This Row],[arrivalTime]],1,0) - Table3[[#This Row],[departureTime]]) * 1440, "")</f>
        <v>299.99999999301508</v>
      </c>
    </row>
    <row r="617" spans="1:16">
      <c r="A617" s="18" t="s">
        <v>853</v>
      </c>
      <c r="B617" s="18" t="s">
        <v>17</v>
      </c>
      <c r="C617" s="18" t="s">
        <v>21</v>
      </c>
      <c r="D617" s="18" t="s">
        <v>14</v>
      </c>
      <c r="E617" s="19">
        <v>44961.666666666664</v>
      </c>
      <c r="F617" s="19">
        <v>44961.791666666664</v>
      </c>
      <c r="G617" s="19">
        <v>44961.671527777777</v>
      </c>
      <c r="H617" s="19">
        <v>44961.811111111114</v>
      </c>
      <c r="I617" s="37">
        <v>28</v>
      </c>
      <c r="J617" s="18">
        <v>255</v>
      </c>
      <c r="K617" s="18">
        <v>103</v>
      </c>
      <c r="L617" s="20">
        <v>26265</v>
      </c>
      <c r="M617" s="11">
        <f t="shared" si="9"/>
        <v>180</v>
      </c>
      <c r="N617" s="33">
        <f>HOUR(Table3[[#This Row],[arrivalTime]])</f>
        <v>19</v>
      </c>
      <c r="O617" s="31">
        <f>HOUR(Table3[[#This Row],[departureTime]])</f>
        <v>16</v>
      </c>
      <c r="P617" s="39">
        <f ca="1">IF(Table3[[#This Row],[airline]] = OFFSET(Table3[[#This Row],[airline]],1,0), (OFFSET(Table3[[#This Row],[arrivalTime]],1,0) - Table3[[#This Row],[departureTime]]) * 1440, "")</f>
        <v>480.00000000349246</v>
      </c>
    </row>
    <row r="618" spans="1:16">
      <c r="A618" s="18" t="s">
        <v>856</v>
      </c>
      <c r="B618" s="18" t="s">
        <v>17</v>
      </c>
      <c r="C618" s="18" t="s">
        <v>15</v>
      </c>
      <c r="D618" s="18" t="s">
        <v>14</v>
      </c>
      <c r="E618" s="19">
        <v>44961.791666666664</v>
      </c>
      <c r="F618" s="19">
        <v>44962</v>
      </c>
      <c r="G618" s="19">
        <v>44961.792361111111</v>
      </c>
      <c r="H618" s="19">
        <v>44962.020138888889</v>
      </c>
      <c r="I618" s="37">
        <v>29</v>
      </c>
      <c r="J618" s="18">
        <v>264</v>
      </c>
      <c r="K618" s="18">
        <v>119</v>
      </c>
      <c r="L618" s="20">
        <v>31416</v>
      </c>
      <c r="M618" s="11">
        <f t="shared" si="9"/>
        <v>300.00000000349246</v>
      </c>
      <c r="N618" s="33">
        <f>HOUR(Table3[[#This Row],[arrivalTime]])</f>
        <v>0</v>
      </c>
      <c r="O618" s="31">
        <f>HOUR(Table3[[#This Row],[departureTime]])</f>
        <v>19</v>
      </c>
      <c r="P618" s="39">
        <f ca="1">IF(Table3[[#This Row],[airline]] = OFFSET(Table3[[#This Row],[airline]],1,0), (OFFSET(Table3[[#This Row],[arrivalTime]],1,0) - Table3[[#This Row],[departureTime]]) * 1440, "")</f>
        <v>360</v>
      </c>
    </row>
    <row r="619" spans="1:16">
      <c r="A619" s="21" t="s">
        <v>859</v>
      </c>
      <c r="B619" s="21" t="s">
        <v>17</v>
      </c>
      <c r="C619" s="21" t="s">
        <v>24</v>
      </c>
      <c r="D619" s="21" t="s">
        <v>20</v>
      </c>
      <c r="E619" s="22">
        <v>44961.916666666664</v>
      </c>
      <c r="F619" s="22">
        <v>44962.041666666664</v>
      </c>
      <c r="G619" s="22">
        <v>44961.935416666667</v>
      </c>
      <c r="H619" s="22">
        <v>44962.05972222222</v>
      </c>
      <c r="I619" s="38">
        <v>26</v>
      </c>
      <c r="J619" s="21">
        <v>495</v>
      </c>
      <c r="K619" s="21">
        <v>57</v>
      </c>
      <c r="L619" s="23">
        <v>28215</v>
      </c>
      <c r="M619" s="11">
        <f t="shared" si="9"/>
        <v>180</v>
      </c>
      <c r="N619" s="33">
        <f>HOUR(Table3[[#This Row],[arrivalTime]])</f>
        <v>1</v>
      </c>
      <c r="O619" s="31">
        <f>HOUR(Table3[[#This Row],[departureTime]])</f>
        <v>22</v>
      </c>
      <c r="P619" s="39">
        <f ca="1">IF(Table3[[#This Row],[airline]] = OFFSET(Table3[[#This Row],[airline]],1,0), (OFFSET(Table3[[#This Row],[arrivalTime]],1,0) - Table3[[#This Row],[departureTime]]) * 1440, "")</f>
        <v>540</v>
      </c>
    </row>
    <row r="620" spans="1:16">
      <c r="A620" s="21" t="s">
        <v>863</v>
      </c>
      <c r="B620" s="21" t="s">
        <v>17</v>
      </c>
      <c r="C620" s="21" t="s">
        <v>14</v>
      </c>
      <c r="D620" s="21" t="s">
        <v>15</v>
      </c>
      <c r="E620" s="22">
        <v>44962.083333333336</v>
      </c>
      <c r="F620" s="22">
        <v>44962.291666666664</v>
      </c>
      <c r="G620" s="22">
        <v>44962.091666666667</v>
      </c>
      <c r="H620" s="22">
        <v>44962.308333333334</v>
      </c>
      <c r="I620" s="38">
        <v>24</v>
      </c>
      <c r="J620" s="21">
        <v>449</v>
      </c>
      <c r="K620" s="21">
        <v>149</v>
      </c>
      <c r="L620" s="23">
        <v>66901</v>
      </c>
      <c r="M620" s="11">
        <f t="shared" si="9"/>
        <v>299.99999999301508</v>
      </c>
      <c r="N620" s="33">
        <f>HOUR(Table3[[#This Row],[arrivalTime]])</f>
        <v>7</v>
      </c>
      <c r="O620" s="31">
        <f>HOUR(Table3[[#This Row],[departureTime]])</f>
        <v>2</v>
      </c>
      <c r="P620" s="39">
        <f ca="1">IF(Table3[[#This Row],[airline]] = OFFSET(Table3[[#This Row],[airline]],1,0), (OFFSET(Table3[[#This Row],[arrivalTime]],1,0) - Table3[[#This Row],[departureTime]]) * 1440, "")</f>
        <v>599.99999999650754</v>
      </c>
    </row>
    <row r="621" spans="1:16">
      <c r="A621" s="18" t="s">
        <v>868</v>
      </c>
      <c r="B621" s="18" t="s">
        <v>17</v>
      </c>
      <c r="C621" s="18" t="s">
        <v>15</v>
      </c>
      <c r="D621" s="18" t="s">
        <v>15</v>
      </c>
      <c r="E621" s="19">
        <v>44962.291666666664</v>
      </c>
      <c r="F621" s="19">
        <v>44962.5</v>
      </c>
      <c r="G621" s="19">
        <v>44962.307638888888</v>
      </c>
      <c r="H621" s="19">
        <v>44962.518750000003</v>
      </c>
      <c r="I621" s="37">
        <v>27</v>
      </c>
      <c r="J621" s="18">
        <v>315</v>
      </c>
      <c r="K621" s="18">
        <v>111</v>
      </c>
      <c r="L621" s="20">
        <v>34965</v>
      </c>
      <c r="M621" s="11">
        <f t="shared" si="9"/>
        <v>300.00000000349246</v>
      </c>
      <c r="N621" s="33">
        <f>HOUR(Table3[[#This Row],[arrivalTime]])</f>
        <v>12</v>
      </c>
      <c r="O621" s="31">
        <f>HOUR(Table3[[#This Row],[departureTime]])</f>
        <v>7</v>
      </c>
      <c r="P621" s="39">
        <f ca="1">IF(Table3[[#This Row],[airline]] = OFFSET(Table3[[#This Row],[airline]],1,0), (OFFSET(Table3[[#This Row],[arrivalTime]],1,0) - Table3[[#This Row],[departureTime]]) * 1440, "")</f>
        <v>540</v>
      </c>
    </row>
    <row r="622" spans="1:16">
      <c r="A622" s="18" t="s">
        <v>872</v>
      </c>
      <c r="B622" s="18" t="s">
        <v>17</v>
      </c>
      <c r="C622" s="18" t="s">
        <v>15</v>
      </c>
      <c r="D622" s="18" t="s">
        <v>18</v>
      </c>
      <c r="E622" s="19">
        <v>44962.458333333336</v>
      </c>
      <c r="F622" s="19">
        <v>44962.666666666664</v>
      </c>
      <c r="G622" s="19">
        <v>44962.461805555555</v>
      </c>
      <c r="H622" s="19">
        <v>44962.668055555558</v>
      </c>
      <c r="I622" s="37">
        <v>2</v>
      </c>
      <c r="J622" s="18">
        <v>486</v>
      </c>
      <c r="K622" s="18">
        <v>120</v>
      </c>
      <c r="L622" s="20">
        <v>58320</v>
      </c>
      <c r="M622" s="11">
        <f t="shared" si="9"/>
        <v>299.99999999301508</v>
      </c>
      <c r="N622" s="33">
        <f>HOUR(Table3[[#This Row],[arrivalTime]])</f>
        <v>16</v>
      </c>
      <c r="O622" s="31">
        <f>HOUR(Table3[[#This Row],[departureTime]])</f>
        <v>11</v>
      </c>
      <c r="P622" s="39">
        <f ca="1">IF(Table3[[#This Row],[airline]] = OFFSET(Table3[[#This Row],[airline]],1,0), (OFFSET(Table3[[#This Row],[arrivalTime]],1,0) - Table3[[#This Row],[departureTime]]) * 1440, "")</f>
        <v>360</v>
      </c>
    </row>
    <row r="623" spans="1:16">
      <c r="A623" s="21" t="s">
        <v>875</v>
      </c>
      <c r="B623" s="21" t="s">
        <v>17</v>
      </c>
      <c r="C623" s="21" t="s">
        <v>21</v>
      </c>
      <c r="D623" s="21" t="s">
        <v>24</v>
      </c>
      <c r="E623" s="22">
        <v>44962.583333333336</v>
      </c>
      <c r="F623" s="22">
        <v>44962.708333333336</v>
      </c>
      <c r="G623" s="22">
        <v>44962.598611111112</v>
      </c>
      <c r="H623" s="22">
        <v>44962.726388888892</v>
      </c>
      <c r="I623" s="38">
        <v>26</v>
      </c>
      <c r="J623" s="21">
        <v>109</v>
      </c>
      <c r="K623" s="21">
        <v>57</v>
      </c>
      <c r="L623" s="23">
        <v>6213</v>
      </c>
      <c r="M623" s="11">
        <f t="shared" si="9"/>
        <v>180</v>
      </c>
      <c r="N623" s="33">
        <f>HOUR(Table3[[#This Row],[arrivalTime]])</f>
        <v>17</v>
      </c>
      <c r="O623" s="31">
        <f>HOUR(Table3[[#This Row],[departureTime]])</f>
        <v>14</v>
      </c>
      <c r="P623" s="39">
        <f ca="1">IF(Table3[[#This Row],[airline]] = OFFSET(Table3[[#This Row],[airline]],1,0), (OFFSET(Table3[[#This Row],[arrivalTime]],1,0) - Table3[[#This Row],[departureTime]]) * 1440, "")</f>
        <v>479.99999999301508</v>
      </c>
    </row>
    <row r="624" spans="1:16">
      <c r="A624" s="18" t="s">
        <v>878</v>
      </c>
      <c r="B624" s="18" t="s">
        <v>17</v>
      </c>
      <c r="C624" s="18" t="s">
        <v>14</v>
      </c>
      <c r="D624" s="18" t="s">
        <v>15</v>
      </c>
      <c r="E624" s="19">
        <v>44962.708333333336</v>
      </c>
      <c r="F624" s="19">
        <v>44962.916666666664</v>
      </c>
      <c r="G624" s="19">
        <v>44962.711805555555</v>
      </c>
      <c r="H624" s="19">
        <v>44962.924305555556</v>
      </c>
      <c r="I624" s="37">
        <v>11</v>
      </c>
      <c r="J624" s="18">
        <v>437</v>
      </c>
      <c r="K624" s="18">
        <v>196</v>
      </c>
      <c r="L624" s="20">
        <v>85652</v>
      </c>
      <c r="M624" s="11">
        <f t="shared" si="9"/>
        <v>299.99999999301508</v>
      </c>
      <c r="N624" s="33">
        <f>HOUR(Table3[[#This Row],[arrivalTime]])</f>
        <v>22</v>
      </c>
      <c r="O624" s="31">
        <f>HOUR(Table3[[#This Row],[departureTime]])</f>
        <v>17</v>
      </c>
      <c r="P624" s="39">
        <f ca="1">IF(Table3[[#This Row],[airline]] = OFFSET(Table3[[#This Row],[airline]],1,0), (OFFSET(Table3[[#This Row],[arrivalTime]],1,0) - Table3[[#This Row],[departureTime]]) * 1440, "")</f>
        <v>360</v>
      </c>
    </row>
    <row r="625" spans="1:16">
      <c r="A625" s="21" t="s">
        <v>883</v>
      </c>
      <c r="B625" s="21" t="s">
        <v>17</v>
      </c>
      <c r="C625" s="21" t="s">
        <v>15</v>
      </c>
      <c r="D625" s="21" t="s">
        <v>15</v>
      </c>
      <c r="E625" s="22">
        <v>44962.916666666664</v>
      </c>
      <c r="F625" s="22">
        <v>44962.958333333336</v>
      </c>
      <c r="G625" s="22">
        <v>44962.918055555558</v>
      </c>
      <c r="H625" s="22">
        <v>44962.962500000001</v>
      </c>
      <c r="I625" s="38">
        <v>6</v>
      </c>
      <c r="J625" s="21">
        <v>110</v>
      </c>
      <c r="K625" s="21">
        <v>168</v>
      </c>
      <c r="L625" s="23">
        <v>18480</v>
      </c>
      <c r="M625" s="11">
        <f t="shared" si="9"/>
        <v>60.000000006984919</v>
      </c>
      <c r="N625" s="33">
        <f>HOUR(Table3[[#This Row],[arrivalTime]])</f>
        <v>23</v>
      </c>
      <c r="O625" s="31">
        <f>HOUR(Table3[[#This Row],[departureTime]])</f>
        <v>22</v>
      </c>
      <c r="P625" s="39">
        <f ca="1">IF(Table3[[#This Row],[airline]] = OFFSET(Table3[[#This Row],[airline]],1,0), (OFFSET(Table3[[#This Row],[arrivalTime]],1,0) - Table3[[#This Row],[departureTime]]) * 1440, "")</f>
        <v>240.00000000698492</v>
      </c>
    </row>
    <row r="626" spans="1:16">
      <c r="A626" s="18" t="s">
        <v>884</v>
      </c>
      <c r="B626" s="18" t="s">
        <v>17</v>
      </c>
      <c r="C626" s="18" t="s">
        <v>18</v>
      </c>
      <c r="D626" s="18" t="s">
        <v>18</v>
      </c>
      <c r="E626" s="19">
        <v>44962.958333333336</v>
      </c>
      <c r="F626" s="19">
        <v>44963.083333333336</v>
      </c>
      <c r="G626" s="19">
        <v>44962.968055555553</v>
      </c>
      <c r="H626" s="19">
        <v>44963.084027777775</v>
      </c>
      <c r="I626" s="37">
        <v>1</v>
      </c>
      <c r="J626" s="18">
        <v>349</v>
      </c>
      <c r="K626" s="18">
        <v>193</v>
      </c>
      <c r="L626" s="20">
        <v>67357</v>
      </c>
      <c r="M626" s="11">
        <f t="shared" si="9"/>
        <v>180</v>
      </c>
      <c r="N626" s="33">
        <f>HOUR(Table3[[#This Row],[arrivalTime]])</f>
        <v>2</v>
      </c>
      <c r="O626" s="31">
        <f>HOUR(Table3[[#This Row],[departureTime]])</f>
        <v>23</v>
      </c>
      <c r="P626" s="39">
        <f ca="1">IF(Table3[[#This Row],[airline]] = OFFSET(Table3[[#This Row],[airline]],1,0), (OFFSET(Table3[[#This Row],[arrivalTime]],1,0) - Table3[[#This Row],[departureTime]]) * 1440, "")</f>
        <v>180</v>
      </c>
    </row>
    <row r="627" spans="1:16">
      <c r="A627" s="18" t="s">
        <v>885</v>
      </c>
      <c r="B627" s="18" t="s">
        <v>17</v>
      </c>
      <c r="C627" s="18" t="s">
        <v>18</v>
      </c>
      <c r="D627" s="18" t="s">
        <v>14</v>
      </c>
      <c r="E627" s="19">
        <v>44963</v>
      </c>
      <c r="F627" s="19">
        <v>44963.083333333336</v>
      </c>
      <c r="G627" s="19">
        <v>44963.000694444447</v>
      </c>
      <c r="H627" s="19">
        <v>44963.086111111108</v>
      </c>
      <c r="I627" s="37">
        <v>4</v>
      </c>
      <c r="J627" s="18">
        <v>234</v>
      </c>
      <c r="K627" s="18">
        <v>172</v>
      </c>
      <c r="L627" s="20">
        <v>40248</v>
      </c>
      <c r="M627" s="11">
        <f t="shared" si="9"/>
        <v>120.00000000349246</v>
      </c>
      <c r="N627" s="33">
        <f>HOUR(Table3[[#This Row],[arrivalTime]])</f>
        <v>2</v>
      </c>
      <c r="O627" s="31">
        <f>HOUR(Table3[[#This Row],[departureTime]])</f>
        <v>0</v>
      </c>
      <c r="P627" s="39">
        <f ca="1">IF(Table3[[#This Row],[airline]] = OFFSET(Table3[[#This Row],[airline]],1,0), (OFFSET(Table3[[#This Row],[arrivalTime]],1,0) - Table3[[#This Row],[departureTime]]) * 1440, "")</f>
        <v>239.99999999650754</v>
      </c>
    </row>
    <row r="628" spans="1:16">
      <c r="A628" s="21" t="s">
        <v>886</v>
      </c>
      <c r="B628" s="21" t="s">
        <v>17</v>
      </c>
      <c r="C628" s="21" t="s">
        <v>21</v>
      </c>
      <c r="D628" s="21" t="s">
        <v>14</v>
      </c>
      <c r="E628" s="22">
        <v>44963.041666666664</v>
      </c>
      <c r="F628" s="22">
        <v>44963.166666666664</v>
      </c>
      <c r="G628" s="22">
        <v>44963.05972222222</v>
      </c>
      <c r="H628" s="22">
        <v>44963.186805555553</v>
      </c>
      <c r="I628" s="38">
        <v>29</v>
      </c>
      <c r="J628" s="21">
        <v>105</v>
      </c>
      <c r="K628" s="21">
        <v>103</v>
      </c>
      <c r="L628" s="23">
        <v>10815</v>
      </c>
      <c r="M628" s="11">
        <f t="shared" si="9"/>
        <v>180</v>
      </c>
      <c r="N628" s="33">
        <f>HOUR(Table3[[#This Row],[arrivalTime]])</f>
        <v>4</v>
      </c>
      <c r="O628" s="31">
        <f>HOUR(Table3[[#This Row],[departureTime]])</f>
        <v>1</v>
      </c>
      <c r="P628" s="39">
        <f ca="1">IF(Table3[[#This Row],[airline]] = OFFSET(Table3[[#This Row],[airline]],1,0), (OFFSET(Table3[[#This Row],[arrivalTime]],1,0) - Table3[[#This Row],[departureTime]]) * 1440, "")</f>
        <v>360</v>
      </c>
    </row>
    <row r="629" spans="1:16">
      <c r="A629" s="18" t="s">
        <v>891</v>
      </c>
      <c r="B629" s="18" t="s">
        <v>17</v>
      </c>
      <c r="C629" s="18" t="s">
        <v>18</v>
      </c>
      <c r="D629" s="18" t="s">
        <v>24</v>
      </c>
      <c r="E629" s="19">
        <v>44963.25</v>
      </c>
      <c r="F629" s="19">
        <v>44963.291666666664</v>
      </c>
      <c r="G629" s="19">
        <v>44963.256249999999</v>
      </c>
      <c r="H629" s="19">
        <v>44963.302777777775</v>
      </c>
      <c r="I629" s="37">
        <v>16</v>
      </c>
      <c r="J629" s="18">
        <v>105</v>
      </c>
      <c r="K629" s="18">
        <v>110</v>
      </c>
      <c r="L629" s="20">
        <v>11550</v>
      </c>
      <c r="M629" s="11">
        <f t="shared" si="9"/>
        <v>59.99999999650754</v>
      </c>
      <c r="N629" s="33">
        <f>HOUR(Table3[[#This Row],[arrivalTime]])</f>
        <v>7</v>
      </c>
      <c r="O629" s="31">
        <f>HOUR(Table3[[#This Row],[departureTime]])</f>
        <v>6</v>
      </c>
      <c r="P629" s="39">
        <f ca="1">IF(Table3[[#This Row],[airline]] = OFFSET(Table3[[#This Row],[airline]],1,0), (OFFSET(Table3[[#This Row],[arrivalTime]],1,0) - Table3[[#This Row],[departureTime]]) * 1440, "")</f>
        <v>480.00000000349246</v>
      </c>
    </row>
    <row r="630" spans="1:16">
      <c r="A630" s="21" t="s">
        <v>897</v>
      </c>
      <c r="B630" s="21" t="s">
        <v>17</v>
      </c>
      <c r="C630" s="21" t="s">
        <v>18</v>
      </c>
      <c r="D630" s="21" t="s">
        <v>24</v>
      </c>
      <c r="E630" s="22">
        <v>44963.5</v>
      </c>
      <c r="F630" s="22">
        <v>44963.583333333336</v>
      </c>
      <c r="G630" s="22">
        <v>44963.515277777777</v>
      </c>
      <c r="H630" s="22">
        <v>44963.591666666667</v>
      </c>
      <c r="I630" s="38">
        <v>12</v>
      </c>
      <c r="J630" s="21">
        <v>309</v>
      </c>
      <c r="K630" s="21">
        <v>76</v>
      </c>
      <c r="L630" s="23">
        <v>23484</v>
      </c>
      <c r="M630" s="11">
        <f t="shared" si="9"/>
        <v>120.00000000349246</v>
      </c>
      <c r="N630" s="33">
        <f>HOUR(Table3[[#This Row],[arrivalTime]])</f>
        <v>14</v>
      </c>
      <c r="O630" s="31">
        <f>HOUR(Table3[[#This Row],[departureTime]])</f>
        <v>12</v>
      </c>
      <c r="P630" s="39">
        <f ca="1">IF(Table3[[#This Row],[airline]] = OFFSET(Table3[[#This Row],[airline]],1,0), (OFFSET(Table3[[#This Row],[arrivalTime]],1,0) - Table3[[#This Row],[departureTime]]) * 1440, "")</f>
        <v>840.00000000349246</v>
      </c>
    </row>
    <row r="631" spans="1:16">
      <c r="A631" s="18" t="s">
        <v>909</v>
      </c>
      <c r="B631" s="18" t="s">
        <v>17</v>
      </c>
      <c r="C631" s="18" t="s">
        <v>20</v>
      </c>
      <c r="D631" s="18" t="s">
        <v>21</v>
      </c>
      <c r="E631" s="19">
        <v>44964</v>
      </c>
      <c r="F631" s="19">
        <v>44964.083333333336</v>
      </c>
      <c r="G631" s="19">
        <v>44964.017361111109</v>
      </c>
      <c r="H631" s="19">
        <v>44964.098611111112</v>
      </c>
      <c r="I631" s="37">
        <v>22</v>
      </c>
      <c r="J631" s="18">
        <v>256</v>
      </c>
      <c r="K631" s="18">
        <v>185</v>
      </c>
      <c r="L631" s="20">
        <v>47360</v>
      </c>
      <c r="M631" s="11">
        <f t="shared" si="9"/>
        <v>120.00000000349246</v>
      </c>
      <c r="N631" s="33">
        <f>HOUR(Table3[[#This Row],[arrivalTime]])</f>
        <v>2</v>
      </c>
      <c r="O631" s="31">
        <f>HOUR(Table3[[#This Row],[departureTime]])</f>
        <v>0</v>
      </c>
      <c r="P631" s="39">
        <f ca="1">IF(Table3[[#This Row],[airline]] = OFFSET(Table3[[#This Row],[airline]],1,0), (OFFSET(Table3[[#This Row],[arrivalTime]],1,0) - Table3[[#This Row],[departureTime]]) * 1440, "")</f>
        <v>300.00000000349246</v>
      </c>
    </row>
    <row r="632" spans="1:16">
      <c r="A632" s="21" t="s">
        <v>910</v>
      </c>
      <c r="B632" s="21" t="s">
        <v>17</v>
      </c>
      <c r="C632" s="21" t="s">
        <v>24</v>
      </c>
      <c r="D632" s="21" t="s">
        <v>20</v>
      </c>
      <c r="E632" s="22">
        <v>44964.041666666664</v>
      </c>
      <c r="F632" s="22">
        <v>44964.208333333336</v>
      </c>
      <c r="G632" s="22">
        <v>44964.061805555553</v>
      </c>
      <c r="H632" s="22">
        <v>44964.228472222225</v>
      </c>
      <c r="I632" s="38">
        <v>29</v>
      </c>
      <c r="J632" s="21">
        <v>491</v>
      </c>
      <c r="K632" s="21">
        <v>99</v>
      </c>
      <c r="L632" s="23">
        <v>48609</v>
      </c>
      <c r="M632" s="11">
        <f t="shared" si="9"/>
        <v>240.00000000698492</v>
      </c>
      <c r="N632" s="33">
        <f>HOUR(Table3[[#This Row],[arrivalTime]])</f>
        <v>5</v>
      </c>
      <c r="O632" s="31">
        <f>HOUR(Table3[[#This Row],[departureTime]])</f>
        <v>1</v>
      </c>
      <c r="P632" s="39">
        <f ca="1">IF(Table3[[#This Row],[airline]] = OFFSET(Table3[[#This Row],[airline]],1,0), (OFFSET(Table3[[#This Row],[arrivalTime]],1,0) - Table3[[#This Row],[departureTime]]) * 1440, "")</f>
        <v>300.00000000349246</v>
      </c>
    </row>
    <row r="633" spans="1:16">
      <c r="A633" s="18" t="s">
        <v>912</v>
      </c>
      <c r="B633" s="18" t="s">
        <v>17</v>
      </c>
      <c r="C633" s="18" t="s">
        <v>18</v>
      </c>
      <c r="D633" s="18" t="s">
        <v>15</v>
      </c>
      <c r="E633" s="19">
        <v>44964.125</v>
      </c>
      <c r="F633" s="19">
        <v>44964.25</v>
      </c>
      <c r="G633" s="19">
        <v>44964.127083333333</v>
      </c>
      <c r="H633" s="19">
        <v>44964.265972222223</v>
      </c>
      <c r="I633" s="37">
        <v>23</v>
      </c>
      <c r="J633" s="18">
        <v>183</v>
      </c>
      <c r="K633" s="18">
        <v>108</v>
      </c>
      <c r="L633" s="20">
        <v>19764</v>
      </c>
      <c r="M633" s="11">
        <f t="shared" si="9"/>
        <v>180</v>
      </c>
      <c r="N633" s="33">
        <f>HOUR(Table3[[#This Row],[arrivalTime]])</f>
        <v>6</v>
      </c>
      <c r="O633" s="31">
        <f>HOUR(Table3[[#This Row],[departureTime]])</f>
        <v>3</v>
      </c>
      <c r="P633" s="39">
        <f ca="1">IF(Table3[[#This Row],[airline]] = OFFSET(Table3[[#This Row],[airline]],1,0), (OFFSET(Table3[[#This Row],[arrivalTime]],1,0) - Table3[[#This Row],[departureTime]]) * 1440, "")</f>
        <v>360</v>
      </c>
    </row>
    <row r="634" spans="1:16">
      <c r="A634" s="18" t="s">
        <v>914</v>
      </c>
      <c r="B634" s="18" t="s">
        <v>17</v>
      </c>
      <c r="C634" s="18" t="s">
        <v>18</v>
      </c>
      <c r="D634" s="18" t="s">
        <v>15</v>
      </c>
      <c r="E634" s="19">
        <v>44964.208333333336</v>
      </c>
      <c r="F634" s="19">
        <v>44964.375</v>
      </c>
      <c r="G634" s="19">
        <v>44964.223611111112</v>
      </c>
      <c r="H634" s="19">
        <v>44964.37777777778</v>
      </c>
      <c r="I634" s="37">
        <v>4</v>
      </c>
      <c r="J634" s="18">
        <v>471</v>
      </c>
      <c r="K634" s="18">
        <v>59</v>
      </c>
      <c r="L634" s="20">
        <v>27789</v>
      </c>
      <c r="M634" s="11">
        <f t="shared" si="9"/>
        <v>239.99999999650754</v>
      </c>
      <c r="N634" s="33">
        <f>HOUR(Table3[[#This Row],[arrivalTime]])</f>
        <v>9</v>
      </c>
      <c r="O634" s="31">
        <f>HOUR(Table3[[#This Row],[departureTime]])</f>
        <v>5</v>
      </c>
      <c r="P634" s="39">
        <f ca="1">IF(Table3[[#This Row],[airline]] = OFFSET(Table3[[#This Row],[airline]],1,0), (OFFSET(Table3[[#This Row],[arrivalTime]],1,0) - Table3[[#This Row],[departureTime]]) * 1440, "")</f>
        <v>119.99999999301508</v>
      </c>
    </row>
    <row r="635" spans="1:16">
      <c r="A635" s="21" t="s">
        <v>915</v>
      </c>
      <c r="B635" s="21" t="s">
        <v>17</v>
      </c>
      <c r="C635" s="21" t="s">
        <v>18</v>
      </c>
      <c r="D635" s="21" t="s">
        <v>21</v>
      </c>
      <c r="E635" s="22">
        <v>44964.25</v>
      </c>
      <c r="F635" s="22">
        <v>44964.291666666664</v>
      </c>
      <c r="G635" s="22">
        <v>44964.260416666664</v>
      </c>
      <c r="H635" s="22">
        <v>44964.293749999997</v>
      </c>
      <c r="I635" s="38">
        <v>3</v>
      </c>
      <c r="J635" s="21">
        <v>427</v>
      </c>
      <c r="K635" s="21">
        <v>74</v>
      </c>
      <c r="L635" s="23">
        <v>31598</v>
      </c>
      <c r="M635" s="11">
        <f t="shared" si="9"/>
        <v>59.99999999650754</v>
      </c>
      <c r="N635" s="33">
        <f>HOUR(Table3[[#This Row],[arrivalTime]])</f>
        <v>7</v>
      </c>
      <c r="O635" s="31">
        <f>HOUR(Table3[[#This Row],[departureTime]])</f>
        <v>6</v>
      </c>
      <c r="P635" s="39">
        <f ca="1">IF(Table3[[#This Row],[airline]] = OFFSET(Table3[[#This Row],[airline]],1,0), (OFFSET(Table3[[#This Row],[arrivalTime]],1,0) - Table3[[#This Row],[departureTime]]) * 1440, "")</f>
        <v>360</v>
      </c>
    </row>
    <row r="636" spans="1:16">
      <c r="A636" s="21" t="s">
        <v>916</v>
      </c>
      <c r="B636" s="21" t="s">
        <v>17</v>
      </c>
      <c r="C636" s="21" t="s">
        <v>15</v>
      </c>
      <c r="D636" s="21" t="s">
        <v>14</v>
      </c>
      <c r="E636" s="22">
        <v>44964.291666666664</v>
      </c>
      <c r="F636" s="22">
        <v>44964.5</v>
      </c>
      <c r="G636" s="22">
        <v>44964.305555555555</v>
      </c>
      <c r="H636" s="22">
        <v>44964.519444444442</v>
      </c>
      <c r="I636" s="38">
        <v>28</v>
      </c>
      <c r="J636" s="21">
        <v>279</v>
      </c>
      <c r="K636" s="21">
        <v>158</v>
      </c>
      <c r="L636" s="23">
        <v>44082</v>
      </c>
      <c r="M636" s="11">
        <f t="shared" si="9"/>
        <v>300.00000000349246</v>
      </c>
      <c r="N636" s="33">
        <f>HOUR(Table3[[#This Row],[arrivalTime]])</f>
        <v>12</v>
      </c>
      <c r="O636" s="31">
        <f>HOUR(Table3[[#This Row],[departureTime]])</f>
        <v>7</v>
      </c>
      <c r="P636" s="39">
        <f ca="1">IF(Table3[[#This Row],[airline]] = OFFSET(Table3[[#This Row],[airline]],1,0), (OFFSET(Table3[[#This Row],[arrivalTime]],1,0) - Table3[[#This Row],[departureTime]]) * 1440, "")</f>
        <v>240.00000000698492</v>
      </c>
    </row>
    <row r="637" spans="1:16">
      <c r="A637" s="18" t="s">
        <v>919</v>
      </c>
      <c r="B637" s="18" t="s">
        <v>17</v>
      </c>
      <c r="C637" s="18" t="s">
        <v>14</v>
      </c>
      <c r="D637" s="18" t="s">
        <v>20</v>
      </c>
      <c r="E637" s="19">
        <v>44964.416666666664</v>
      </c>
      <c r="F637" s="19">
        <v>44964.458333333336</v>
      </c>
      <c r="G637" s="19">
        <v>44964.435416666667</v>
      </c>
      <c r="H637" s="19">
        <v>44964.459722222222</v>
      </c>
      <c r="I637" s="37">
        <v>2</v>
      </c>
      <c r="J637" s="18">
        <v>194</v>
      </c>
      <c r="K637" s="18">
        <v>95</v>
      </c>
      <c r="L637" s="20">
        <v>18430</v>
      </c>
      <c r="M637" s="11">
        <f t="shared" si="9"/>
        <v>60.000000006984919</v>
      </c>
      <c r="N637" s="33">
        <f>HOUR(Table3[[#This Row],[arrivalTime]])</f>
        <v>11</v>
      </c>
      <c r="O637" s="31">
        <f>HOUR(Table3[[#This Row],[departureTime]])</f>
        <v>10</v>
      </c>
      <c r="P637" s="39">
        <f ca="1">IF(Table3[[#This Row],[airline]] = OFFSET(Table3[[#This Row],[airline]],1,0), (OFFSET(Table3[[#This Row],[arrivalTime]],1,0) - Table3[[#This Row],[departureTime]]) * 1440, "")</f>
        <v>240.00000000698492</v>
      </c>
    </row>
    <row r="638" spans="1:16">
      <c r="A638" s="21" t="s">
        <v>920</v>
      </c>
      <c r="B638" s="21" t="s">
        <v>17</v>
      </c>
      <c r="C638" s="21" t="s">
        <v>20</v>
      </c>
      <c r="D638" s="21" t="s">
        <v>21</v>
      </c>
      <c r="E638" s="22">
        <v>44964.458333333336</v>
      </c>
      <c r="F638" s="22">
        <v>44964.583333333336</v>
      </c>
      <c r="G638" s="22">
        <v>44964.476388888892</v>
      </c>
      <c r="H638" s="22">
        <v>44964.595138888886</v>
      </c>
      <c r="I638" s="38">
        <v>17</v>
      </c>
      <c r="J638" s="21">
        <v>386</v>
      </c>
      <c r="K638" s="21">
        <v>115</v>
      </c>
      <c r="L638" s="23">
        <v>44390</v>
      </c>
      <c r="M638" s="11">
        <f t="shared" si="9"/>
        <v>180</v>
      </c>
      <c r="N638" s="33">
        <f>HOUR(Table3[[#This Row],[arrivalTime]])</f>
        <v>14</v>
      </c>
      <c r="O638" s="31">
        <f>HOUR(Table3[[#This Row],[departureTime]])</f>
        <v>11</v>
      </c>
      <c r="P638" s="39">
        <f ca="1">IF(Table3[[#This Row],[airline]] = OFFSET(Table3[[#This Row],[airline]],1,0), (OFFSET(Table3[[#This Row],[arrivalTime]],1,0) - Table3[[#This Row],[departureTime]]) * 1440, "")</f>
        <v>360</v>
      </c>
    </row>
    <row r="639" spans="1:16">
      <c r="A639" s="18" t="s">
        <v>923</v>
      </c>
      <c r="B639" s="18" t="s">
        <v>17</v>
      </c>
      <c r="C639" s="18" t="s">
        <v>21</v>
      </c>
      <c r="D639" s="18" t="s">
        <v>21</v>
      </c>
      <c r="E639" s="19">
        <v>44964.583333333336</v>
      </c>
      <c r="F639" s="19">
        <v>44964.708333333336</v>
      </c>
      <c r="G639" s="19">
        <v>44964.586111111108</v>
      </c>
      <c r="H639" s="19">
        <v>44964.727777777778</v>
      </c>
      <c r="I639" s="37">
        <v>28</v>
      </c>
      <c r="J639" s="18">
        <v>371</v>
      </c>
      <c r="K639" s="18">
        <v>58</v>
      </c>
      <c r="L639" s="20">
        <v>21518</v>
      </c>
      <c r="M639" s="11">
        <f t="shared" si="9"/>
        <v>180</v>
      </c>
      <c r="N639" s="33">
        <f>HOUR(Table3[[#This Row],[arrivalTime]])</f>
        <v>17</v>
      </c>
      <c r="O639" s="31">
        <f>HOUR(Table3[[#This Row],[departureTime]])</f>
        <v>14</v>
      </c>
      <c r="P639" s="39">
        <f ca="1">IF(Table3[[#This Row],[airline]] = OFFSET(Table3[[#This Row],[airline]],1,0), (OFFSET(Table3[[#This Row],[arrivalTime]],1,0) - Table3[[#This Row],[departureTime]]) * 1440, "")</f>
        <v>360</v>
      </c>
    </row>
    <row r="640" spans="1:16">
      <c r="A640" s="21" t="s">
        <v>924</v>
      </c>
      <c r="B640" s="21" t="s">
        <v>17</v>
      </c>
      <c r="C640" s="21" t="s">
        <v>18</v>
      </c>
      <c r="D640" s="21" t="s">
        <v>14</v>
      </c>
      <c r="E640" s="22">
        <v>44964.625</v>
      </c>
      <c r="F640" s="22">
        <v>44964.833333333336</v>
      </c>
      <c r="G640" s="22">
        <v>44964.633333333331</v>
      </c>
      <c r="H640" s="22">
        <v>44964.838888888888</v>
      </c>
      <c r="I640" s="38">
        <v>8</v>
      </c>
      <c r="J640" s="21">
        <v>147</v>
      </c>
      <c r="K640" s="21">
        <v>195</v>
      </c>
      <c r="L640" s="23">
        <v>28665</v>
      </c>
      <c r="M640" s="11">
        <f t="shared" si="9"/>
        <v>300.00000000349246</v>
      </c>
      <c r="N640" s="33">
        <f>HOUR(Table3[[#This Row],[arrivalTime]])</f>
        <v>20</v>
      </c>
      <c r="O640" s="31">
        <f>HOUR(Table3[[#This Row],[departureTime]])</f>
        <v>15</v>
      </c>
      <c r="P640" s="39">
        <f ca="1">IF(Table3[[#This Row],[airline]] = OFFSET(Table3[[#This Row],[airline]],1,0), (OFFSET(Table3[[#This Row],[arrivalTime]],1,0) - Table3[[#This Row],[departureTime]]) * 1440, "")</f>
        <v>120.00000000349246</v>
      </c>
    </row>
    <row r="641" spans="1:16">
      <c r="A641" s="21" t="s">
        <v>925</v>
      </c>
      <c r="B641" s="21" t="s">
        <v>17</v>
      </c>
      <c r="C641" s="21" t="s">
        <v>18</v>
      </c>
      <c r="D641" s="21" t="s">
        <v>24</v>
      </c>
      <c r="E641" s="22">
        <v>44964.666666666664</v>
      </c>
      <c r="F641" s="22">
        <v>44964.708333333336</v>
      </c>
      <c r="G641" s="22">
        <v>44964.675000000003</v>
      </c>
      <c r="H641" s="22">
        <v>44964.709027777775</v>
      </c>
      <c r="I641" s="38">
        <v>1</v>
      </c>
      <c r="J641" s="21">
        <v>123</v>
      </c>
      <c r="K641" s="21">
        <v>171</v>
      </c>
      <c r="L641" s="23">
        <v>21033</v>
      </c>
      <c r="M641" s="11">
        <f t="shared" si="9"/>
        <v>60.000000006984919</v>
      </c>
      <c r="N641" s="33">
        <f>HOUR(Table3[[#This Row],[arrivalTime]])</f>
        <v>17</v>
      </c>
      <c r="O641" s="31">
        <f>HOUR(Table3[[#This Row],[departureTime]])</f>
        <v>16</v>
      </c>
      <c r="P641" s="39">
        <f ca="1">IF(Table3[[#This Row],[airline]] = OFFSET(Table3[[#This Row],[airline]],1,0), (OFFSET(Table3[[#This Row],[arrivalTime]],1,0) - Table3[[#This Row],[departureTime]]) * 1440, "")</f>
        <v>120.00000000349246</v>
      </c>
    </row>
    <row r="642" spans="1:16">
      <c r="A642" s="18" t="s">
        <v>926</v>
      </c>
      <c r="B642" s="18" t="s">
        <v>17</v>
      </c>
      <c r="C642" s="18" t="s">
        <v>24</v>
      </c>
      <c r="D642" s="18" t="s">
        <v>21</v>
      </c>
      <c r="E642" s="19">
        <v>44964.708333333336</v>
      </c>
      <c r="F642" s="19">
        <v>44964.75</v>
      </c>
      <c r="G642" s="19">
        <v>44964.726388888892</v>
      </c>
      <c r="H642" s="19">
        <v>44964.760416666664</v>
      </c>
      <c r="I642" s="37">
        <v>15</v>
      </c>
      <c r="J642" s="18">
        <v>450</v>
      </c>
      <c r="K642" s="18">
        <v>89</v>
      </c>
      <c r="L642" s="20">
        <v>40050</v>
      </c>
      <c r="M642" s="11">
        <f t="shared" ref="M642:M705" si="10">(F642-E642)*1440</f>
        <v>59.99999999650754</v>
      </c>
      <c r="N642" s="33">
        <f>HOUR(Table3[[#This Row],[arrivalTime]])</f>
        <v>18</v>
      </c>
      <c r="O642" s="31">
        <f>HOUR(Table3[[#This Row],[departureTime]])</f>
        <v>17</v>
      </c>
      <c r="P642" s="39">
        <f ca="1">IF(Table3[[#This Row],[airline]] = OFFSET(Table3[[#This Row],[airline]],1,0), (OFFSET(Table3[[#This Row],[arrivalTime]],1,0) - Table3[[#This Row],[departureTime]]) * 1440, "")</f>
        <v>959.99999999650754</v>
      </c>
    </row>
    <row r="643" spans="1:16">
      <c r="A643" s="21" t="s">
        <v>939</v>
      </c>
      <c r="B643" s="21" t="s">
        <v>17</v>
      </c>
      <c r="C643" s="21" t="s">
        <v>15</v>
      </c>
      <c r="D643" s="21" t="s">
        <v>21</v>
      </c>
      <c r="E643" s="22">
        <v>44965.25</v>
      </c>
      <c r="F643" s="22">
        <v>44965.375</v>
      </c>
      <c r="G643" s="22">
        <v>44965.261111111111</v>
      </c>
      <c r="H643" s="22">
        <v>44965.38958333333</v>
      </c>
      <c r="I643" s="38">
        <v>21</v>
      </c>
      <c r="J643" s="21">
        <v>466</v>
      </c>
      <c r="K643" s="21">
        <v>163</v>
      </c>
      <c r="L643" s="23">
        <v>75958</v>
      </c>
      <c r="M643" s="11">
        <f t="shared" si="10"/>
        <v>180</v>
      </c>
      <c r="N643" s="33">
        <f>HOUR(Table3[[#This Row],[arrivalTime]])</f>
        <v>9</v>
      </c>
      <c r="O643" s="31">
        <f>HOUR(Table3[[#This Row],[departureTime]])</f>
        <v>6</v>
      </c>
      <c r="P643" s="39">
        <f ca="1">IF(Table3[[#This Row],[airline]] = OFFSET(Table3[[#This Row],[airline]],1,0), (OFFSET(Table3[[#This Row],[arrivalTime]],1,0) - Table3[[#This Row],[departureTime]]) * 1440, "")</f>
        <v>419.99999999650754</v>
      </c>
    </row>
    <row r="644" spans="1:16">
      <c r="A644" s="21" t="s">
        <v>941</v>
      </c>
      <c r="B644" s="21" t="s">
        <v>17</v>
      </c>
      <c r="C644" s="21" t="s">
        <v>15</v>
      </c>
      <c r="D644" s="21" t="s">
        <v>18</v>
      </c>
      <c r="E644" s="22">
        <v>44965.333333333336</v>
      </c>
      <c r="F644" s="22">
        <v>44965.541666666664</v>
      </c>
      <c r="G644" s="22">
        <v>44965.348611111112</v>
      </c>
      <c r="H644" s="22">
        <v>44965.547222222223</v>
      </c>
      <c r="I644" s="38">
        <v>8</v>
      </c>
      <c r="J644" s="21">
        <v>188</v>
      </c>
      <c r="K644" s="21">
        <v>199</v>
      </c>
      <c r="L644" s="23">
        <v>37412</v>
      </c>
      <c r="M644" s="11">
        <f t="shared" si="10"/>
        <v>299.99999999301508</v>
      </c>
      <c r="N644" s="33">
        <f>HOUR(Table3[[#This Row],[arrivalTime]])</f>
        <v>13</v>
      </c>
      <c r="O644" s="31">
        <f>HOUR(Table3[[#This Row],[departureTime]])</f>
        <v>8</v>
      </c>
      <c r="P644" s="39">
        <f ca="1">IF(Table3[[#This Row],[airline]] = OFFSET(Table3[[#This Row],[airline]],1,0), (OFFSET(Table3[[#This Row],[arrivalTime]],1,0) - Table3[[#This Row],[departureTime]]) * 1440, "")</f>
        <v>119.99999999301508</v>
      </c>
    </row>
    <row r="645" spans="1:16">
      <c r="A645" s="21" t="s">
        <v>942</v>
      </c>
      <c r="B645" s="21" t="s">
        <v>17</v>
      </c>
      <c r="C645" s="21" t="s">
        <v>20</v>
      </c>
      <c r="D645" s="21" t="s">
        <v>18</v>
      </c>
      <c r="E645" s="22">
        <v>44965.375</v>
      </c>
      <c r="F645" s="22">
        <v>44965.416666666664</v>
      </c>
      <c r="G645" s="22">
        <v>44965.388888888891</v>
      </c>
      <c r="H645" s="22">
        <v>44965.42291666667</v>
      </c>
      <c r="I645" s="38">
        <v>9</v>
      </c>
      <c r="J645" s="21">
        <v>208</v>
      </c>
      <c r="K645" s="21">
        <v>183</v>
      </c>
      <c r="L645" s="23">
        <v>38064</v>
      </c>
      <c r="M645" s="11">
        <f t="shared" si="10"/>
        <v>59.99999999650754</v>
      </c>
      <c r="N645" s="33">
        <f>HOUR(Table3[[#This Row],[arrivalTime]])</f>
        <v>10</v>
      </c>
      <c r="O645" s="31">
        <f>HOUR(Table3[[#This Row],[departureTime]])</f>
        <v>9</v>
      </c>
      <c r="P645" s="39">
        <f ca="1">IF(Table3[[#This Row],[airline]] = OFFSET(Table3[[#This Row],[airline]],1,0), (OFFSET(Table3[[#This Row],[arrivalTime]],1,0) - Table3[[#This Row],[departureTime]]) * 1440, "")</f>
        <v>360</v>
      </c>
    </row>
    <row r="646" spans="1:16">
      <c r="A646" s="18" t="s">
        <v>945</v>
      </c>
      <c r="B646" s="18" t="s">
        <v>17</v>
      </c>
      <c r="C646" s="18" t="s">
        <v>21</v>
      </c>
      <c r="D646" s="18" t="s">
        <v>20</v>
      </c>
      <c r="E646" s="19">
        <v>44965.5</v>
      </c>
      <c r="F646" s="19">
        <v>44965.625</v>
      </c>
      <c r="G646" s="19">
        <v>44965.5</v>
      </c>
      <c r="H646" s="19">
        <v>44965.643750000003</v>
      </c>
      <c r="I646" s="37">
        <v>27</v>
      </c>
      <c r="J646" s="18">
        <v>353</v>
      </c>
      <c r="K646" s="18">
        <v>104</v>
      </c>
      <c r="L646" s="20">
        <v>36712</v>
      </c>
      <c r="M646" s="11">
        <f t="shared" si="10"/>
        <v>180</v>
      </c>
      <c r="N646" s="33">
        <f>HOUR(Table3[[#This Row],[arrivalTime]])</f>
        <v>15</v>
      </c>
      <c r="O646" s="31">
        <f>HOUR(Table3[[#This Row],[departureTime]])</f>
        <v>12</v>
      </c>
      <c r="P646" s="39">
        <f ca="1">IF(Table3[[#This Row],[airline]] = OFFSET(Table3[[#This Row],[airline]],1,0), (OFFSET(Table3[[#This Row],[arrivalTime]],1,0) - Table3[[#This Row],[departureTime]]) * 1440, "")</f>
        <v>360</v>
      </c>
    </row>
    <row r="647" spans="1:16">
      <c r="A647" s="18" t="s">
        <v>949</v>
      </c>
      <c r="B647" s="18" t="s">
        <v>17</v>
      </c>
      <c r="C647" s="18" t="s">
        <v>18</v>
      </c>
      <c r="D647" s="18" t="s">
        <v>20</v>
      </c>
      <c r="E647" s="19">
        <v>44965.666666666664</v>
      </c>
      <c r="F647" s="19">
        <v>44965.75</v>
      </c>
      <c r="G647" s="19">
        <v>44965.686111111114</v>
      </c>
      <c r="H647" s="19">
        <v>44965.755555555559</v>
      </c>
      <c r="I647" s="37">
        <v>8</v>
      </c>
      <c r="J647" s="18">
        <v>472</v>
      </c>
      <c r="K647" s="18">
        <v>97</v>
      </c>
      <c r="L647" s="20">
        <v>45784</v>
      </c>
      <c r="M647" s="11">
        <f t="shared" si="10"/>
        <v>120.00000000349246</v>
      </c>
      <c r="N647" s="33">
        <f>HOUR(Table3[[#This Row],[arrivalTime]])</f>
        <v>18</v>
      </c>
      <c r="O647" s="31">
        <f>HOUR(Table3[[#This Row],[departureTime]])</f>
        <v>16</v>
      </c>
      <c r="P647" s="39">
        <f ca="1">IF(Table3[[#This Row],[airline]] = OFFSET(Table3[[#This Row],[airline]],1,0), (OFFSET(Table3[[#This Row],[arrivalTime]],1,0) - Table3[[#This Row],[departureTime]]) * 1440, "")</f>
        <v>180</v>
      </c>
    </row>
    <row r="648" spans="1:16">
      <c r="A648" s="21" t="s">
        <v>950</v>
      </c>
      <c r="B648" s="21" t="s">
        <v>17</v>
      </c>
      <c r="C648" s="21" t="s">
        <v>18</v>
      </c>
      <c r="D648" s="21" t="s">
        <v>15</v>
      </c>
      <c r="E648" s="22">
        <v>44965.708333333336</v>
      </c>
      <c r="F648" s="22">
        <v>44965.791666666664</v>
      </c>
      <c r="G648" s="22">
        <v>44965.713888888888</v>
      </c>
      <c r="H648" s="22">
        <v>44965.794444444444</v>
      </c>
      <c r="I648" s="38">
        <v>4</v>
      </c>
      <c r="J648" s="21">
        <v>296</v>
      </c>
      <c r="K648" s="21">
        <v>92</v>
      </c>
      <c r="L648" s="23">
        <v>27232</v>
      </c>
      <c r="M648" s="11">
        <f t="shared" si="10"/>
        <v>119.99999999301508</v>
      </c>
      <c r="N648" s="33">
        <f>HOUR(Table3[[#This Row],[arrivalTime]])</f>
        <v>19</v>
      </c>
      <c r="O648" s="31">
        <f>HOUR(Table3[[#This Row],[departureTime]])</f>
        <v>17</v>
      </c>
      <c r="P648" s="39">
        <f ca="1">IF(Table3[[#This Row],[airline]] = OFFSET(Table3[[#This Row],[airline]],1,0), (OFFSET(Table3[[#This Row],[arrivalTime]],1,0) - Table3[[#This Row],[departureTime]]) * 1440, "")</f>
        <v>479.99999999301508</v>
      </c>
    </row>
    <row r="649" spans="1:16">
      <c r="A649" s="18" t="s">
        <v>953</v>
      </c>
      <c r="B649" s="18" t="s">
        <v>17</v>
      </c>
      <c r="C649" s="18" t="s">
        <v>15</v>
      </c>
      <c r="D649" s="18" t="s">
        <v>14</v>
      </c>
      <c r="E649" s="19">
        <v>44965.833333333336</v>
      </c>
      <c r="F649" s="19">
        <v>44966.041666666664</v>
      </c>
      <c r="G649" s="19">
        <v>44965.843055555553</v>
      </c>
      <c r="H649" s="19">
        <v>44966.04583333333</v>
      </c>
      <c r="I649" s="37">
        <v>6</v>
      </c>
      <c r="J649" s="18">
        <v>307</v>
      </c>
      <c r="K649" s="18">
        <v>109</v>
      </c>
      <c r="L649" s="20">
        <v>33463</v>
      </c>
      <c r="M649" s="11">
        <f t="shared" si="10"/>
        <v>299.99999999301508</v>
      </c>
      <c r="N649" s="33">
        <f>HOUR(Table3[[#This Row],[arrivalTime]])</f>
        <v>1</v>
      </c>
      <c r="O649" s="31">
        <f>HOUR(Table3[[#This Row],[departureTime]])</f>
        <v>20</v>
      </c>
      <c r="P649" s="39">
        <f ca="1">IF(Table3[[#This Row],[airline]] = OFFSET(Table3[[#This Row],[airline]],1,0), (OFFSET(Table3[[#This Row],[arrivalTime]],1,0) - Table3[[#This Row],[departureTime]]) * 1440, "")</f>
        <v>360</v>
      </c>
    </row>
    <row r="650" spans="1:16">
      <c r="A650" s="18" t="s">
        <v>957</v>
      </c>
      <c r="B650" s="18" t="s">
        <v>17</v>
      </c>
      <c r="C650" s="18" t="s">
        <v>15</v>
      </c>
      <c r="D650" s="18" t="s">
        <v>15</v>
      </c>
      <c r="E650" s="19">
        <v>44966</v>
      </c>
      <c r="F650" s="19">
        <v>44966.083333333336</v>
      </c>
      <c r="G650" s="19">
        <v>44966.00277777778</v>
      </c>
      <c r="H650" s="19">
        <v>44966.1</v>
      </c>
      <c r="I650" s="37">
        <v>24</v>
      </c>
      <c r="J650" s="18">
        <v>138</v>
      </c>
      <c r="K650" s="18">
        <v>71</v>
      </c>
      <c r="L650" s="20">
        <v>9798</v>
      </c>
      <c r="M650" s="11">
        <f t="shared" si="10"/>
        <v>120.00000000349246</v>
      </c>
      <c r="N650" s="33">
        <f>HOUR(Table3[[#This Row],[arrivalTime]])</f>
        <v>2</v>
      </c>
      <c r="O650" s="31">
        <f>HOUR(Table3[[#This Row],[departureTime]])</f>
        <v>0</v>
      </c>
      <c r="P650" s="39">
        <f ca="1">IF(Table3[[#This Row],[airline]] = OFFSET(Table3[[#This Row],[airline]],1,0), (OFFSET(Table3[[#This Row],[arrivalTime]],1,0) - Table3[[#This Row],[departureTime]]) * 1440, "")</f>
        <v>300.00000000349246</v>
      </c>
    </row>
    <row r="651" spans="1:16">
      <c r="A651" s="18" t="s">
        <v>959</v>
      </c>
      <c r="B651" s="18" t="s">
        <v>17</v>
      </c>
      <c r="C651" s="18" t="s">
        <v>18</v>
      </c>
      <c r="D651" s="18" t="s">
        <v>24</v>
      </c>
      <c r="E651" s="19">
        <v>44966.083333333336</v>
      </c>
      <c r="F651" s="19">
        <v>44966.208333333336</v>
      </c>
      <c r="G651" s="19">
        <v>44966.092361111114</v>
      </c>
      <c r="H651" s="19">
        <v>44966.227083333331</v>
      </c>
      <c r="I651" s="37">
        <v>27</v>
      </c>
      <c r="J651" s="18">
        <v>130</v>
      </c>
      <c r="K651" s="18">
        <v>197</v>
      </c>
      <c r="L651" s="20">
        <v>25610</v>
      </c>
      <c r="M651" s="11">
        <f t="shared" si="10"/>
        <v>180</v>
      </c>
      <c r="N651" s="33">
        <f>HOUR(Table3[[#This Row],[arrivalTime]])</f>
        <v>5</v>
      </c>
      <c r="O651" s="31">
        <f>HOUR(Table3[[#This Row],[departureTime]])</f>
        <v>2</v>
      </c>
      <c r="P651" s="39">
        <f ca="1">IF(Table3[[#This Row],[airline]] = OFFSET(Table3[[#This Row],[airline]],1,0), (OFFSET(Table3[[#This Row],[arrivalTime]],1,0) - Table3[[#This Row],[departureTime]]) * 1440, "")</f>
        <v>239.99999999650754</v>
      </c>
    </row>
    <row r="652" spans="1:16">
      <c r="A652" s="21" t="s">
        <v>962</v>
      </c>
      <c r="B652" s="21" t="s">
        <v>17</v>
      </c>
      <c r="C652" s="21" t="s">
        <v>21</v>
      </c>
      <c r="D652" s="21" t="s">
        <v>14</v>
      </c>
      <c r="E652" s="22">
        <v>44966.208333333336</v>
      </c>
      <c r="F652" s="22">
        <v>44966.25</v>
      </c>
      <c r="G652" s="22">
        <v>44966.228472222225</v>
      </c>
      <c r="H652" s="22">
        <v>44966.261805555558</v>
      </c>
      <c r="I652" s="38">
        <v>17</v>
      </c>
      <c r="J652" s="21">
        <v>131</v>
      </c>
      <c r="K652" s="21">
        <v>74</v>
      </c>
      <c r="L652" s="23">
        <v>9694</v>
      </c>
      <c r="M652" s="11">
        <f t="shared" si="10"/>
        <v>59.99999999650754</v>
      </c>
      <c r="N652" s="33">
        <f>HOUR(Table3[[#This Row],[arrivalTime]])</f>
        <v>6</v>
      </c>
      <c r="O652" s="31">
        <f>HOUR(Table3[[#This Row],[departureTime]])</f>
        <v>5</v>
      </c>
      <c r="P652" s="39">
        <f ca="1">IF(Table3[[#This Row],[airline]] = OFFSET(Table3[[#This Row],[airline]],1,0), (OFFSET(Table3[[#This Row],[arrivalTime]],1,0) - Table3[[#This Row],[departureTime]]) * 1440, "")</f>
        <v>239.99999999650754</v>
      </c>
    </row>
    <row r="653" spans="1:16">
      <c r="A653" s="18" t="s">
        <v>964</v>
      </c>
      <c r="B653" s="18" t="s">
        <v>17</v>
      </c>
      <c r="C653" s="18" t="s">
        <v>14</v>
      </c>
      <c r="D653" s="18" t="s">
        <v>24</v>
      </c>
      <c r="E653" s="19">
        <v>44966.291666666664</v>
      </c>
      <c r="F653" s="19">
        <v>44966.375</v>
      </c>
      <c r="G653" s="19">
        <v>44966.295138888891</v>
      </c>
      <c r="H653" s="19">
        <v>44966.386805555558</v>
      </c>
      <c r="I653" s="37">
        <v>17</v>
      </c>
      <c r="J653" s="18">
        <v>333</v>
      </c>
      <c r="K653" s="18">
        <v>100</v>
      </c>
      <c r="L653" s="20">
        <v>33300</v>
      </c>
      <c r="M653" s="11">
        <f t="shared" si="10"/>
        <v>120.00000000349246</v>
      </c>
      <c r="N653" s="33">
        <f>HOUR(Table3[[#This Row],[arrivalTime]])</f>
        <v>9</v>
      </c>
      <c r="O653" s="31">
        <f>HOUR(Table3[[#This Row],[departureTime]])</f>
        <v>7</v>
      </c>
      <c r="P653" s="39">
        <f ca="1">IF(Table3[[#This Row],[airline]] = OFFSET(Table3[[#This Row],[airline]],1,0), (OFFSET(Table3[[#This Row],[arrivalTime]],1,0) - Table3[[#This Row],[departureTime]]) * 1440, "")</f>
        <v>360</v>
      </c>
    </row>
    <row r="654" spans="1:16">
      <c r="A654" s="18" t="s">
        <v>965</v>
      </c>
      <c r="B654" s="18" t="s">
        <v>17</v>
      </c>
      <c r="C654" s="18" t="s">
        <v>24</v>
      </c>
      <c r="D654" s="18" t="s">
        <v>18</v>
      </c>
      <c r="E654" s="19">
        <v>44966.333333333336</v>
      </c>
      <c r="F654" s="19">
        <v>44966.541666666664</v>
      </c>
      <c r="G654" s="19">
        <v>44966.338888888888</v>
      </c>
      <c r="H654" s="19">
        <v>44966.551388888889</v>
      </c>
      <c r="I654" s="37">
        <v>14</v>
      </c>
      <c r="J654" s="18">
        <v>431</v>
      </c>
      <c r="K654" s="18">
        <v>64</v>
      </c>
      <c r="L654" s="20">
        <v>27584</v>
      </c>
      <c r="M654" s="11">
        <f t="shared" si="10"/>
        <v>299.99999999301508</v>
      </c>
      <c r="N654" s="33">
        <f>HOUR(Table3[[#This Row],[arrivalTime]])</f>
        <v>13</v>
      </c>
      <c r="O654" s="31">
        <f>HOUR(Table3[[#This Row],[departureTime]])</f>
        <v>8</v>
      </c>
      <c r="P654" s="39">
        <f ca="1">IF(Table3[[#This Row],[airline]] = OFFSET(Table3[[#This Row],[airline]],1,0), (OFFSET(Table3[[#This Row],[arrivalTime]],1,0) - Table3[[#This Row],[departureTime]]) * 1440, "")</f>
        <v>479.99999999301508</v>
      </c>
    </row>
    <row r="655" spans="1:16">
      <c r="A655" s="21" t="s">
        <v>968</v>
      </c>
      <c r="B655" s="21" t="s">
        <v>17</v>
      </c>
      <c r="C655" s="21" t="s">
        <v>14</v>
      </c>
      <c r="D655" s="21" t="s">
        <v>18</v>
      </c>
      <c r="E655" s="22">
        <v>44966.458333333336</v>
      </c>
      <c r="F655" s="22">
        <v>44966.666666666664</v>
      </c>
      <c r="G655" s="22">
        <v>44966.473611111112</v>
      </c>
      <c r="H655" s="22">
        <v>44966.675000000003</v>
      </c>
      <c r="I655" s="38">
        <v>12</v>
      </c>
      <c r="J655" s="21">
        <v>433</v>
      </c>
      <c r="K655" s="21">
        <v>151</v>
      </c>
      <c r="L655" s="23">
        <v>65383</v>
      </c>
      <c r="M655" s="11">
        <f t="shared" si="10"/>
        <v>299.99999999301508</v>
      </c>
      <c r="N655" s="33">
        <f>HOUR(Table3[[#This Row],[arrivalTime]])</f>
        <v>16</v>
      </c>
      <c r="O655" s="31">
        <f>HOUR(Table3[[#This Row],[departureTime]])</f>
        <v>11</v>
      </c>
      <c r="P655" s="39">
        <f ca="1">IF(Table3[[#This Row],[airline]] = OFFSET(Table3[[#This Row],[airline]],1,0), (OFFSET(Table3[[#This Row],[arrivalTime]],1,0) - Table3[[#This Row],[departureTime]]) * 1440, "")</f>
        <v>360</v>
      </c>
    </row>
    <row r="656" spans="1:16">
      <c r="A656" s="18" t="s">
        <v>969</v>
      </c>
      <c r="B656" s="18" t="s">
        <v>17</v>
      </c>
      <c r="C656" s="18" t="s">
        <v>20</v>
      </c>
      <c r="D656" s="18" t="s">
        <v>20</v>
      </c>
      <c r="E656" s="19">
        <v>44966.5</v>
      </c>
      <c r="F656" s="19">
        <v>44966.708333333336</v>
      </c>
      <c r="G656" s="19">
        <v>44966.504166666666</v>
      </c>
      <c r="H656" s="19">
        <v>44966.711111111108</v>
      </c>
      <c r="I656" s="37">
        <v>4</v>
      </c>
      <c r="J656" s="18">
        <v>132</v>
      </c>
      <c r="K656" s="18">
        <v>79</v>
      </c>
      <c r="L656" s="20">
        <v>10428</v>
      </c>
      <c r="M656" s="11">
        <f t="shared" si="10"/>
        <v>300.00000000349246</v>
      </c>
      <c r="N656" s="33">
        <f>HOUR(Table3[[#This Row],[arrivalTime]])</f>
        <v>17</v>
      </c>
      <c r="O656" s="31">
        <f>HOUR(Table3[[#This Row],[departureTime]])</f>
        <v>12</v>
      </c>
      <c r="P656" s="39">
        <f ca="1">IF(Table3[[#This Row],[airline]] = OFFSET(Table3[[#This Row],[airline]],1,0), (OFFSET(Table3[[#This Row],[arrivalTime]],1,0) - Table3[[#This Row],[departureTime]]) * 1440, "")</f>
        <v>180</v>
      </c>
    </row>
    <row r="657" spans="1:16">
      <c r="A657" s="21" t="s">
        <v>970</v>
      </c>
      <c r="B657" s="21" t="s">
        <v>17</v>
      </c>
      <c r="C657" s="21" t="s">
        <v>15</v>
      </c>
      <c r="D657" s="21" t="s">
        <v>21</v>
      </c>
      <c r="E657" s="22">
        <v>44966.541666666664</v>
      </c>
      <c r="F657" s="22">
        <v>44966.625</v>
      </c>
      <c r="G657" s="22">
        <v>44966.560416666667</v>
      </c>
      <c r="H657" s="22">
        <v>44966.630555555559</v>
      </c>
      <c r="I657" s="38">
        <v>8</v>
      </c>
      <c r="J657" s="21">
        <v>132</v>
      </c>
      <c r="K657" s="21">
        <v>174</v>
      </c>
      <c r="L657" s="23">
        <v>22968</v>
      </c>
      <c r="M657" s="11">
        <f t="shared" si="10"/>
        <v>120.00000000349246</v>
      </c>
      <c r="N657" s="33">
        <f>HOUR(Table3[[#This Row],[arrivalTime]])</f>
        <v>15</v>
      </c>
      <c r="O657" s="31">
        <f>HOUR(Table3[[#This Row],[departureTime]])</f>
        <v>13</v>
      </c>
      <c r="P657" s="39">
        <f ca="1">IF(Table3[[#This Row],[airline]] = OFFSET(Table3[[#This Row],[airline]],1,0), (OFFSET(Table3[[#This Row],[arrivalTime]],1,0) - Table3[[#This Row],[departureTime]]) * 1440, "")</f>
        <v>360</v>
      </c>
    </row>
    <row r="658" spans="1:16">
      <c r="A658" s="21" t="s">
        <v>974</v>
      </c>
      <c r="B658" s="21" t="s">
        <v>17</v>
      </c>
      <c r="C658" s="21" t="s">
        <v>24</v>
      </c>
      <c r="D658" s="21" t="s">
        <v>24</v>
      </c>
      <c r="E658" s="22">
        <v>44966.708333333336</v>
      </c>
      <c r="F658" s="22">
        <v>44966.791666666664</v>
      </c>
      <c r="G658" s="22">
        <v>44966.720138888886</v>
      </c>
      <c r="H658" s="22">
        <v>44966.79583333333</v>
      </c>
      <c r="I658" s="38">
        <v>6</v>
      </c>
      <c r="J658" s="21">
        <v>174</v>
      </c>
      <c r="K658" s="21">
        <v>132</v>
      </c>
      <c r="L658" s="23">
        <v>22968</v>
      </c>
      <c r="M658" s="11">
        <f t="shared" si="10"/>
        <v>119.99999999301508</v>
      </c>
      <c r="N658" s="33">
        <f>HOUR(Table3[[#This Row],[arrivalTime]])</f>
        <v>19</v>
      </c>
      <c r="O658" s="31">
        <f>HOUR(Table3[[#This Row],[departureTime]])</f>
        <v>17</v>
      </c>
      <c r="P658" s="39">
        <f ca="1">IF(Table3[[#This Row],[airline]] = OFFSET(Table3[[#This Row],[airline]],1,0), (OFFSET(Table3[[#This Row],[arrivalTime]],1,0) - Table3[[#This Row],[departureTime]]) * 1440, "")</f>
        <v>479.99999999301508</v>
      </c>
    </row>
    <row r="659" spans="1:16">
      <c r="A659" s="18" t="s">
        <v>977</v>
      </c>
      <c r="B659" s="18" t="s">
        <v>17</v>
      </c>
      <c r="C659" s="18" t="s">
        <v>15</v>
      </c>
      <c r="D659" s="18" t="s">
        <v>21</v>
      </c>
      <c r="E659" s="19">
        <v>44966.833333333336</v>
      </c>
      <c r="F659" s="19">
        <v>44967.041666666664</v>
      </c>
      <c r="G659" s="19">
        <v>44966.835416666669</v>
      </c>
      <c r="H659" s="19">
        <v>44967.059027777781</v>
      </c>
      <c r="I659" s="37">
        <v>25</v>
      </c>
      <c r="J659" s="18">
        <v>405</v>
      </c>
      <c r="K659" s="18">
        <v>66</v>
      </c>
      <c r="L659" s="20">
        <v>26730</v>
      </c>
      <c r="M659" s="11">
        <f t="shared" si="10"/>
        <v>299.99999999301508</v>
      </c>
      <c r="N659" s="33">
        <f>HOUR(Table3[[#This Row],[arrivalTime]])</f>
        <v>1</v>
      </c>
      <c r="O659" s="31">
        <f>HOUR(Table3[[#This Row],[departureTime]])</f>
        <v>20</v>
      </c>
      <c r="P659" s="39">
        <f ca="1">IF(Table3[[#This Row],[airline]] = OFFSET(Table3[[#This Row],[airline]],1,0), (OFFSET(Table3[[#This Row],[arrivalTime]],1,0) - Table3[[#This Row],[departureTime]]) * 1440, "")</f>
        <v>119.99999999301508</v>
      </c>
    </row>
    <row r="660" spans="1:16">
      <c r="A660" s="18" t="s">
        <v>978</v>
      </c>
      <c r="B660" s="18" t="s">
        <v>17</v>
      </c>
      <c r="C660" s="18" t="s">
        <v>24</v>
      </c>
      <c r="D660" s="18" t="s">
        <v>20</v>
      </c>
      <c r="E660" s="19">
        <v>44966.875</v>
      </c>
      <c r="F660" s="19">
        <v>44966.916666666664</v>
      </c>
      <c r="G660" s="19">
        <v>44966.87777777778</v>
      </c>
      <c r="H660" s="19">
        <v>44966.925000000003</v>
      </c>
      <c r="I660" s="37">
        <v>12</v>
      </c>
      <c r="J660" s="18">
        <v>119</v>
      </c>
      <c r="K660" s="18">
        <v>135</v>
      </c>
      <c r="L660" s="20">
        <v>16065</v>
      </c>
      <c r="M660" s="11">
        <f t="shared" si="10"/>
        <v>59.99999999650754</v>
      </c>
      <c r="N660" s="33">
        <f>HOUR(Table3[[#This Row],[arrivalTime]])</f>
        <v>22</v>
      </c>
      <c r="O660" s="31">
        <f>HOUR(Table3[[#This Row],[departureTime]])</f>
        <v>21</v>
      </c>
      <c r="P660" s="39">
        <f ca="1">IF(Table3[[#This Row],[airline]] = OFFSET(Table3[[#This Row],[airline]],1,0), (OFFSET(Table3[[#This Row],[arrivalTime]],1,0) - Table3[[#This Row],[departureTime]]) * 1440, "")</f>
        <v>480.00000000349246</v>
      </c>
    </row>
    <row r="661" spans="1:16">
      <c r="A661" s="21" t="s">
        <v>985</v>
      </c>
      <c r="B661" s="21" t="s">
        <v>17</v>
      </c>
      <c r="C661" s="21" t="s">
        <v>15</v>
      </c>
      <c r="D661" s="21" t="s">
        <v>18</v>
      </c>
      <c r="E661" s="22">
        <v>44967.166666666664</v>
      </c>
      <c r="F661" s="22">
        <v>44967.208333333336</v>
      </c>
      <c r="G661" s="22">
        <v>44967.177083333336</v>
      </c>
      <c r="H661" s="22">
        <v>44967.212500000001</v>
      </c>
      <c r="I661" s="38">
        <v>6</v>
      </c>
      <c r="J661" s="21">
        <v>244</v>
      </c>
      <c r="K661" s="21">
        <v>88</v>
      </c>
      <c r="L661" s="23">
        <v>21472</v>
      </c>
      <c r="M661" s="11">
        <f t="shared" si="10"/>
        <v>60.000000006984919</v>
      </c>
      <c r="N661" s="33">
        <f>HOUR(Table3[[#This Row],[arrivalTime]])</f>
        <v>5</v>
      </c>
      <c r="O661" s="31">
        <f>HOUR(Table3[[#This Row],[departureTime]])</f>
        <v>4</v>
      </c>
      <c r="P661" s="39">
        <f ca="1">IF(Table3[[#This Row],[airline]] = OFFSET(Table3[[#This Row],[airline]],1,0), (OFFSET(Table3[[#This Row],[arrivalTime]],1,0) - Table3[[#This Row],[departureTime]]) * 1440, "")</f>
        <v>420.00000000698492</v>
      </c>
    </row>
    <row r="662" spans="1:16">
      <c r="A662" s="18" t="s">
        <v>990</v>
      </c>
      <c r="B662" s="18" t="s">
        <v>17</v>
      </c>
      <c r="C662" s="18" t="s">
        <v>20</v>
      </c>
      <c r="D662" s="18" t="s">
        <v>15</v>
      </c>
      <c r="E662" s="19">
        <v>44967.375</v>
      </c>
      <c r="F662" s="19">
        <v>44967.458333333336</v>
      </c>
      <c r="G662" s="19">
        <v>44967.390972222223</v>
      </c>
      <c r="H662" s="19">
        <v>44967.470138888886</v>
      </c>
      <c r="I662" s="37">
        <v>17</v>
      </c>
      <c r="J662" s="18">
        <v>178</v>
      </c>
      <c r="K662" s="18">
        <v>62</v>
      </c>
      <c r="L662" s="20">
        <v>11036</v>
      </c>
      <c r="M662" s="11">
        <f t="shared" si="10"/>
        <v>120.00000000349246</v>
      </c>
      <c r="N662" s="33">
        <f>HOUR(Table3[[#This Row],[arrivalTime]])</f>
        <v>11</v>
      </c>
      <c r="O662" s="31">
        <f>HOUR(Table3[[#This Row],[departureTime]])</f>
        <v>9</v>
      </c>
      <c r="P662" s="39">
        <f ca="1">IF(Table3[[#This Row],[airline]] = OFFSET(Table3[[#This Row],[airline]],1,0), (OFFSET(Table3[[#This Row],[arrivalTime]],1,0) - Table3[[#This Row],[departureTime]]) * 1440, "")</f>
        <v>360</v>
      </c>
    </row>
    <row r="663" spans="1:16">
      <c r="A663" s="21" t="s">
        <v>994</v>
      </c>
      <c r="B663" s="21" t="s">
        <v>17</v>
      </c>
      <c r="C663" s="21" t="s">
        <v>18</v>
      </c>
      <c r="D663" s="21" t="s">
        <v>20</v>
      </c>
      <c r="E663" s="22">
        <v>44967.541666666664</v>
      </c>
      <c r="F663" s="22">
        <v>44967.625</v>
      </c>
      <c r="G663" s="22">
        <v>44967.561805555553</v>
      </c>
      <c r="H663" s="22">
        <v>44967.636805555558</v>
      </c>
      <c r="I663" s="38">
        <v>17</v>
      </c>
      <c r="J663" s="21">
        <v>467</v>
      </c>
      <c r="K663" s="21">
        <v>158</v>
      </c>
      <c r="L663" s="23">
        <v>73786</v>
      </c>
      <c r="M663" s="11">
        <f t="shared" si="10"/>
        <v>120.00000000349246</v>
      </c>
      <c r="N663" s="33">
        <f>HOUR(Table3[[#This Row],[arrivalTime]])</f>
        <v>15</v>
      </c>
      <c r="O663" s="31">
        <f>HOUR(Table3[[#This Row],[departureTime]])</f>
        <v>13</v>
      </c>
      <c r="P663" s="39">
        <f ca="1">IF(Table3[[#This Row],[airline]] = OFFSET(Table3[[#This Row],[airline]],1,0), (OFFSET(Table3[[#This Row],[arrivalTime]],1,0) - Table3[[#This Row],[departureTime]]) * 1440, "")</f>
        <v>300.00000000349246</v>
      </c>
    </row>
    <row r="664" spans="1:16">
      <c r="A664" s="18" t="s">
        <v>995</v>
      </c>
      <c r="B664" s="18" t="s">
        <v>17</v>
      </c>
      <c r="C664" s="18" t="s">
        <v>20</v>
      </c>
      <c r="D664" s="18" t="s">
        <v>24</v>
      </c>
      <c r="E664" s="19">
        <v>44967.583333333336</v>
      </c>
      <c r="F664" s="19">
        <v>44967.75</v>
      </c>
      <c r="G664" s="19">
        <v>44967.584722222222</v>
      </c>
      <c r="H664" s="19">
        <v>44967.756249999999</v>
      </c>
      <c r="I664" s="37">
        <v>9</v>
      </c>
      <c r="J664" s="18">
        <v>295</v>
      </c>
      <c r="K664" s="18">
        <v>65</v>
      </c>
      <c r="L664" s="20">
        <v>19175</v>
      </c>
      <c r="M664" s="11">
        <f t="shared" si="10"/>
        <v>239.99999999650754</v>
      </c>
      <c r="N664" s="33">
        <f>HOUR(Table3[[#This Row],[arrivalTime]])</f>
        <v>18</v>
      </c>
      <c r="O664" s="31">
        <f>HOUR(Table3[[#This Row],[departureTime]])</f>
        <v>14</v>
      </c>
      <c r="P664" s="39">
        <f ca="1">IF(Table3[[#This Row],[airline]] = OFFSET(Table3[[#This Row],[airline]],1,0), (OFFSET(Table3[[#This Row],[arrivalTime]],1,0) - Table3[[#This Row],[departureTime]]) * 1440, "")</f>
        <v>299.99999999301508</v>
      </c>
    </row>
    <row r="665" spans="1:16">
      <c r="A665" s="18" t="s">
        <v>997</v>
      </c>
      <c r="B665" s="18" t="s">
        <v>17</v>
      </c>
      <c r="C665" s="18" t="s">
        <v>14</v>
      </c>
      <c r="D665" s="18" t="s">
        <v>20</v>
      </c>
      <c r="E665" s="19">
        <v>44967.666666666664</v>
      </c>
      <c r="F665" s="19">
        <v>44967.791666666664</v>
      </c>
      <c r="G665" s="19">
        <v>44967.67083333333</v>
      </c>
      <c r="H665" s="19">
        <v>44967.803472222222</v>
      </c>
      <c r="I665" s="37">
        <v>17</v>
      </c>
      <c r="J665" s="18">
        <v>474</v>
      </c>
      <c r="K665" s="18">
        <v>85</v>
      </c>
      <c r="L665" s="20">
        <v>40290</v>
      </c>
      <c r="M665" s="11">
        <f t="shared" si="10"/>
        <v>180</v>
      </c>
      <c r="N665" s="33">
        <f>HOUR(Table3[[#This Row],[arrivalTime]])</f>
        <v>19</v>
      </c>
      <c r="O665" s="31">
        <f>HOUR(Table3[[#This Row],[departureTime]])</f>
        <v>16</v>
      </c>
      <c r="P665" s="39">
        <f ca="1">IF(Table3[[#This Row],[airline]] = OFFSET(Table3[[#This Row],[airline]],1,0), (OFFSET(Table3[[#This Row],[arrivalTime]],1,0) - Table3[[#This Row],[departureTime]]) * 1440, "")</f>
        <v>120.00000000349246</v>
      </c>
    </row>
    <row r="666" spans="1:16">
      <c r="A666" s="21" t="s">
        <v>998</v>
      </c>
      <c r="B666" s="21" t="s">
        <v>17</v>
      </c>
      <c r="C666" s="21" t="s">
        <v>15</v>
      </c>
      <c r="D666" s="21" t="s">
        <v>14</v>
      </c>
      <c r="E666" s="22">
        <v>44967.708333333336</v>
      </c>
      <c r="F666" s="22">
        <v>44967.75</v>
      </c>
      <c r="G666" s="22">
        <v>44967.724999999999</v>
      </c>
      <c r="H666" s="22">
        <v>44967.75277777778</v>
      </c>
      <c r="I666" s="38">
        <v>4</v>
      </c>
      <c r="J666" s="21">
        <v>307</v>
      </c>
      <c r="K666" s="21">
        <v>145</v>
      </c>
      <c r="L666" s="23">
        <v>44515</v>
      </c>
      <c r="M666" s="11">
        <f t="shared" si="10"/>
        <v>59.99999999650754</v>
      </c>
      <c r="N666" s="33">
        <f>HOUR(Table3[[#This Row],[arrivalTime]])</f>
        <v>18</v>
      </c>
      <c r="O666" s="31">
        <f>HOUR(Table3[[#This Row],[departureTime]])</f>
        <v>17</v>
      </c>
      <c r="P666" s="39">
        <f ca="1">IF(Table3[[#This Row],[airline]] = OFFSET(Table3[[#This Row],[airline]],1,0), (OFFSET(Table3[[#This Row],[arrivalTime]],1,0) - Table3[[#This Row],[departureTime]]) * 1440, "")</f>
        <v>239.99999999650754</v>
      </c>
    </row>
    <row r="667" spans="1:16">
      <c r="A667" s="21" t="s">
        <v>1001</v>
      </c>
      <c r="B667" s="21" t="s">
        <v>17</v>
      </c>
      <c r="C667" s="21" t="s">
        <v>18</v>
      </c>
      <c r="D667" s="21" t="s">
        <v>14</v>
      </c>
      <c r="E667" s="22">
        <v>44967.833333333336</v>
      </c>
      <c r="F667" s="22">
        <v>44967.875</v>
      </c>
      <c r="G667" s="22">
        <v>44967.834722222222</v>
      </c>
      <c r="H667" s="22">
        <v>44967.892361111109</v>
      </c>
      <c r="I667" s="38">
        <v>25</v>
      </c>
      <c r="J667" s="21">
        <v>279</v>
      </c>
      <c r="K667" s="21">
        <v>146</v>
      </c>
      <c r="L667" s="23">
        <v>40734</v>
      </c>
      <c r="M667" s="11">
        <f t="shared" si="10"/>
        <v>59.99999999650754</v>
      </c>
      <c r="N667" s="33">
        <f>HOUR(Table3[[#This Row],[arrivalTime]])</f>
        <v>21</v>
      </c>
      <c r="O667" s="31">
        <f>HOUR(Table3[[#This Row],[departureTime]])</f>
        <v>20</v>
      </c>
      <c r="P667" s="39">
        <f ca="1">IF(Table3[[#This Row],[airline]] = OFFSET(Table3[[#This Row],[airline]],1,0), (OFFSET(Table3[[#This Row],[arrivalTime]],1,0) - Table3[[#This Row],[departureTime]]) * 1440, "")</f>
        <v>360</v>
      </c>
    </row>
    <row r="668" spans="1:16">
      <c r="A668" s="18" t="s">
        <v>1004</v>
      </c>
      <c r="B668" s="18" t="s">
        <v>17</v>
      </c>
      <c r="C668" s="18" t="s">
        <v>15</v>
      </c>
      <c r="D668" s="18" t="s">
        <v>20</v>
      </c>
      <c r="E668" s="19">
        <v>44967.958333333336</v>
      </c>
      <c r="F668" s="19">
        <v>44968.083333333336</v>
      </c>
      <c r="G668" s="19">
        <v>44967.968055555553</v>
      </c>
      <c r="H668" s="19">
        <v>44968.097916666666</v>
      </c>
      <c r="I668" s="37">
        <v>21</v>
      </c>
      <c r="J668" s="18">
        <v>447</v>
      </c>
      <c r="K668" s="18">
        <v>101</v>
      </c>
      <c r="L668" s="20">
        <v>45147</v>
      </c>
      <c r="M668" s="11">
        <f t="shared" si="10"/>
        <v>180</v>
      </c>
      <c r="N668" s="33">
        <f>HOUR(Table3[[#This Row],[arrivalTime]])</f>
        <v>2</v>
      </c>
      <c r="O668" s="31">
        <f>HOUR(Table3[[#This Row],[departureTime]])</f>
        <v>23</v>
      </c>
      <c r="P668" s="39">
        <f ca="1">IF(Table3[[#This Row],[airline]] = OFFSET(Table3[[#This Row],[airline]],1,0), (OFFSET(Table3[[#This Row],[arrivalTime]],1,0) - Table3[[#This Row],[departureTime]]) * 1440, "")</f>
        <v>180</v>
      </c>
    </row>
    <row r="669" spans="1:16">
      <c r="A669" s="18" t="s">
        <v>1006</v>
      </c>
      <c r="B669" s="18" t="s">
        <v>17</v>
      </c>
      <c r="C669" s="18" t="s">
        <v>18</v>
      </c>
      <c r="D669" s="18" t="s">
        <v>21</v>
      </c>
      <c r="E669" s="19">
        <v>44968.041666666664</v>
      </c>
      <c r="F669" s="19">
        <v>44968.083333333336</v>
      </c>
      <c r="G669" s="19">
        <v>44968.053472222222</v>
      </c>
      <c r="H669" s="19">
        <v>44968.086805555555</v>
      </c>
      <c r="I669" s="37">
        <v>5</v>
      </c>
      <c r="J669" s="18">
        <v>333</v>
      </c>
      <c r="K669" s="18">
        <v>118</v>
      </c>
      <c r="L669" s="20">
        <v>39294</v>
      </c>
      <c r="M669" s="11">
        <f t="shared" si="10"/>
        <v>60.000000006984919</v>
      </c>
      <c r="N669" s="33">
        <f>HOUR(Table3[[#This Row],[arrivalTime]])</f>
        <v>2</v>
      </c>
      <c r="O669" s="31">
        <f>HOUR(Table3[[#This Row],[departureTime]])</f>
        <v>1</v>
      </c>
      <c r="P669" s="39">
        <f ca="1">IF(Table3[[#This Row],[airline]] = OFFSET(Table3[[#This Row],[airline]],1,0), (OFFSET(Table3[[#This Row],[arrivalTime]],1,0) - Table3[[#This Row],[departureTime]]) * 1440, "")</f>
        <v>420.00000000698492</v>
      </c>
    </row>
    <row r="670" spans="1:16">
      <c r="A670" s="18" t="s">
        <v>1010</v>
      </c>
      <c r="B670" s="18" t="s">
        <v>17</v>
      </c>
      <c r="C670" s="18" t="s">
        <v>18</v>
      </c>
      <c r="D670" s="18" t="s">
        <v>18</v>
      </c>
      <c r="E670" s="19">
        <v>44968.208333333336</v>
      </c>
      <c r="F670" s="19">
        <v>44968.333333333336</v>
      </c>
      <c r="G670" s="19">
        <v>44968.226388888892</v>
      </c>
      <c r="H670" s="19">
        <v>44968.353472222225</v>
      </c>
      <c r="I670" s="37">
        <v>29</v>
      </c>
      <c r="J670" s="18">
        <v>448</v>
      </c>
      <c r="K670" s="18">
        <v>54</v>
      </c>
      <c r="L670" s="20">
        <v>24192</v>
      </c>
      <c r="M670" s="11">
        <f t="shared" si="10"/>
        <v>180</v>
      </c>
      <c r="N670" s="33">
        <f>HOUR(Table3[[#This Row],[arrivalTime]])</f>
        <v>8</v>
      </c>
      <c r="O670" s="31">
        <f>HOUR(Table3[[#This Row],[departureTime]])</f>
        <v>5</v>
      </c>
      <c r="P670" s="39">
        <f ca="1">IF(Table3[[#This Row],[airline]] = OFFSET(Table3[[#This Row],[airline]],1,0), (OFFSET(Table3[[#This Row],[arrivalTime]],1,0) - Table3[[#This Row],[departureTime]]) * 1440, "")</f>
        <v>299.99999999301508</v>
      </c>
    </row>
    <row r="671" spans="1:16">
      <c r="A671" s="21" t="s">
        <v>1011</v>
      </c>
      <c r="B671" s="21" t="s">
        <v>17</v>
      </c>
      <c r="C671" s="21" t="s">
        <v>18</v>
      </c>
      <c r="D671" s="21" t="s">
        <v>18</v>
      </c>
      <c r="E671" s="22">
        <v>44968.25</v>
      </c>
      <c r="F671" s="22">
        <v>44968.416666666664</v>
      </c>
      <c r="G671" s="22">
        <v>44968.263888888891</v>
      </c>
      <c r="H671" s="22">
        <v>44968.420138888891</v>
      </c>
      <c r="I671" s="38">
        <v>5</v>
      </c>
      <c r="J671" s="21">
        <v>417</v>
      </c>
      <c r="K671" s="21">
        <v>111</v>
      </c>
      <c r="L671" s="23">
        <v>46287</v>
      </c>
      <c r="M671" s="11">
        <f t="shared" si="10"/>
        <v>239.99999999650754</v>
      </c>
      <c r="N671" s="33">
        <f>HOUR(Table3[[#This Row],[arrivalTime]])</f>
        <v>10</v>
      </c>
      <c r="O671" s="31">
        <f>HOUR(Table3[[#This Row],[departureTime]])</f>
        <v>6</v>
      </c>
      <c r="P671" s="39">
        <f ca="1">IF(Table3[[#This Row],[airline]] = OFFSET(Table3[[#This Row],[airline]],1,0), (OFFSET(Table3[[#This Row],[arrivalTime]],1,0) - Table3[[#This Row],[departureTime]]) * 1440, "")</f>
        <v>419.99999999650754</v>
      </c>
    </row>
    <row r="672" spans="1:16">
      <c r="A672" s="21" t="s">
        <v>1013</v>
      </c>
      <c r="B672" s="21" t="s">
        <v>17</v>
      </c>
      <c r="C672" s="21" t="s">
        <v>20</v>
      </c>
      <c r="D672" s="21" t="s">
        <v>15</v>
      </c>
      <c r="E672" s="22">
        <v>44968.333333333336</v>
      </c>
      <c r="F672" s="22">
        <v>44968.541666666664</v>
      </c>
      <c r="G672" s="22">
        <v>44968.336111111108</v>
      </c>
      <c r="H672" s="22">
        <v>44968.554166666669</v>
      </c>
      <c r="I672" s="38">
        <v>18</v>
      </c>
      <c r="J672" s="21">
        <v>499</v>
      </c>
      <c r="K672" s="21">
        <v>100</v>
      </c>
      <c r="L672" s="23">
        <v>49900</v>
      </c>
      <c r="M672" s="11">
        <f t="shared" si="10"/>
        <v>299.99999999301508</v>
      </c>
      <c r="N672" s="33">
        <f>HOUR(Table3[[#This Row],[arrivalTime]])</f>
        <v>13</v>
      </c>
      <c r="O672" s="31">
        <f>HOUR(Table3[[#This Row],[departureTime]])</f>
        <v>8</v>
      </c>
      <c r="P672" s="39">
        <f ca="1">IF(Table3[[#This Row],[airline]] = OFFSET(Table3[[#This Row],[airline]],1,0), (OFFSET(Table3[[#This Row],[arrivalTime]],1,0) - Table3[[#This Row],[departureTime]]) * 1440, "")</f>
        <v>540</v>
      </c>
    </row>
    <row r="673" spans="1:16">
      <c r="A673" s="21" t="s">
        <v>1017</v>
      </c>
      <c r="B673" s="21" t="s">
        <v>17</v>
      </c>
      <c r="C673" s="21" t="s">
        <v>14</v>
      </c>
      <c r="D673" s="21" t="s">
        <v>18</v>
      </c>
      <c r="E673" s="22">
        <v>44968.5</v>
      </c>
      <c r="F673" s="22">
        <v>44968.708333333336</v>
      </c>
      <c r="G673" s="22">
        <v>44968.504861111112</v>
      </c>
      <c r="H673" s="22">
        <v>44968.715277777781</v>
      </c>
      <c r="I673" s="38">
        <v>10</v>
      </c>
      <c r="J673" s="21">
        <v>273</v>
      </c>
      <c r="K673" s="21">
        <v>64</v>
      </c>
      <c r="L673" s="23">
        <v>17472</v>
      </c>
      <c r="M673" s="11">
        <f t="shared" si="10"/>
        <v>300.00000000349246</v>
      </c>
      <c r="N673" s="33">
        <f>HOUR(Table3[[#This Row],[arrivalTime]])</f>
        <v>17</v>
      </c>
      <c r="O673" s="31">
        <f>HOUR(Table3[[#This Row],[departureTime]])</f>
        <v>12</v>
      </c>
      <c r="P673" s="39" t="str">
        <f ca="1">IF(Table3[[#This Row],[airline]] = OFFSET(Table3[[#This Row],[airline]],1,0), (OFFSET(Table3[[#This Row],[arrivalTime]],1,0) - Table3[[#This Row],[departureTime]]) * 1440, "")</f>
        <v/>
      </c>
    </row>
    <row r="674" spans="1:16">
      <c r="A674" s="18" t="s">
        <v>25</v>
      </c>
      <c r="B674" s="18" t="s">
        <v>26</v>
      </c>
      <c r="C674" s="18" t="s">
        <v>20</v>
      </c>
      <c r="D674" s="18" t="s">
        <v>18</v>
      </c>
      <c r="E674" s="19">
        <v>44927.208333333336</v>
      </c>
      <c r="F674" s="19">
        <v>44927.291666666664</v>
      </c>
      <c r="G674" s="19">
        <v>44927.218055555553</v>
      </c>
      <c r="H674" s="19">
        <v>44927.298611111109</v>
      </c>
      <c r="I674" s="37">
        <v>10</v>
      </c>
      <c r="J674" s="18">
        <v>427</v>
      </c>
      <c r="K674" s="18">
        <v>191</v>
      </c>
      <c r="L674" s="20">
        <v>81557</v>
      </c>
      <c r="M674" s="11">
        <f t="shared" si="10"/>
        <v>119.99999999301508</v>
      </c>
      <c r="N674" s="33">
        <f>HOUR(Table3[[#This Row],[arrivalTime]])</f>
        <v>7</v>
      </c>
      <c r="O674" s="31">
        <f>HOUR(Table3[[#This Row],[departureTime]])</f>
        <v>5</v>
      </c>
      <c r="P674" s="39">
        <f ca="1">IF(Table3[[#This Row],[airline]] = OFFSET(Table3[[#This Row],[airline]],1,0), (OFFSET(Table3[[#This Row],[arrivalTime]],1,0) - Table3[[#This Row],[departureTime]]) * 1440, "")</f>
        <v>419.99999999650754</v>
      </c>
    </row>
    <row r="675" spans="1:16">
      <c r="A675" s="18" t="s">
        <v>28</v>
      </c>
      <c r="B675" s="18" t="s">
        <v>26</v>
      </c>
      <c r="C675" s="18" t="s">
        <v>24</v>
      </c>
      <c r="D675" s="18" t="s">
        <v>15</v>
      </c>
      <c r="E675" s="19">
        <v>44927.291666666664</v>
      </c>
      <c r="F675" s="19">
        <v>44927.5</v>
      </c>
      <c r="G675" s="19">
        <v>44927.299305555556</v>
      </c>
      <c r="H675" s="19">
        <v>44927.505555555559</v>
      </c>
      <c r="I675" s="37">
        <v>8</v>
      </c>
      <c r="J675" s="18">
        <v>373</v>
      </c>
      <c r="K675" s="18">
        <v>163</v>
      </c>
      <c r="L675" s="20">
        <v>60799</v>
      </c>
      <c r="M675" s="11">
        <f t="shared" si="10"/>
        <v>300.00000000349246</v>
      </c>
      <c r="N675" s="33">
        <f>HOUR(Table3[[#This Row],[arrivalTime]])</f>
        <v>12</v>
      </c>
      <c r="O675" s="31">
        <f>HOUR(Table3[[#This Row],[departureTime]])</f>
        <v>7</v>
      </c>
      <c r="P675" s="39">
        <f ca="1">IF(Table3[[#This Row],[airline]] = OFFSET(Table3[[#This Row],[airline]],1,0), (OFFSET(Table3[[#This Row],[arrivalTime]],1,0) - Table3[[#This Row],[departureTime]]) * 1440, "")</f>
        <v>480.00000000349246</v>
      </c>
    </row>
    <row r="676" spans="1:16">
      <c r="A676" s="21" t="s">
        <v>32</v>
      </c>
      <c r="B676" s="21" t="s">
        <v>26</v>
      </c>
      <c r="C676" s="21" t="s">
        <v>14</v>
      </c>
      <c r="D676" s="21" t="s">
        <v>15</v>
      </c>
      <c r="E676" s="22">
        <v>44927.458333333336</v>
      </c>
      <c r="F676" s="22">
        <v>44927.625</v>
      </c>
      <c r="G676" s="22">
        <v>44927.462500000001</v>
      </c>
      <c r="H676" s="22">
        <v>44927.629166666666</v>
      </c>
      <c r="I676" s="38">
        <v>6</v>
      </c>
      <c r="J676" s="21">
        <v>458</v>
      </c>
      <c r="K676" s="21">
        <v>171</v>
      </c>
      <c r="L676" s="23">
        <v>78318</v>
      </c>
      <c r="M676" s="11">
        <f t="shared" si="10"/>
        <v>239.99999999650754</v>
      </c>
      <c r="N676" s="33">
        <f>HOUR(Table3[[#This Row],[arrivalTime]])</f>
        <v>15</v>
      </c>
      <c r="O676" s="31">
        <f>HOUR(Table3[[#This Row],[departureTime]])</f>
        <v>11</v>
      </c>
      <c r="P676" s="39">
        <f ca="1">IF(Table3[[#This Row],[airline]] = OFFSET(Table3[[#This Row],[airline]],1,0), (OFFSET(Table3[[#This Row],[arrivalTime]],1,0) - Table3[[#This Row],[departureTime]]) * 1440, "")</f>
        <v>360</v>
      </c>
    </row>
    <row r="677" spans="1:16">
      <c r="A677" s="18" t="s">
        <v>34</v>
      </c>
      <c r="B677" s="18" t="s">
        <v>26</v>
      </c>
      <c r="C677" s="18" t="s">
        <v>21</v>
      </c>
      <c r="D677" s="18" t="s">
        <v>18</v>
      </c>
      <c r="E677" s="19">
        <v>44927.541666666664</v>
      </c>
      <c r="F677" s="19">
        <v>44927.708333333336</v>
      </c>
      <c r="G677" s="19">
        <v>44927.556944444441</v>
      </c>
      <c r="H677" s="19">
        <v>44927.709722222222</v>
      </c>
      <c r="I677" s="37">
        <v>2</v>
      </c>
      <c r="J677" s="18">
        <v>202</v>
      </c>
      <c r="K677" s="18">
        <v>112</v>
      </c>
      <c r="L677" s="20">
        <v>22624</v>
      </c>
      <c r="M677" s="11">
        <f t="shared" si="10"/>
        <v>240.00000000698492</v>
      </c>
      <c r="N677" s="33">
        <f>HOUR(Table3[[#This Row],[arrivalTime]])</f>
        <v>17</v>
      </c>
      <c r="O677" s="31">
        <f>HOUR(Table3[[#This Row],[departureTime]])</f>
        <v>13</v>
      </c>
      <c r="P677" s="39">
        <f ca="1">IF(Table3[[#This Row],[airline]] = OFFSET(Table3[[#This Row],[airline]],1,0), (OFFSET(Table3[[#This Row],[arrivalTime]],1,0) - Table3[[#This Row],[departureTime]]) * 1440, "")</f>
        <v>360</v>
      </c>
    </row>
    <row r="678" spans="1:16">
      <c r="A678" s="21" t="s">
        <v>35</v>
      </c>
      <c r="B678" s="21" t="s">
        <v>26</v>
      </c>
      <c r="C678" s="21" t="s">
        <v>18</v>
      </c>
      <c r="D678" s="21" t="s">
        <v>14</v>
      </c>
      <c r="E678" s="22">
        <v>44927.583333333336</v>
      </c>
      <c r="F678" s="22">
        <v>44927.791666666664</v>
      </c>
      <c r="G678" s="22">
        <v>44927.583333333336</v>
      </c>
      <c r="H678" s="22">
        <v>44927.799305555556</v>
      </c>
      <c r="I678" s="38">
        <v>11</v>
      </c>
      <c r="J678" s="21">
        <v>158</v>
      </c>
      <c r="K678" s="21">
        <v>60</v>
      </c>
      <c r="L678" s="23">
        <v>9480</v>
      </c>
      <c r="M678" s="11">
        <f t="shared" si="10"/>
        <v>299.99999999301508</v>
      </c>
      <c r="N678" s="33">
        <f>HOUR(Table3[[#This Row],[arrivalTime]])</f>
        <v>19</v>
      </c>
      <c r="O678" s="31">
        <f>HOUR(Table3[[#This Row],[departureTime]])</f>
        <v>14</v>
      </c>
      <c r="P678" s="39">
        <f ca="1">IF(Table3[[#This Row],[airline]] = OFFSET(Table3[[#This Row],[airline]],1,0), (OFFSET(Table3[[#This Row],[arrivalTime]],1,0) - Table3[[#This Row],[departureTime]]) * 1440, "")</f>
        <v>959.99999999650754</v>
      </c>
    </row>
    <row r="679" spans="1:16">
      <c r="A679" s="18" t="s">
        <v>46</v>
      </c>
      <c r="B679" s="18" t="s">
        <v>26</v>
      </c>
      <c r="C679" s="18" t="s">
        <v>18</v>
      </c>
      <c r="D679" s="18" t="s">
        <v>24</v>
      </c>
      <c r="E679" s="19">
        <v>44928.041666666664</v>
      </c>
      <c r="F679" s="19">
        <v>44928.25</v>
      </c>
      <c r="G679" s="19">
        <v>44928.046527777777</v>
      </c>
      <c r="H679" s="19">
        <v>44928.258333333331</v>
      </c>
      <c r="I679" s="37">
        <v>12</v>
      </c>
      <c r="J679" s="18">
        <v>435</v>
      </c>
      <c r="K679" s="18">
        <v>194</v>
      </c>
      <c r="L679" s="20">
        <v>84390</v>
      </c>
      <c r="M679" s="11">
        <f t="shared" si="10"/>
        <v>300.00000000349246</v>
      </c>
      <c r="N679" s="33">
        <f>HOUR(Table3[[#This Row],[arrivalTime]])</f>
        <v>6</v>
      </c>
      <c r="O679" s="31">
        <f>HOUR(Table3[[#This Row],[departureTime]])</f>
        <v>1</v>
      </c>
      <c r="P679" s="39">
        <f ca="1">IF(Table3[[#This Row],[airline]] = OFFSET(Table3[[#This Row],[airline]],1,0), (OFFSET(Table3[[#This Row],[arrivalTime]],1,0) - Table3[[#This Row],[departureTime]]) * 1440, "")</f>
        <v>180</v>
      </c>
    </row>
    <row r="680" spans="1:16">
      <c r="A680" s="21" t="s">
        <v>48</v>
      </c>
      <c r="B680" s="21" t="s">
        <v>26</v>
      </c>
      <c r="C680" s="21" t="s">
        <v>15</v>
      </c>
      <c r="D680" s="21" t="s">
        <v>21</v>
      </c>
      <c r="E680" s="22">
        <v>44928.125</v>
      </c>
      <c r="F680" s="22">
        <v>44928.166666666664</v>
      </c>
      <c r="G680" s="22">
        <v>44928.142361111109</v>
      </c>
      <c r="H680" s="22">
        <v>44928.181250000001</v>
      </c>
      <c r="I680" s="38">
        <v>21</v>
      </c>
      <c r="J680" s="21">
        <v>282</v>
      </c>
      <c r="K680" s="21">
        <v>119</v>
      </c>
      <c r="L680" s="23">
        <v>33558</v>
      </c>
      <c r="M680" s="11">
        <f t="shared" si="10"/>
        <v>59.99999999650754</v>
      </c>
      <c r="N680" s="33">
        <f>HOUR(Table3[[#This Row],[arrivalTime]])</f>
        <v>4</v>
      </c>
      <c r="O680" s="31">
        <f>HOUR(Table3[[#This Row],[departureTime]])</f>
        <v>3</v>
      </c>
      <c r="P680" s="39">
        <f ca="1">IF(Table3[[#This Row],[airline]] = OFFSET(Table3[[#This Row],[airline]],1,0), (OFFSET(Table3[[#This Row],[arrivalTime]],1,0) - Table3[[#This Row],[departureTime]]) * 1440, "")</f>
        <v>480.00000000349246</v>
      </c>
    </row>
    <row r="681" spans="1:16">
      <c r="A681" s="21" t="s">
        <v>52</v>
      </c>
      <c r="B681" s="21" t="s">
        <v>26</v>
      </c>
      <c r="C681" s="21" t="s">
        <v>14</v>
      </c>
      <c r="D681" s="21" t="s">
        <v>24</v>
      </c>
      <c r="E681" s="22">
        <v>44928.291666666664</v>
      </c>
      <c r="F681" s="22">
        <v>44928.458333333336</v>
      </c>
      <c r="G681" s="22">
        <v>44928.311805555553</v>
      </c>
      <c r="H681" s="22">
        <v>44928.477777777778</v>
      </c>
      <c r="I681" s="38">
        <v>28</v>
      </c>
      <c r="J681" s="21">
        <v>416</v>
      </c>
      <c r="K681" s="21">
        <v>142</v>
      </c>
      <c r="L681" s="23">
        <v>59072</v>
      </c>
      <c r="M681" s="11">
        <f t="shared" si="10"/>
        <v>240.00000000698492</v>
      </c>
      <c r="N681" s="33">
        <f>HOUR(Table3[[#This Row],[arrivalTime]])</f>
        <v>11</v>
      </c>
      <c r="O681" s="31">
        <f>HOUR(Table3[[#This Row],[departureTime]])</f>
        <v>7</v>
      </c>
      <c r="P681" s="39">
        <f ca="1">IF(Table3[[#This Row],[airline]] = OFFSET(Table3[[#This Row],[airline]],1,0), (OFFSET(Table3[[#This Row],[arrivalTime]],1,0) - Table3[[#This Row],[departureTime]]) * 1440, "")</f>
        <v>480.00000000349246</v>
      </c>
    </row>
    <row r="682" spans="1:16">
      <c r="A682" s="21" t="s">
        <v>58</v>
      </c>
      <c r="B682" s="21" t="s">
        <v>26</v>
      </c>
      <c r="C682" s="21" t="s">
        <v>20</v>
      </c>
      <c r="D682" s="21" t="s">
        <v>24</v>
      </c>
      <c r="E682" s="22">
        <v>44928.541666666664</v>
      </c>
      <c r="F682" s="22">
        <v>44928.625</v>
      </c>
      <c r="G682" s="22">
        <v>44928.549305555556</v>
      </c>
      <c r="H682" s="22">
        <v>44928.644444444442</v>
      </c>
      <c r="I682" s="38">
        <v>28</v>
      </c>
      <c r="J682" s="21">
        <v>187</v>
      </c>
      <c r="K682" s="21">
        <v>131</v>
      </c>
      <c r="L682" s="23">
        <v>24497</v>
      </c>
      <c r="M682" s="11">
        <f t="shared" si="10"/>
        <v>120.00000000349246</v>
      </c>
      <c r="N682" s="33">
        <f>HOUR(Table3[[#This Row],[arrivalTime]])</f>
        <v>15</v>
      </c>
      <c r="O682" s="31">
        <f>HOUR(Table3[[#This Row],[departureTime]])</f>
        <v>13</v>
      </c>
      <c r="P682" s="39">
        <f ca="1">IF(Table3[[#This Row],[airline]] = OFFSET(Table3[[#This Row],[airline]],1,0), (OFFSET(Table3[[#This Row],[arrivalTime]],1,0) - Table3[[#This Row],[departureTime]]) * 1440, "")</f>
        <v>360</v>
      </c>
    </row>
    <row r="683" spans="1:16">
      <c r="A683" s="18" t="s">
        <v>60</v>
      </c>
      <c r="B683" s="18" t="s">
        <v>26</v>
      </c>
      <c r="C683" s="18" t="s">
        <v>18</v>
      </c>
      <c r="D683" s="18" t="s">
        <v>24</v>
      </c>
      <c r="E683" s="19">
        <v>44928.625</v>
      </c>
      <c r="F683" s="19">
        <v>44928.791666666664</v>
      </c>
      <c r="G683" s="19">
        <v>44928.640972222223</v>
      </c>
      <c r="H683" s="19">
        <v>44928.803472222222</v>
      </c>
      <c r="I683" s="37">
        <v>17</v>
      </c>
      <c r="J683" s="18">
        <v>192</v>
      </c>
      <c r="K683" s="18">
        <v>193</v>
      </c>
      <c r="L683" s="20">
        <v>37056</v>
      </c>
      <c r="M683" s="11">
        <f t="shared" si="10"/>
        <v>239.99999999650754</v>
      </c>
      <c r="N683" s="33">
        <f>HOUR(Table3[[#This Row],[arrivalTime]])</f>
        <v>19</v>
      </c>
      <c r="O683" s="31">
        <f>HOUR(Table3[[#This Row],[departureTime]])</f>
        <v>15</v>
      </c>
      <c r="P683" s="39">
        <f ca="1">IF(Table3[[#This Row],[airline]] = OFFSET(Table3[[#This Row],[airline]],1,0), (OFFSET(Table3[[#This Row],[arrivalTime]],1,0) - Table3[[#This Row],[departureTime]]) * 1440, "")</f>
        <v>300.00000000349246</v>
      </c>
    </row>
    <row r="684" spans="1:16">
      <c r="A684" s="21" t="s">
        <v>61</v>
      </c>
      <c r="B684" s="21" t="s">
        <v>26</v>
      </c>
      <c r="C684" s="21" t="s">
        <v>18</v>
      </c>
      <c r="D684" s="21" t="s">
        <v>18</v>
      </c>
      <c r="E684" s="22">
        <v>44928.666666666664</v>
      </c>
      <c r="F684" s="22">
        <v>44928.833333333336</v>
      </c>
      <c r="G684" s="22">
        <v>44928.673611111109</v>
      </c>
      <c r="H684" s="22">
        <v>44928.850694444445</v>
      </c>
      <c r="I684" s="38">
        <v>25</v>
      </c>
      <c r="J684" s="21">
        <v>118</v>
      </c>
      <c r="K684" s="21">
        <v>124</v>
      </c>
      <c r="L684" s="23">
        <v>14632</v>
      </c>
      <c r="M684" s="11">
        <f t="shared" si="10"/>
        <v>240.00000000698492</v>
      </c>
      <c r="N684" s="33">
        <f>HOUR(Table3[[#This Row],[arrivalTime]])</f>
        <v>20</v>
      </c>
      <c r="O684" s="31">
        <f>HOUR(Table3[[#This Row],[departureTime]])</f>
        <v>16</v>
      </c>
      <c r="P684" s="39">
        <f ca="1">IF(Table3[[#This Row],[airline]] = OFFSET(Table3[[#This Row],[airline]],1,0), (OFFSET(Table3[[#This Row],[arrivalTime]],1,0) - Table3[[#This Row],[departureTime]]) * 1440, "")</f>
        <v>360</v>
      </c>
    </row>
    <row r="685" spans="1:16">
      <c r="A685" s="18" t="s">
        <v>63</v>
      </c>
      <c r="B685" s="18" t="s">
        <v>26</v>
      </c>
      <c r="C685" s="18" t="s">
        <v>15</v>
      </c>
      <c r="D685" s="18" t="s">
        <v>15</v>
      </c>
      <c r="E685" s="19">
        <v>44928.75</v>
      </c>
      <c r="F685" s="19">
        <v>44928.916666666664</v>
      </c>
      <c r="G685" s="19">
        <v>44928.75277777778</v>
      </c>
      <c r="H685" s="19">
        <v>44928.934027777781</v>
      </c>
      <c r="I685" s="37">
        <v>25</v>
      </c>
      <c r="J685" s="18">
        <v>331</v>
      </c>
      <c r="K685" s="18">
        <v>77</v>
      </c>
      <c r="L685" s="20">
        <v>25487</v>
      </c>
      <c r="M685" s="11">
        <f t="shared" si="10"/>
        <v>239.99999999650754</v>
      </c>
      <c r="N685" s="33">
        <f>HOUR(Table3[[#This Row],[arrivalTime]])</f>
        <v>22</v>
      </c>
      <c r="O685" s="31">
        <f>HOUR(Table3[[#This Row],[departureTime]])</f>
        <v>18</v>
      </c>
      <c r="P685" s="39">
        <f ca="1">IF(Table3[[#This Row],[airline]] = OFFSET(Table3[[#This Row],[airline]],1,0), (OFFSET(Table3[[#This Row],[arrivalTime]],1,0) - Table3[[#This Row],[departureTime]]) * 1440, "")</f>
        <v>540</v>
      </c>
    </row>
    <row r="686" spans="1:16">
      <c r="A686" s="21" t="s">
        <v>69</v>
      </c>
      <c r="B686" s="21" t="s">
        <v>26</v>
      </c>
      <c r="C686" s="21" t="s">
        <v>20</v>
      </c>
      <c r="D686" s="21" t="s">
        <v>14</v>
      </c>
      <c r="E686" s="22">
        <v>44929</v>
      </c>
      <c r="F686" s="22">
        <v>44929.125</v>
      </c>
      <c r="G686" s="22">
        <v>44929.015972222223</v>
      </c>
      <c r="H686" s="22">
        <v>44929.134722222225</v>
      </c>
      <c r="I686" s="38">
        <v>14</v>
      </c>
      <c r="J686" s="21">
        <v>113</v>
      </c>
      <c r="K686" s="21">
        <v>181</v>
      </c>
      <c r="L686" s="23">
        <v>20453</v>
      </c>
      <c r="M686" s="11">
        <f t="shared" si="10"/>
        <v>180</v>
      </c>
      <c r="N686" s="33">
        <f>HOUR(Table3[[#This Row],[arrivalTime]])</f>
        <v>3</v>
      </c>
      <c r="O686" s="31">
        <f>HOUR(Table3[[#This Row],[departureTime]])</f>
        <v>0</v>
      </c>
      <c r="P686" s="39">
        <f ca="1">IF(Table3[[#This Row],[airline]] = OFFSET(Table3[[#This Row],[airline]],1,0), (OFFSET(Table3[[#This Row],[arrivalTime]],1,0) - Table3[[#This Row],[departureTime]]) * 1440, "")</f>
        <v>660.00000000349246</v>
      </c>
    </row>
    <row r="687" spans="1:16">
      <c r="A687" s="18" t="s">
        <v>75</v>
      </c>
      <c r="B687" s="18" t="s">
        <v>26</v>
      </c>
      <c r="C687" s="18" t="s">
        <v>14</v>
      </c>
      <c r="D687" s="18" t="s">
        <v>15</v>
      </c>
      <c r="E687" s="19">
        <v>44929.25</v>
      </c>
      <c r="F687" s="19">
        <v>44929.458333333336</v>
      </c>
      <c r="G687" s="19">
        <v>44929.261111111111</v>
      </c>
      <c r="H687" s="19">
        <v>44929.476388888892</v>
      </c>
      <c r="I687" s="37">
        <v>26</v>
      </c>
      <c r="J687" s="18">
        <v>388</v>
      </c>
      <c r="K687" s="18">
        <v>79</v>
      </c>
      <c r="L687" s="20">
        <v>30652</v>
      </c>
      <c r="M687" s="11">
        <f t="shared" si="10"/>
        <v>300.00000000349246</v>
      </c>
      <c r="N687" s="33">
        <f>HOUR(Table3[[#This Row],[arrivalTime]])</f>
        <v>11</v>
      </c>
      <c r="O687" s="31">
        <f>HOUR(Table3[[#This Row],[departureTime]])</f>
        <v>6</v>
      </c>
      <c r="P687" s="39">
        <f ca="1">IF(Table3[[#This Row],[airline]] = OFFSET(Table3[[#This Row],[airline]],1,0), (OFFSET(Table3[[#This Row],[arrivalTime]],1,0) - Table3[[#This Row],[departureTime]]) * 1440, "")</f>
        <v>120.00000000349246</v>
      </c>
    </row>
    <row r="688" spans="1:16">
      <c r="A688" s="21" t="s">
        <v>76</v>
      </c>
      <c r="B688" s="21" t="s">
        <v>26</v>
      </c>
      <c r="C688" s="21" t="s">
        <v>24</v>
      </c>
      <c r="D688" s="21" t="s">
        <v>18</v>
      </c>
      <c r="E688" s="22">
        <v>44929.291666666664</v>
      </c>
      <c r="F688" s="22">
        <v>44929.333333333336</v>
      </c>
      <c r="G688" s="22">
        <v>44929.302777777775</v>
      </c>
      <c r="H688" s="22">
        <v>44929.335416666669</v>
      </c>
      <c r="I688" s="38">
        <v>3</v>
      </c>
      <c r="J688" s="21">
        <v>130</v>
      </c>
      <c r="K688" s="21">
        <v>72</v>
      </c>
      <c r="L688" s="23">
        <v>9360</v>
      </c>
      <c r="M688" s="11">
        <f t="shared" si="10"/>
        <v>60.000000006984919</v>
      </c>
      <c r="N688" s="33">
        <f>HOUR(Table3[[#This Row],[arrivalTime]])</f>
        <v>8</v>
      </c>
      <c r="O688" s="31">
        <f>HOUR(Table3[[#This Row],[departureTime]])</f>
        <v>7</v>
      </c>
      <c r="P688" s="39">
        <f ca="1">IF(Table3[[#This Row],[airline]] = OFFSET(Table3[[#This Row],[airline]],1,0), (OFFSET(Table3[[#This Row],[arrivalTime]],1,0) - Table3[[#This Row],[departureTime]]) * 1440, "")</f>
        <v>480.00000000349246</v>
      </c>
    </row>
    <row r="689" spans="1:16">
      <c r="A689" s="21" t="s">
        <v>82</v>
      </c>
      <c r="B689" s="21" t="s">
        <v>26</v>
      </c>
      <c r="C689" s="21" t="s">
        <v>18</v>
      </c>
      <c r="D689" s="21" t="s">
        <v>18</v>
      </c>
      <c r="E689" s="22">
        <v>44929.541666666664</v>
      </c>
      <c r="F689" s="22">
        <v>44929.625</v>
      </c>
      <c r="G689" s="22">
        <v>44929.555555555555</v>
      </c>
      <c r="H689" s="22">
        <v>44929.630555555559</v>
      </c>
      <c r="I689" s="38">
        <v>8</v>
      </c>
      <c r="J689" s="21">
        <v>422</v>
      </c>
      <c r="K689" s="21">
        <v>129</v>
      </c>
      <c r="L689" s="23">
        <v>54438</v>
      </c>
      <c r="M689" s="11">
        <f t="shared" si="10"/>
        <v>120.00000000349246</v>
      </c>
      <c r="N689" s="33">
        <f>HOUR(Table3[[#This Row],[arrivalTime]])</f>
        <v>15</v>
      </c>
      <c r="O689" s="31">
        <f>HOUR(Table3[[#This Row],[departureTime]])</f>
        <v>13</v>
      </c>
      <c r="P689" s="39">
        <f ca="1">IF(Table3[[#This Row],[airline]] = OFFSET(Table3[[#This Row],[airline]],1,0), (OFFSET(Table3[[#This Row],[arrivalTime]],1,0) - Table3[[#This Row],[departureTime]]) * 1440, "")</f>
        <v>360</v>
      </c>
    </row>
    <row r="690" spans="1:16">
      <c r="A690" s="21" t="s">
        <v>83</v>
      </c>
      <c r="B690" s="21" t="s">
        <v>26</v>
      </c>
      <c r="C690" s="21" t="s">
        <v>21</v>
      </c>
      <c r="D690" s="21" t="s">
        <v>21</v>
      </c>
      <c r="E690" s="22">
        <v>44929.583333333336</v>
      </c>
      <c r="F690" s="22">
        <v>44929.791666666664</v>
      </c>
      <c r="G690" s="22">
        <v>44929.583333333336</v>
      </c>
      <c r="H690" s="22">
        <v>44929.809027777781</v>
      </c>
      <c r="I690" s="38">
        <v>25</v>
      </c>
      <c r="J690" s="21">
        <v>376</v>
      </c>
      <c r="K690" s="21">
        <v>192</v>
      </c>
      <c r="L690" s="23">
        <v>72192</v>
      </c>
      <c r="M690" s="11">
        <f t="shared" si="10"/>
        <v>299.99999999301508</v>
      </c>
      <c r="N690" s="33">
        <f>HOUR(Table3[[#This Row],[arrivalTime]])</f>
        <v>19</v>
      </c>
      <c r="O690" s="31">
        <f>HOUR(Table3[[#This Row],[departureTime]])</f>
        <v>14</v>
      </c>
      <c r="P690" s="39">
        <f ca="1">IF(Table3[[#This Row],[airline]] = OFFSET(Table3[[#This Row],[airline]],1,0), (OFFSET(Table3[[#This Row],[arrivalTime]],1,0) - Table3[[#This Row],[departureTime]]) * 1440, "")</f>
        <v>239.99999999650754</v>
      </c>
    </row>
    <row r="691" spans="1:16">
      <c r="A691" s="21" t="s">
        <v>84</v>
      </c>
      <c r="B691" s="21" t="s">
        <v>26</v>
      </c>
      <c r="C691" s="21" t="s">
        <v>24</v>
      </c>
      <c r="D691" s="21" t="s">
        <v>15</v>
      </c>
      <c r="E691" s="22">
        <v>44929.625</v>
      </c>
      <c r="F691" s="22">
        <v>44929.75</v>
      </c>
      <c r="G691" s="22">
        <v>44929.630555555559</v>
      </c>
      <c r="H691" s="22">
        <v>44929.768055555556</v>
      </c>
      <c r="I691" s="38">
        <v>26</v>
      </c>
      <c r="J691" s="21">
        <v>442</v>
      </c>
      <c r="K691" s="21">
        <v>119</v>
      </c>
      <c r="L691" s="23">
        <v>52598</v>
      </c>
      <c r="M691" s="11">
        <f t="shared" si="10"/>
        <v>180</v>
      </c>
      <c r="N691" s="33">
        <f>HOUR(Table3[[#This Row],[arrivalTime]])</f>
        <v>18</v>
      </c>
      <c r="O691" s="31">
        <f>HOUR(Table3[[#This Row],[departureTime]])</f>
        <v>15</v>
      </c>
      <c r="P691" s="39">
        <f ca="1">IF(Table3[[#This Row],[airline]] = OFFSET(Table3[[#This Row],[airline]],1,0), (OFFSET(Table3[[#This Row],[arrivalTime]],1,0) - Table3[[#This Row],[departureTime]]) * 1440, "")</f>
        <v>419.99999999650754</v>
      </c>
    </row>
    <row r="692" spans="1:16">
      <c r="A692" s="18" t="s">
        <v>86</v>
      </c>
      <c r="B692" s="18" t="s">
        <v>26</v>
      </c>
      <c r="C692" s="18" t="s">
        <v>18</v>
      </c>
      <c r="D692" s="18" t="s">
        <v>24</v>
      </c>
      <c r="E692" s="19">
        <v>44929.708333333336</v>
      </c>
      <c r="F692" s="19">
        <v>44929.916666666664</v>
      </c>
      <c r="G692" s="19">
        <v>44929.712500000001</v>
      </c>
      <c r="H692" s="19">
        <v>44929.93472222222</v>
      </c>
      <c r="I692" s="37">
        <v>26</v>
      </c>
      <c r="J692" s="18">
        <v>491</v>
      </c>
      <c r="K692" s="18">
        <v>155</v>
      </c>
      <c r="L692" s="20">
        <v>76105</v>
      </c>
      <c r="M692" s="11">
        <f t="shared" si="10"/>
        <v>299.99999999301508</v>
      </c>
      <c r="N692" s="33">
        <f>HOUR(Table3[[#This Row],[arrivalTime]])</f>
        <v>22</v>
      </c>
      <c r="O692" s="31">
        <f>HOUR(Table3[[#This Row],[departureTime]])</f>
        <v>17</v>
      </c>
      <c r="P692" s="39">
        <f ca="1">IF(Table3[[#This Row],[airline]] = OFFSET(Table3[[#This Row],[airline]],1,0), (OFFSET(Table3[[#This Row],[arrivalTime]],1,0) - Table3[[#This Row],[departureTime]]) * 1440, "")</f>
        <v>360</v>
      </c>
    </row>
    <row r="693" spans="1:16">
      <c r="A693" s="21" t="s">
        <v>90</v>
      </c>
      <c r="B693" s="21" t="s">
        <v>26</v>
      </c>
      <c r="C693" s="21" t="s">
        <v>24</v>
      </c>
      <c r="D693" s="21" t="s">
        <v>18</v>
      </c>
      <c r="E693" s="22">
        <v>44929.875</v>
      </c>
      <c r="F693" s="22">
        <v>44929.958333333336</v>
      </c>
      <c r="G693" s="22">
        <v>44929.878472222219</v>
      </c>
      <c r="H693" s="22">
        <v>44929.974305555559</v>
      </c>
      <c r="I693" s="38">
        <v>23</v>
      </c>
      <c r="J693" s="21">
        <v>275</v>
      </c>
      <c r="K693" s="21">
        <v>163</v>
      </c>
      <c r="L693" s="23">
        <v>44825</v>
      </c>
      <c r="M693" s="11">
        <f t="shared" si="10"/>
        <v>120.00000000349246</v>
      </c>
      <c r="N693" s="33">
        <f>HOUR(Table3[[#This Row],[arrivalTime]])</f>
        <v>23</v>
      </c>
      <c r="O693" s="31">
        <f>HOUR(Table3[[#This Row],[departureTime]])</f>
        <v>21</v>
      </c>
      <c r="P693" s="39">
        <f ca="1">IF(Table3[[#This Row],[airline]] = OFFSET(Table3[[#This Row],[airline]],1,0), (OFFSET(Table3[[#This Row],[arrivalTime]],1,0) - Table3[[#This Row],[departureTime]]) * 1440, "")</f>
        <v>239.99999999650754</v>
      </c>
    </row>
    <row r="694" spans="1:16">
      <c r="A694" s="21" t="s">
        <v>93</v>
      </c>
      <c r="B694" s="21" t="s">
        <v>26</v>
      </c>
      <c r="C694" s="21" t="s">
        <v>21</v>
      </c>
      <c r="D694" s="21" t="s">
        <v>20</v>
      </c>
      <c r="E694" s="22">
        <v>44930</v>
      </c>
      <c r="F694" s="22">
        <v>44930.041666666664</v>
      </c>
      <c r="G694" s="22">
        <v>44930.017361111109</v>
      </c>
      <c r="H694" s="22">
        <v>44930.054861111108</v>
      </c>
      <c r="I694" s="38">
        <v>19</v>
      </c>
      <c r="J694" s="21">
        <v>270</v>
      </c>
      <c r="K694" s="21">
        <v>58</v>
      </c>
      <c r="L694" s="23">
        <v>15660</v>
      </c>
      <c r="M694" s="11">
        <f t="shared" si="10"/>
        <v>59.99999999650754</v>
      </c>
      <c r="N694" s="33">
        <f>HOUR(Table3[[#This Row],[arrivalTime]])</f>
        <v>1</v>
      </c>
      <c r="O694" s="31">
        <f>HOUR(Table3[[#This Row],[departureTime]])</f>
        <v>0</v>
      </c>
      <c r="P694" s="39">
        <f ca="1">IF(Table3[[#This Row],[airline]] = OFFSET(Table3[[#This Row],[airline]],1,0), (OFFSET(Table3[[#This Row],[arrivalTime]],1,0) - Table3[[#This Row],[departureTime]]) * 1440, "")</f>
        <v>599.99999999650754</v>
      </c>
    </row>
    <row r="695" spans="1:16">
      <c r="A695" s="18" t="s">
        <v>100</v>
      </c>
      <c r="B695" s="18" t="s">
        <v>26</v>
      </c>
      <c r="C695" s="18" t="s">
        <v>18</v>
      </c>
      <c r="D695" s="18" t="s">
        <v>20</v>
      </c>
      <c r="E695" s="19">
        <v>44930.291666666664</v>
      </c>
      <c r="F695" s="19">
        <v>44930.416666666664</v>
      </c>
      <c r="G695" s="19">
        <v>44930.298611111109</v>
      </c>
      <c r="H695" s="19">
        <v>44930.418749999997</v>
      </c>
      <c r="I695" s="37">
        <v>3</v>
      </c>
      <c r="J695" s="18">
        <v>385</v>
      </c>
      <c r="K695" s="18">
        <v>153</v>
      </c>
      <c r="L695" s="20">
        <v>58905</v>
      </c>
      <c r="M695" s="11">
        <f t="shared" si="10"/>
        <v>180</v>
      </c>
      <c r="N695" s="33">
        <f>HOUR(Table3[[#This Row],[arrivalTime]])</f>
        <v>10</v>
      </c>
      <c r="O695" s="31">
        <f>HOUR(Table3[[#This Row],[departureTime]])</f>
        <v>7</v>
      </c>
      <c r="P695" s="39">
        <f ca="1">IF(Table3[[#This Row],[airline]] = OFFSET(Table3[[#This Row],[airline]],1,0), (OFFSET(Table3[[#This Row],[arrivalTime]],1,0) - Table3[[#This Row],[departureTime]]) * 1440, "")</f>
        <v>300.00000000349246</v>
      </c>
    </row>
    <row r="696" spans="1:16">
      <c r="A696" s="21" t="s">
        <v>102</v>
      </c>
      <c r="B696" s="21" t="s">
        <v>26</v>
      </c>
      <c r="C696" s="21" t="s">
        <v>18</v>
      </c>
      <c r="D696" s="21" t="s">
        <v>20</v>
      </c>
      <c r="E696" s="22">
        <v>44930.375</v>
      </c>
      <c r="F696" s="22">
        <v>44930.5</v>
      </c>
      <c r="G696" s="22">
        <v>44930.383333333331</v>
      </c>
      <c r="H696" s="22">
        <v>44930.511805555558</v>
      </c>
      <c r="I696" s="38">
        <v>17</v>
      </c>
      <c r="J696" s="21">
        <v>166</v>
      </c>
      <c r="K696" s="21">
        <v>91</v>
      </c>
      <c r="L696" s="23">
        <v>15106</v>
      </c>
      <c r="M696" s="11">
        <f t="shared" si="10"/>
        <v>180</v>
      </c>
      <c r="N696" s="33">
        <f>HOUR(Table3[[#This Row],[arrivalTime]])</f>
        <v>12</v>
      </c>
      <c r="O696" s="31">
        <f>HOUR(Table3[[#This Row],[departureTime]])</f>
        <v>9</v>
      </c>
      <c r="P696" s="39">
        <f ca="1">IF(Table3[[#This Row],[airline]] = OFFSET(Table3[[#This Row],[airline]],1,0), (OFFSET(Table3[[#This Row],[arrivalTime]],1,0) - Table3[[#This Row],[departureTime]]) * 1440, "")</f>
        <v>900</v>
      </c>
    </row>
    <row r="697" spans="1:16">
      <c r="A697" s="18" t="s">
        <v>112</v>
      </c>
      <c r="B697" s="18" t="s">
        <v>26</v>
      </c>
      <c r="C697" s="18" t="s">
        <v>14</v>
      </c>
      <c r="D697" s="18" t="s">
        <v>15</v>
      </c>
      <c r="E697" s="19">
        <v>44930.791666666664</v>
      </c>
      <c r="F697" s="19">
        <v>44931</v>
      </c>
      <c r="G697" s="19">
        <v>44930.808333333334</v>
      </c>
      <c r="H697" s="19">
        <v>44931.006249999999</v>
      </c>
      <c r="I697" s="37">
        <v>9</v>
      </c>
      <c r="J697" s="18">
        <v>414</v>
      </c>
      <c r="K697" s="18">
        <v>100</v>
      </c>
      <c r="L697" s="20">
        <v>41400</v>
      </c>
      <c r="M697" s="11">
        <f t="shared" si="10"/>
        <v>300.00000000349246</v>
      </c>
      <c r="N697" s="33">
        <f>HOUR(Table3[[#This Row],[arrivalTime]])</f>
        <v>0</v>
      </c>
      <c r="O697" s="31">
        <f>HOUR(Table3[[#This Row],[departureTime]])</f>
        <v>19</v>
      </c>
      <c r="P697" s="39">
        <f ca="1">IF(Table3[[#This Row],[airline]] = OFFSET(Table3[[#This Row],[airline]],1,0), (OFFSET(Table3[[#This Row],[arrivalTime]],1,0) - Table3[[#This Row],[departureTime]]) * 1440, "")</f>
        <v>420.00000000698492</v>
      </c>
    </row>
    <row r="698" spans="1:16">
      <c r="A698" s="21" t="s">
        <v>115</v>
      </c>
      <c r="B698" s="21" t="s">
        <v>26</v>
      </c>
      <c r="C698" s="21" t="s">
        <v>20</v>
      </c>
      <c r="D698" s="21" t="s">
        <v>14</v>
      </c>
      <c r="E698" s="22">
        <v>44930.916666666664</v>
      </c>
      <c r="F698" s="22">
        <v>44931.083333333336</v>
      </c>
      <c r="G698" s="22">
        <v>44930.932638888888</v>
      </c>
      <c r="H698" s="22">
        <v>44931.102083333331</v>
      </c>
      <c r="I698" s="38">
        <v>27</v>
      </c>
      <c r="J698" s="21">
        <v>380</v>
      </c>
      <c r="K698" s="21">
        <v>92</v>
      </c>
      <c r="L698" s="23">
        <v>34960</v>
      </c>
      <c r="M698" s="11">
        <f t="shared" si="10"/>
        <v>240.00000000698492</v>
      </c>
      <c r="N698" s="33">
        <f>HOUR(Table3[[#This Row],[arrivalTime]])</f>
        <v>2</v>
      </c>
      <c r="O698" s="31">
        <f>HOUR(Table3[[#This Row],[departureTime]])</f>
        <v>22</v>
      </c>
      <c r="P698" s="39">
        <f ca="1">IF(Table3[[#This Row],[airline]] = OFFSET(Table3[[#This Row],[airline]],1,0), (OFFSET(Table3[[#This Row],[arrivalTime]],1,0) - Table3[[#This Row],[departureTime]]) * 1440, "")</f>
        <v>300.00000000349246</v>
      </c>
    </row>
    <row r="699" spans="1:16">
      <c r="A699" s="18" t="s">
        <v>117</v>
      </c>
      <c r="B699" s="18" t="s">
        <v>26</v>
      </c>
      <c r="C699" s="18" t="s">
        <v>14</v>
      </c>
      <c r="D699" s="18" t="s">
        <v>18</v>
      </c>
      <c r="E699" s="19">
        <v>44931</v>
      </c>
      <c r="F699" s="19">
        <v>44931.125</v>
      </c>
      <c r="G699" s="19">
        <v>44931.019444444442</v>
      </c>
      <c r="H699" s="19">
        <v>44931.145138888889</v>
      </c>
      <c r="I699" s="37">
        <v>29</v>
      </c>
      <c r="J699" s="18">
        <v>254</v>
      </c>
      <c r="K699" s="18">
        <v>155</v>
      </c>
      <c r="L699" s="20">
        <v>39370</v>
      </c>
      <c r="M699" s="11">
        <f t="shared" si="10"/>
        <v>180</v>
      </c>
      <c r="N699" s="33">
        <f>HOUR(Table3[[#This Row],[arrivalTime]])</f>
        <v>3</v>
      </c>
      <c r="O699" s="31">
        <f>HOUR(Table3[[#This Row],[departureTime]])</f>
        <v>0</v>
      </c>
      <c r="P699" s="39">
        <f ca="1">IF(Table3[[#This Row],[airline]] = OFFSET(Table3[[#This Row],[airline]],1,0), (OFFSET(Table3[[#This Row],[arrivalTime]],1,0) - Table3[[#This Row],[departureTime]]) * 1440, "")</f>
        <v>360</v>
      </c>
    </row>
    <row r="700" spans="1:16">
      <c r="A700" s="21" t="s">
        <v>120</v>
      </c>
      <c r="B700" s="21" t="s">
        <v>26</v>
      </c>
      <c r="C700" s="21" t="s">
        <v>21</v>
      </c>
      <c r="D700" s="21" t="s">
        <v>21</v>
      </c>
      <c r="E700" s="22">
        <v>44931.125</v>
      </c>
      <c r="F700" s="22">
        <v>44931.25</v>
      </c>
      <c r="G700" s="22">
        <v>44931.138888888891</v>
      </c>
      <c r="H700" s="22">
        <v>44931.267361111109</v>
      </c>
      <c r="I700" s="38">
        <v>25</v>
      </c>
      <c r="J700" s="21">
        <v>461</v>
      </c>
      <c r="K700" s="21">
        <v>57</v>
      </c>
      <c r="L700" s="23">
        <v>26277</v>
      </c>
      <c r="M700" s="11">
        <f t="shared" si="10"/>
        <v>180</v>
      </c>
      <c r="N700" s="33">
        <f>HOUR(Table3[[#This Row],[arrivalTime]])</f>
        <v>6</v>
      </c>
      <c r="O700" s="31">
        <f>HOUR(Table3[[#This Row],[departureTime]])</f>
        <v>3</v>
      </c>
      <c r="P700" s="39">
        <f ca="1">IF(Table3[[#This Row],[airline]] = OFFSET(Table3[[#This Row],[airline]],1,0), (OFFSET(Table3[[#This Row],[arrivalTime]],1,0) - Table3[[#This Row],[departureTime]]) * 1440, "")</f>
        <v>360</v>
      </c>
    </row>
    <row r="701" spans="1:16">
      <c r="A701" s="21" t="s">
        <v>121</v>
      </c>
      <c r="B701" s="21" t="s">
        <v>26</v>
      </c>
      <c r="C701" s="21" t="s">
        <v>14</v>
      </c>
      <c r="D701" s="21" t="s">
        <v>20</v>
      </c>
      <c r="E701" s="22">
        <v>44931.166666666664</v>
      </c>
      <c r="F701" s="22">
        <v>44931.375</v>
      </c>
      <c r="G701" s="22">
        <v>44931.176388888889</v>
      </c>
      <c r="H701" s="22">
        <v>44931.388888888891</v>
      </c>
      <c r="I701" s="38">
        <v>20</v>
      </c>
      <c r="J701" s="21">
        <v>344</v>
      </c>
      <c r="K701" s="21">
        <v>195</v>
      </c>
      <c r="L701" s="23">
        <v>67080</v>
      </c>
      <c r="M701" s="11">
        <f t="shared" si="10"/>
        <v>300.00000000349246</v>
      </c>
      <c r="N701" s="33">
        <f>HOUR(Table3[[#This Row],[arrivalTime]])</f>
        <v>9</v>
      </c>
      <c r="O701" s="31">
        <f>HOUR(Table3[[#This Row],[departureTime]])</f>
        <v>4</v>
      </c>
      <c r="P701" s="39">
        <f ca="1">IF(Table3[[#This Row],[airline]] = OFFSET(Table3[[#This Row],[airline]],1,0), (OFFSET(Table3[[#This Row],[arrivalTime]],1,0) - Table3[[#This Row],[departureTime]]) * 1440, "")</f>
        <v>420.00000000698492</v>
      </c>
    </row>
    <row r="702" spans="1:16">
      <c r="A702" s="21" t="s">
        <v>127</v>
      </c>
      <c r="B702" s="21" t="s">
        <v>26</v>
      </c>
      <c r="C702" s="21" t="s">
        <v>15</v>
      </c>
      <c r="D702" s="21" t="s">
        <v>20</v>
      </c>
      <c r="E702" s="22">
        <v>44931.416666666664</v>
      </c>
      <c r="F702" s="22">
        <v>44931.458333333336</v>
      </c>
      <c r="G702" s="22">
        <v>44931.427083333336</v>
      </c>
      <c r="H702" s="22">
        <v>44931.463194444441</v>
      </c>
      <c r="I702" s="38">
        <v>7</v>
      </c>
      <c r="J702" s="21">
        <v>448</v>
      </c>
      <c r="K702" s="21">
        <v>104</v>
      </c>
      <c r="L702" s="23">
        <v>46592</v>
      </c>
      <c r="M702" s="11">
        <f t="shared" si="10"/>
        <v>60.000000006984919</v>
      </c>
      <c r="N702" s="33">
        <f>HOUR(Table3[[#This Row],[arrivalTime]])</f>
        <v>11</v>
      </c>
      <c r="O702" s="31">
        <f>HOUR(Table3[[#This Row],[departureTime]])</f>
        <v>10</v>
      </c>
      <c r="P702" s="39">
        <f ca="1">IF(Table3[[#This Row],[airline]] = OFFSET(Table3[[#This Row],[airline]],1,0), (OFFSET(Table3[[#This Row],[arrivalTime]],1,0) - Table3[[#This Row],[departureTime]]) * 1440, "")</f>
        <v>180</v>
      </c>
    </row>
    <row r="703" spans="1:16">
      <c r="A703" s="18" t="s">
        <v>128</v>
      </c>
      <c r="B703" s="18" t="s">
        <v>26</v>
      </c>
      <c r="C703" s="18" t="s">
        <v>18</v>
      </c>
      <c r="D703" s="18" t="s">
        <v>14</v>
      </c>
      <c r="E703" s="19">
        <v>44931.458333333336</v>
      </c>
      <c r="F703" s="19">
        <v>44931.541666666664</v>
      </c>
      <c r="G703" s="19">
        <v>44931.463888888888</v>
      </c>
      <c r="H703" s="19">
        <v>44931.554166666669</v>
      </c>
      <c r="I703" s="37">
        <v>18</v>
      </c>
      <c r="J703" s="18">
        <v>465</v>
      </c>
      <c r="K703" s="18">
        <v>160</v>
      </c>
      <c r="L703" s="20">
        <v>74400</v>
      </c>
      <c r="M703" s="11">
        <f t="shared" si="10"/>
        <v>119.99999999301508</v>
      </c>
      <c r="N703" s="33">
        <f>HOUR(Table3[[#This Row],[arrivalTime]])</f>
        <v>13</v>
      </c>
      <c r="O703" s="31">
        <f>HOUR(Table3[[#This Row],[departureTime]])</f>
        <v>11</v>
      </c>
      <c r="P703" s="39">
        <f ca="1">IF(Table3[[#This Row],[airline]] = OFFSET(Table3[[#This Row],[airline]],1,0), (OFFSET(Table3[[#This Row],[arrivalTime]],1,0) - Table3[[#This Row],[departureTime]]) * 1440, "")</f>
        <v>239.99999999650754</v>
      </c>
    </row>
    <row r="704" spans="1:16">
      <c r="A704" s="21" t="s">
        <v>129</v>
      </c>
      <c r="B704" s="21" t="s">
        <v>26</v>
      </c>
      <c r="C704" s="21" t="s">
        <v>15</v>
      </c>
      <c r="D704" s="21" t="s">
        <v>24</v>
      </c>
      <c r="E704" s="22">
        <v>44931.5</v>
      </c>
      <c r="F704" s="22">
        <v>44931.625</v>
      </c>
      <c r="G704" s="22">
        <v>44931.502083333333</v>
      </c>
      <c r="H704" s="22">
        <v>44931.63958333333</v>
      </c>
      <c r="I704" s="38">
        <v>21</v>
      </c>
      <c r="J704" s="21">
        <v>358</v>
      </c>
      <c r="K704" s="21">
        <v>62</v>
      </c>
      <c r="L704" s="23">
        <v>22196</v>
      </c>
      <c r="M704" s="11">
        <f t="shared" si="10"/>
        <v>180</v>
      </c>
      <c r="N704" s="33">
        <f>HOUR(Table3[[#This Row],[arrivalTime]])</f>
        <v>15</v>
      </c>
      <c r="O704" s="31">
        <f>HOUR(Table3[[#This Row],[departureTime]])</f>
        <v>12</v>
      </c>
      <c r="P704" s="39">
        <f ca="1">IF(Table3[[#This Row],[airline]] = OFFSET(Table3[[#This Row],[airline]],1,0), (OFFSET(Table3[[#This Row],[arrivalTime]],1,0) - Table3[[#This Row],[departureTime]]) * 1440, "")</f>
        <v>360</v>
      </c>
    </row>
    <row r="705" spans="1:16">
      <c r="A705" s="21" t="s">
        <v>130</v>
      </c>
      <c r="B705" s="21" t="s">
        <v>26</v>
      </c>
      <c r="C705" s="21" t="s">
        <v>21</v>
      </c>
      <c r="D705" s="21" t="s">
        <v>18</v>
      </c>
      <c r="E705" s="22">
        <v>44931.541666666664</v>
      </c>
      <c r="F705" s="22">
        <v>44931.75</v>
      </c>
      <c r="G705" s="22">
        <v>44931.544444444444</v>
      </c>
      <c r="H705" s="22">
        <v>44931.760416666664</v>
      </c>
      <c r="I705" s="38">
        <v>15</v>
      </c>
      <c r="J705" s="21">
        <v>267</v>
      </c>
      <c r="K705" s="21">
        <v>114</v>
      </c>
      <c r="L705" s="23">
        <v>30438</v>
      </c>
      <c r="M705" s="11">
        <f t="shared" si="10"/>
        <v>300.00000000349246</v>
      </c>
      <c r="N705" s="33">
        <f>HOUR(Table3[[#This Row],[arrivalTime]])</f>
        <v>18</v>
      </c>
      <c r="O705" s="31">
        <f>HOUR(Table3[[#This Row],[departureTime]])</f>
        <v>13</v>
      </c>
      <c r="P705" s="39">
        <f ca="1">IF(Table3[[#This Row],[airline]] = OFFSET(Table3[[#This Row],[airline]],1,0), (OFFSET(Table3[[#This Row],[arrivalTime]],1,0) - Table3[[#This Row],[departureTime]]) * 1440, "")</f>
        <v>180</v>
      </c>
    </row>
    <row r="706" spans="1:16">
      <c r="A706" s="21" t="s">
        <v>132</v>
      </c>
      <c r="B706" s="21" t="s">
        <v>26</v>
      </c>
      <c r="C706" s="21" t="s">
        <v>21</v>
      </c>
      <c r="D706" s="21" t="s">
        <v>20</v>
      </c>
      <c r="E706" s="22">
        <v>44931.625</v>
      </c>
      <c r="F706" s="22">
        <v>44931.666666666664</v>
      </c>
      <c r="G706" s="22">
        <v>44931.634722222225</v>
      </c>
      <c r="H706" s="22">
        <v>44931.674305555556</v>
      </c>
      <c r="I706" s="38">
        <v>11</v>
      </c>
      <c r="J706" s="21">
        <v>350</v>
      </c>
      <c r="K706" s="21">
        <v>126</v>
      </c>
      <c r="L706" s="23">
        <v>44100</v>
      </c>
      <c r="M706" s="11">
        <f t="shared" ref="M706:M769" si="11">(F706-E706)*1440</f>
        <v>59.99999999650754</v>
      </c>
      <c r="N706" s="33">
        <f>HOUR(Table3[[#This Row],[arrivalTime]])</f>
        <v>16</v>
      </c>
      <c r="O706" s="31">
        <f>HOUR(Table3[[#This Row],[departureTime]])</f>
        <v>15</v>
      </c>
      <c r="P706" s="39">
        <f ca="1">IF(Table3[[#This Row],[airline]] = OFFSET(Table3[[#This Row],[airline]],1,0), (OFFSET(Table3[[#This Row],[arrivalTime]],1,0) - Table3[[#This Row],[departureTime]]) * 1440, "")</f>
        <v>300.00000000349246</v>
      </c>
    </row>
    <row r="707" spans="1:16">
      <c r="A707" s="18" t="s">
        <v>133</v>
      </c>
      <c r="B707" s="18" t="s">
        <v>26</v>
      </c>
      <c r="C707" s="18" t="s">
        <v>20</v>
      </c>
      <c r="D707" s="18" t="s">
        <v>21</v>
      </c>
      <c r="E707" s="19">
        <v>44931.666666666664</v>
      </c>
      <c r="F707" s="19">
        <v>44931.833333333336</v>
      </c>
      <c r="G707" s="19">
        <v>44931.686111111114</v>
      </c>
      <c r="H707" s="19">
        <v>44931.851388888892</v>
      </c>
      <c r="I707" s="37">
        <v>26</v>
      </c>
      <c r="J707" s="18">
        <v>240</v>
      </c>
      <c r="K707" s="18">
        <v>195</v>
      </c>
      <c r="L707" s="20">
        <v>46800</v>
      </c>
      <c r="M707" s="11">
        <f t="shared" si="11"/>
        <v>240.00000000698492</v>
      </c>
      <c r="N707" s="33">
        <f>HOUR(Table3[[#This Row],[arrivalTime]])</f>
        <v>20</v>
      </c>
      <c r="O707" s="31">
        <f>HOUR(Table3[[#This Row],[departureTime]])</f>
        <v>16</v>
      </c>
      <c r="P707" s="39">
        <f ca="1">IF(Table3[[#This Row],[airline]] = OFFSET(Table3[[#This Row],[airline]],1,0), (OFFSET(Table3[[#This Row],[arrivalTime]],1,0) - Table3[[#This Row],[departureTime]]) * 1440, "")</f>
        <v>360</v>
      </c>
    </row>
    <row r="708" spans="1:16">
      <c r="A708" s="18" t="s">
        <v>134</v>
      </c>
      <c r="B708" s="18" t="s">
        <v>26</v>
      </c>
      <c r="C708" s="18" t="s">
        <v>18</v>
      </c>
      <c r="D708" s="18" t="s">
        <v>24</v>
      </c>
      <c r="E708" s="19">
        <v>44931.708333333336</v>
      </c>
      <c r="F708" s="19">
        <v>44931.916666666664</v>
      </c>
      <c r="G708" s="19">
        <v>44931.711111111108</v>
      </c>
      <c r="H708" s="19">
        <v>44931.924305555556</v>
      </c>
      <c r="I708" s="37">
        <v>11</v>
      </c>
      <c r="J708" s="18">
        <v>420</v>
      </c>
      <c r="K708" s="18">
        <v>78</v>
      </c>
      <c r="L708" s="20">
        <v>32760</v>
      </c>
      <c r="M708" s="11">
        <f t="shared" si="11"/>
        <v>299.99999999301508</v>
      </c>
      <c r="N708" s="33">
        <f>HOUR(Table3[[#This Row],[arrivalTime]])</f>
        <v>22</v>
      </c>
      <c r="O708" s="31">
        <f>HOUR(Table3[[#This Row],[departureTime]])</f>
        <v>17</v>
      </c>
      <c r="P708" s="39">
        <f ca="1">IF(Table3[[#This Row],[airline]] = OFFSET(Table3[[#This Row],[airline]],1,0), (OFFSET(Table3[[#This Row],[arrivalTime]],1,0) - Table3[[#This Row],[departureTime]]) * 1440, "")</f>
        <v>239.99999999650754</v>
      </c>
    </row>
    <row r="709" spans="1:16">
      <c r="A709" s="21" t="s">
        <v>135</v>
      </c>
      <c r="B709" s="21" t="s">
        <v>26</v>
      </c>
      <c r="C709" s="21" t="s">
        <v>18</v>
      </c>
      <c r="D709" s="21" t="s">
        <v>18</v>
      </c>
      <c r="E709" s="22">
        <v>44931.75</v>
      </c>
      <c r="F709" s="22">
        <v>44931.875</v>
      </c>
      <c r="G709" s="22">
        <v>44931.768750000003</v>
      </c>
      <c r="H709" s="22">
        <v>44931.893055555556</v>
      </c>
      <c r="I709" s="38">
        <v>26</v>
      </c>
      <c r="J709" s="21">
        <v>355</v>
      </c>
      <c r="K709" s="21">
        <v>61</v>
      </c>
      <c r="L709" s="23">
        <v>21655</v>
      </c>
      <c r="M709" s="11">
        <f t="shared" si="11"/>
        <v>180</v>
      </c>
      <c r="N709" s="33">
        <f>HOUR(Table3[[#This Row],[arrivalTime]])</f>
        <v>21</v>
      </c>
      <c r="O709" s="31">
        <f>HOUR(Table3[[#This Row],[departureTime]])</f>
        <v>18</v>
      </c>
      <c r="P709" s="39">
        <f ca="1">IF(Table3[[#This Row],[airline]] = OFFSET(Table3[[#This Row],[airline]],1,0), (OFFSET(Table3[[#This Row],[arrivalTime]],1,0) - Table3[[#This Row],[departureTime]]) * 1440, "")</f>
        <v>360</v>
      </c>
    </row>
    <row r="710" spans="1:16">
      <c r="A710" s="21" t="s">
        <v>136</v>
      </c>
      <c r="B710" s="21" t="s">
        <v>26</v>
      </c>
      <c r="C710" s="21" t="s">
        <v>14</v>
      </c>
      <c r="D710" s="21" t="s">
        <v>15</v>
      </c>
      <c r="E710" s="22">
        <v>44931.791666666664</v>
      </c>
      <c r="F710" s="22">
        <v>44932</v>
      </c>
      <c r="G710" s="22">
        <v>44931.803472222222</v>
      </c>
      <c r="H710" s="22">
        <v>44932.008333333331</v>
      </c>
      <c r="I710" s="38">
        <v>12</v>
      </c>
      <c r="J710" s="21">
        <v>251</v>
      </c>
      <c r="K710" s="21">
        <v>143</v>
      </c>
      <c r="L710" s="23">
        <v>35893</v>
      </c>
      <c r="M710" s="11">
        <f t="shared" si="11"/>
        <v>300.00000000349246</v>
      </c>
      <c r="N710" s="33">
        <f>HOUR(Table3[[#This Row],[arrivalTime]])</f>
        <v>0</v>
      </c>
      <c r="O710" s="31">
        <f>HOUR(Table3[[#This Row],[departureTime]])</f>
        <v>19</v>
      </c>
      <c r="P710" s="39">
        <f ca="1">IF(Table3[[#This Row],[airline]] = OFFSET(Table3[[#This Row],[airline]],1,0), (OFFSET(Table3[[#This Row],[arrivalTime]],1,0) - Table3[[#This Row],[departureTime]]) * 1440, "")</f>
        <v>420.00000000698492</v>
      </c>
    </row>
    <row r="711" spans="1:16">
      <c r="A711" s="21" t="s">
        <v>139</v>
      </c>
      <c r="B711" s="21" t="s">
        <v>26</v>
      </c>
      <c r="C711" s="21" t="s">
        <v>15</v>
      </c>
      <c r="D711" s="21" t="s">
        <v>21</v>
      </c>
      <c r="E711" s="22">
        <v>44931.916666666664</v>
      </c>
      <c r="F711" s="22">
        <v>44932.083333333336</v>
      </c>
      <c r="G711" s="22">
        <v>44931.933333333334</v>
      </c>
      <c r="H711" s="22">
        <v>44932.086805555555</v>
      </c>
      <c r="I711" s="38">
        <v>5</v>
      </c>
      <c r="J711" s="21">
        <v>292</v>
      </c>
      <c r="K711" s="21">
        <v>178</v>
      </c>
      <c r="L711" s="23">
        <v>51976</v>
      </c>
      <c r="M711" s="11">
        <f t="shared" si="11"/>
        <v>240.00000000698492</v>
      </c>
      <c r="N711" s="33">
        <f>HOUR(Table3[[#This Row],[arrivalTime]])</f>
        <v>2</v>
      </c>
      <c r="O711" s="31">
        <f>HOUR(Table3[[#This Row],[departureTime]])</f>
        <v>22</v>
      </c>
      <c r="P711" s="39">
        <f ca="1">IF(Table3[[#This Row],[airline]] = OFFSET(Table3[[#This Row],[airline]],1,0), (OFFSET(Table3[[#This Row],[arrivalTime]],1,0) - Table3[[#This Row],[departureTime]]) * 1440, "")</f>
        <v>300.00000000349246</v>
      </c>
    </row>
    <row r="712" spans="1:16">
      <c r="A712" s="18" t="s">
        <v>140</v>
      </c>
      <c r="B712" s="18" t="s">
        <v>26</v>
      </c>
      <c r="C712" s="18" t="s">
        <v>24</v>
      </c>
      <c r="D712" s="18" t="s">
        <v>21</v>
      </c>
      <c r="E712" s="19">
        <v>44931.958333333336</v>
      </c>
      <c r="F712" s="19">
        <v>44932.125</v>
      </c>
      <c r="G712" s="19">
        <v>44931.974999999999</v>
      </c>
      <c r="H712" s="19">
        <v>44932.142361111109</v>
      </c>
      <c r="I712" s="37">
        <v>25</v>
      </c>
      <c r="J712" s="18">
        <v>391</v>
      </c>
      <c r="K712" s="18">
        <v>158</v>
      </c>
      <c r="L712" s="20">
        <v>61778</v>
      </c>
      <c r="M712" s="11">
        <f t="shared" si="11"/>
        <v>239.99999999650754</v>
      </c>
      <c r="N712" s="33">
        <f>HOUR(Table3[[#This Row],[arrivalTime]])</f>
        <v>3</v>
      </c>
      <c r="O712" s="31">
        <f>HOUR(Table3[[#This Row],[departureTime]])</f>
        <v>23</v>
      </c>
      <c r="P712" s="39">
        <f ca="1">IF(Table3[[#This Row],[airline]] = OFFSET(Table3[[#This Row],[airline]],1,0), (OFFSET(Table3[[#This Row],[arrivalTime]],1,0) - Table3[[#This Row],[departureTime]]) * 1440, "")</f>
        <v>360</v>
      </c>
    </row>
    <row r="713" spans="1:16">
      <c r="A713" s="18" t="s">
        <v>142</v>
      </c>
      <c r="B713" s="18" t="s">
        <v>26</v>
      </c>
      <c r="C713" s="18" t="s">
        <v>21</v>
      </c>
      <c r="D713" s="18" t="s">
        <v>14</v>
      </c>
      <c r="E713" s="19">
        <v>44932.041666666664</v>
      </c>
      <c r="F713" s="19">
        <v>44932.208333333336</v>
      </c>
      <c r="G713" s="19">
        <v>44932.054166666669</v>
      </c>
      <c r="H713" s="19">
        <v>44932.217361111114</v>
      </c>
      <c r="I713" s="37">
        <v>13</v>
      </c>
      <c r="J713" s="18">
        <v>110</v>
      </c>
      <c r="K713" s="18">
        <v>157</v>
      </c>
      <c r="L713" s="20">
        <v>17270</v>
      </c>
      <c r="M713" s="11">
        <f t="shared" si="11"/>
        <v>240.00000000698492</v>
      </c>
      <c r="N713" s="33">
        <f>HOUR(Table3[[#This Row],[arrivalTime]])</f>
        <v>5</v>
      </c>
      <c r="O713" s="31">
        <f>HOUR(Table3[[#This Row],[departureTime]])</f>
        <v>1</v>
      </c>
      <c r="P713" s="39">
        <f ca="1">IF(Table3[[#This Row],[airline]] = OFFSET(Table3[[#This Row],[airline]],1,0), (OFFSET(Table3[[#This Row],[arrivalTime]],1,0) - Table3[[#This Row],[departureTime]]) * 1440, "")</f>
        <v>240.00000000698492</v>
      </c>
    </row>
    <row r="714" spans="1:16">
      <c r="A714" s="18" t="s">
        <v>145</v>
      </c>
      <c r="B714" s="18" t="s">
        <v>26</v>
      </c>
      <c r="C714" s="18" t="s">
        <v>21</v>
      </c>
      <c r="D714" s="18" t="s">
        <v>20</v>
      </c>
      <c r="E714" s="19">
        <v>44932.166666666664</v>
      </c>
      <c r="F714" s="19">
        <v>44932.208333333336</v>
      </c>
      <c r="G714" s="19">
        <v>44932.180555555555</v>
      </c>
      <c r="H714" s="19">
        <v>44932.227083333331</v>
      </c>
      <c r="I714" s="37">
        <v>27</v>
      </c>
      <c r="J714" s="18">
        <v>404</v>
      </c>
      <c r="K714" s="18">
        <v>127</v>
      </c>
      <c r="L714" s="20">
        <v>51308</v>
      </c>
      <c r="M714" s="11">
        <f t="shared" si="11"/>
        <v>60.000000006984919</v>
      </c>
      <c r="N714" s="33">
        <f>HOUR(Table3[[#This Row],[arrivalTime]])</f>
        <v>5</v>
      </c>
      <c r="O714" s="31">
        <f>HOUR(Table3[[#This Row],[departureTime]])</f>
        <v>4</v>
      </c>
      <c r="P714" s="39">
        <f ca="1">IF(Table3[[#This Row],[airline]] = OFFSET(Table3[[#This Row],[airline]],1,0), (OFFSET(Table3[[#This Row],[arrivalTime]],1,0) - Table3[[#This Row],[departureTime]]) * 1440, "")</f>
        <v>240.00000000698492</v>
      </c>
    </row>
    <row r="715" spans="1:16">
      <c r="A715" s="21" t="s">
        <v>146</v>
      </c>
      <c r="B715" s="21" t="s">
        <v>26</v>
      </c>
      <c r="C715" s="21" t="s">
        <v>21</v>
      </c>
      <c r="D715" s="21" t="s">
        <v>18</v>
      </c>
      <c r="E715" s="22">
        <v>44932.208333333336</v>
      </c>
      <c r="F715" s="22">
        <v>44932.333333333336</v>
      </c>
      <c r="G715" s="22">
        <v>44932.213194444441</v>
      </c>
      <c r="H715" s="22">
        <v>44932.35</v>
      </c>
      <c r="I715" s="38">
        <v>24</v>
      </c>
      <c r="J715" s="21">
        <v>310</v>
      </c>
      <c r="K715" s="21">
        <v>75</v>
      </c>
      <c r="L715" s="23">
        <v>23250</v>
      </c>
      <c r="M715" s="11">
        <f t="shared" si="11"/>
        <v>180</v>
      </c>
      <c r="N715" s="33">
        <f>HOUR(Table3[[#This Row],[arrivalTime]])</f>
        <v>8</v>
      </c>
      <c r="O715" s="31">
        <f>HOUR(Table3[[#This Row],[departureTime]])</f>
        <v>5</v>
      </c>
      <c r="P715" s="39">
        <f ca="1">IF(Table3[[#This Row],[airline]] = OFFSET(Table3[[#This Row],[airline]],1,0), (OFFSET(Table3[[#This Row],[arrivalTime]],1,0) - Table3[[#This Row],[departureTime]]) * 1440, "")</f>
        <v>299.99999999301508</v>
      </c>
    </row>
    <row r="716" spans="1:16">
      <c r="A716" s="18" t="s">
        <v>148</v>
      </c>
      <c r="B716" s="18" t="s">
        <v>26</v>
      </c>
      <c r="C716" s="18" t="s">
        <v>15</v>
      </c>
      <c r="D716" s="18" t="s">
        <v>15</v>
      </c>
      <c r="E716" s="19">
        <v>44932.291666666664</v>
      </c>
      <c r="F716" s="19">
        <v>44932.416666666664</v>
      </c>
      <c r="G716" s="19">
        <v>44932.3</v>
      </c>
      <c r="H716" s="19">
        <v>44932.43472222222</v>
      </c>
      <c r="I716" s="37">
        <v>26</v>
      </c>
      <c r="J716" s="18">
        <v>216</v>
      </c>
      <c r="K716" s="18">
        <v>197</v>
      </c>
      <c r="L716" s="20">
        <v>42552</v>
      </c>
      <c r="M716" s="11">
        <f t="shared" si="11"/>
        <v>180</v>
      </c>
      <c r="N716" s="33">
        <f>HOUR(Table3[[#This Row],[arrivalTime]])</f>
        <v>10</v>
      </c>
      <c r="O716" s="31">
        <f>HOUR(Table3[[#This Row],[departureTime]])</f>
        <v>7</v>
      </c>
      <c r="P716" s="39">
        <f ca="1">IF(Table3[[#This Row],[airline]] = OFFSET(Table3[[#This Row],[airline]],1,0), (OFFSET(Table3[[#This Row],[arrivalTime]],1,0) - Table3[[#This Row],[departureTime]]) * 1440, "")</f>
        <v>480.00000000349246</v>
      </c>
    </row>
    <row r="717" spans="1:16">
      <c r="A717" s="18" t="s">
        <v>151</v>
      </c>
      <c r="B717" s="18" t="s">
        <v>26</v>
      </c>
      <c r="C717" s="18" t="s">
        <v>18</v>
      </c>
      <c r="D717" s="18" t="s">
        <v>21</v>
      </c>
      <c r="E717" s="19">
        <v>44932.416666666664</v>
      </c>
      <c r="F717" s="19">
        <v>44932.625</v>
      </c>
      <c r="G717" s="19">
        <v>44932.416666666664</v>
      </c>
      <c r="H717" s="19">
        <v>44932.633333333331</v>
      </c>
      <c r="I717" s="37">
        <v>12</v>
      </c>
      <c r="J717" s="18">
        <v>247</v>
      </c>
      <c r="K717" s="18">
        <v>118</v>
      </c>
      <c r="L717" s="20">
        <v>29146</v>
      </c>
      <c r="M717" s="11">
        <f t="shared" si="11"/>
        <v>300.00000000349246</v>
      </c>
      <c r="N717" s="33">
        <f>HOUR(Table3[[#This Row],[arrivalTime]])</f>
        <v>15</v>
      </c>
      <c r="O717" s="31">
        <f>HOUR(Table3[[#This Row],[departureTime]])</f>
        <v>10</v>
      </c>
      <c r="P717" s="39">
        <f ca="1">IF(Table3[[#This Row],[airline]] = OFFSET(Table3[[#This Row],[airline]],1,0), (OFFSET(Table3[[#This Row],[arrivalTime]],1,0) - Table3[[#This Row],[departureTime]]) * 1440, "")</f>
        <v>360</v>
      </c>
    </row>
    <row r="718" spans="1:16">
      <c r="A718" s="18" t="s">
        <v>153</v>
      </c>
      <c r="B718" s="18" t="s">
        <v>26</v>
      </c>
      <c r="C718" s="18" t="s">
        <v>15</v>
      </c>
      <c r="D718" s="18" t="s">
        <v>15</v>
      </c>
      <c r="E718" s="19">
        <v>44932.5</v>
      </c>
      <c r="F718" s="19">
        <v>44932.666666666664</v>
      </c>
      <c r="G718" s="19">
        <v>44932.509027777778</v>
      </c>
      <c r="H718" s="19">
        <v>44932.686111111114</v>
      </c>
      <c r="I718" s="37">
        <v>28</v>
      </c>
      <c r="J718" s="18">
        <v>177</v>
      </c>
      <c r="K718" s="18">
        <v>71</v>
      </c>
      <c r="L718" s="20">
        <v>12567</v>
      </c>
      <c r="M718" s="11">
        <f t="shared" si="11"/>
        <v>239.99999999650754</v>
      </c>
      <c r="N718" s="33">
        <f>HOUR(Table3[[#This Row],[arrivalTime]])</f>
        <v>16</v>
      </c>
      <c r="O718" s="31">
        <f>HOUR(Table3[[#This Row],[departureTime]])</f>
        <v>12</v>
      </c>
      <c r="P718" s="39">
        <f ca="1">IF(Table3[[#This Row],[airline]] = OFFSET(Table3[[#This Row],[airline]],1,0), (OFFSET(Table3[[#This Row],[arrivalTime]],1,0) - Table3[[#This Row],[departureTime]]) * 1440, "")</f>
        <v>239.99999999650754</v>
      </c>
    </row>
    <row r="719" spans="1:16">
      <c r="A719" s="21" t="s">
        <v>154</v>
      </c>
      <c r="B719" s="21" t="s">
        <v>26</v>
      </c>
      <c r="C719" s="21" t="s">
        <v>14</v>
      </c>
      <c r="D719" s="21" t="s">
        <v>20</v>
      </c>
      <c r="E719" s="22">
        <v>44932.541666666664</v>
      </c>
      <c r="F719" s="22">
        <v>44932.666666666664</v>
      </c>
      <c r="G719" s="22">
        <v>44932.542361111111</v>
      </c>
      <c r="H719" s="22">
        <v>44932.668749999997</v>
      </c>
      <c r="I719" s="38">
        <v>3</v>
      </c>
      <c r="J719" s="21">
        <v>285</v>
      </c>
      <c r="K719" s="21">
        <v>69</v>
      </c>
      <c r="L719" s="23">
        <v>19665</v>
      </c>
      <c r="M719" s="11">
        <f t="shared" si="11"/>
        <v>180</v>
      </c>
      <c r="N719" s="33">
        <f>HOUR(Table3[[#This Row],[arrivalTime]])</f>
        <v>16</v>
      </c>
      <c r="O719" s="31">
        <f>HOUR(Table3[[#This Row],[departureTime]])</f>
        <v>13</v>
      </c>
      <c r="P719" s="39">
        <f ca="1">IF(Table3[[#This Row],[airline]] = OFFSET(Table3[[#This Row],[airline]],1,0), (OFFSET(Table3[[#This Row],[arrivalTime]],1,0) - Table3[[#This Row],[departureTime]]) * 1440, "")</f>
        <v>300.00000000349246</v>
      </c>
    </row>
    <row r="720" spans="1:16">
      <c r="A720" s="21" t="s">
        <v>155</v>
      </c>
      <c r="B720" s="21" t="s">
        <v>26</v>
      </c>
      <c r="C720" s="21" t="s">
        <v>24</v>
      </c>
      <c r="D720" s="21" t="s">
        <v>18</v>
      </c>
      <c r="E720" s="22">
        <v>44932.583333333336</v>
      </c>
      <c r="F720" s="22">
        <v>44932.75</v>
      </c>
      <c r="G720" s="22">
        <v>44932.585416666669</v>
      </c>
      <c r="H720" s="22">
        <v>44932.765972222223</v>
      </c>
      <c r="I720" s="38">
        <v>23</v>
      </c>
      <c r="J720" s="21">
        <v>136</v>
      </c>
      <c r="K720" s="21">
        <v>188</v>
      </c>
      <c r="L720" s="23">
        <v>25568</v>
      </c>
      <c r="M720" s="11">
        <f t="shared" si="11"/>
        <v>239.99999999650754</v>
      </c>
      <c r="N720" s="33">
        <f>HOUR(Table3[[#This Row],[arrivalTime]])</f>
        <v>18</v>
      </c>
      <c r="O720" s="31">
        <f>HOUR(Table3[[#This Row],[departureTime]])</f>
        <v>14</v>
      </c>
      <c r="P720" s="39">
        <f ca="1">IF(Table3[[#This Row],[airline]] = OFFSET(Table3[[#This Row],[airline]],1,0), (OFFSET(Table3[[#This Row],[arrivalTime]],1,0) - Table3[[#This Row],[departureTime]]) * 1440, "")</f>
        <v>479.99999999301508</v>
      </c>
    </row>
    <row r="721" spans="1:16">
      <c r="A721" s="21" t="s">
        <v>160</v>
      </c>
      <c r="B721" s="21" t="s">
        <v>26</v>
      </c>
      <c r="C721" s="21" t="s">
        <v>21</v>
      </c>
      <c r="D721" s="21" t="s">
        <v>20</v>
      </c>
      <c r="E721" s="22">
        <v>44932.791666666664</v>
      </c>
      <c r="F721" s="22">
        <v>44932.916666666664</v>
      </c>
      <c r="G721" s="22">
        <v>44932.810416666667</v>
      </c>
      <c r="H721" s="22">
        <v>44932.917361111111</v>
      </c>
      <c r="I721" s="38">
        <v>1</v>
      </c>
      <c r="J721" s="21">
        <v>448</v>
      </c>
      <c r="K721" s="21">
        <v>193</v>
      </c>
      <c r="L721" s="23">
        <v>86464</v>
      </c>
      <c r="M721" s="11">
        <f t="shared" si="11"/>
        <v>180</v>
      </c>
      <c r="N721" s="33">
        <f>HOUR(Table3[[#This Row],[arrivalTime]])</f>
        <v>22</v>
      </c>
      <c r="O721" s="31">
        <f>HOUR(Table3[[#This Row],[departureTime]])</f>
        <v>19</v>
      </c>
      <c r="P721" s="39">
        <f ca="1">IF(Table3[[#This Row],[airline]] = OFFSET(Table3[[#This Row],[airline]],1,0), (OFFSET(Table3[[#This Row],[arrivalTime]],1,0) - Table3[[#This Row],[departureTime]]) * 1440, "")</f>
        <v>300.00000000349246</v>
      </c>
    </row>
    <row r="722" spans="1:16">
      <c r="A722" s="18" t="s">
        <v>163</v>
      </c>
      <c r="B722" s="18" t="s">
        <v>26</v>
      </c>
      <c r="C722" s="18" t="s">
        <v>15</v>
      </c>
      <c r="D722" s="18" t="s">
        <v>21</v>
      </c>
      <c r="E722" s="19">
        <v>44932.916666666664</v>
      </c>
      <c r="F722" s="19">
        <v>44933</v>
      </c>
      <c r="G722" s="19">
        <v>44932.925694444442</v>
      </c>
      <c r="H722" s="19">
        <v>44933.013888888891</v>
      </c>
      <c r="I722" s="37">
        <v>20</v>
      </c>
      <c r="J722" s="18">
        <v>480</v>
      </c>
      <c r="K722" s="18">
        <v>150</v>
      </c>
      <c r="L722" s="20">
        <v>72000</v>
      </c>
      <c r="M722" s="11">
        <f t="shared" si="11"/>
        <v>120.00000000349246</v>
      </c>
      <c r="N722" s="33">
        <f>HOUR(Table3[[#This Row],[arrivalTime]])</f>
        <v>0</v>
      </c>
      <c r="O722" s="31">
        <f>HOUR(Table3[[#This Row],[departureTime]])</f>
        <v>22</v>
      </c>
      <c r="P722" s="39">
        <f ca="1">IF(Table3[[#This Row],[airline]] = OFFSET(Table3[[#This Row],[airline]],1,0), (OFFSET(Table3[[#This Row],[arrivalTime]],1,0) - Table3[[#This Row],[departureTime]]) * 1440, "")</f>
        <v>300.00000000349246</v>
      </c>
    </row>
    <row r="723" spans="1:16">
      <c r="A723" s="21" t="s">
        <v>164</v>
      </c>
      <c r="B723" s="21" t="s">
        <v>26</v>
      </c>
      <c r="C723" s="21" t="s">
        <v>24</v>
      </c>
      <c r="D723" s="21" t="s">
        <v>14</v>
      </c>
      <c r="E723" s="22">
        <v>44932.958333333336</v>
      </c>
      <c r="F723" s="22">
        <v>44933.125</v>
      </c>
      <c r="G723" s="22">
        <v>44932.962500000001</v>
      </c>
      <c r="H723" s="22">
        <v>44933.142361111109</v>
      </c>
      <c r="I723" s="38">
        <v>25</v>
      </c>
      <c r="J723" s="21">
        <v>297</v>
      </c>
      <c r="K723" s="21">
        <v>146</v>
      </c>
      <c r="L723" s="23">
        <v>43362</v>
      </c>
      <c r="M723" s="11">
        <f t="shared" si="11"/>
        <v>239.99999999650754</v>
      </c>
      <c r="N723" s="33">
        <f>HOUR(Table3[[#This Row],[arrivalTime]])</f>
        <v>3</v>
      </c>
      <c r="O723" s="31">
        <f>HOUR(Table3[[#This Row],[departureTime]])</f>
        <v>23</v>
      </c>
      <c r="P723" s="39">
        <f ca="1">IF(Table3[[#This Row],[airline]] = OFFSET(Table3[[#This Row],[airline]],1,0), (OFFSET(Table3[[#This Row],[arrivalTime]],1,0) - Table3[[#This Row],[departureTime]]) * 1440, "")</f>
        <v>180</v>
      </c>
    </row>
    <row r="724" spans="1:16">
      <c r="A724" s="18" t="s">
        <v>165</v>
      </c>
      <c r="B724" s="18" t="s">
        <v>26</v>
      </c>
      <c r="C724" s="18" t="s">
        <v>24</v>
      </c>
      <c r="D724" s="18" t="s">
        <v>15</v>
      </c>
      <c r="E724" s="19">
        <v>44933</v>
      </c>
      <c r="F724" s="19">
        <v>44933.083333333336</v>
      </c>
      <c r="G724" s="19">
        <v>44933.010416666664</v>
      </c>
      <c r="H724" s="19">
        <v>44933.103472222225</v>
      </c>
      <c r="I724" s="37">
        <v>29</v>
      </c>
      <c r="J724" s="18">
        <v>321</v>
      </c>
      <c r="K724" s="18">
        <v>153</v>
      </c>
      <c r="L724" s="20">
        <v>49113</v>
      </c>
      <c r="M724" s="11">
        <f t="shared" si="11"/>
        <v>120.00000000349246</v>
      </c>
      <c r="N724" s="33">
        <f>HOUR(Table3[[#This Row],[arrivalTime]])</f>
        <v>2</v>
      </c>
      <c r="O724" s="31">
        <f>HOUR(Table3[[#This Row],[departureTime]])</f>
        <v>0</v>
      </c>
      <c r="P724" s="39">
        <f ca="1">IF(Table3[[#This Row],[airline]] = OFFSET(Table3[[#This Row],[airline]],1,0), (OFFSET(Table3[[#This Row],[arrivalTime]],1,0) - Table3[[#This Row],[departureTime]]) * 1440, "")</f>
        <v>480.00000000349246</v>
      </c>
    </row>
    <row r="725" spans="1:16">
      <c r="A725" s="18" t="s">
        <v>171</v>
      </c>
      <c r="B725" s="18" t="s">
        <v>26</v>
      </c>
      <c r="C725" s="18" t="s">
        <v>18</v>
      </c>
      <c r="D725" s="18" t="s">
        <v>20</v>
      </c>
      <c r="E725" s="19">
        <v>44933.25</v>
      </c>
      <c r="F725" s="19">
        <v>44933.333333333336</v>
      </c>
      <c r="G725" s="19">
        <v>44933.267361111109</v>
      </c>
      <c r="H725" s="19">
        <v>44933.352083333331</v>
      </c>
      <c r="I725" s="37">
        <v>27</v>
      </c>
      <c r="J725" s="18">
        <v>455</v>
      </c>
      <c r="K725" s="18">
        <v>64</v>
      </c>
      <c r="L725" s="20">
        <v>29120</v>
      </c>
      <c r="M725" s="11">
        <f t="shared" si="11"/>
        <v>120.00000000349246</v>
      </c>
      <c r="N725" s="33">
        <f>HOUR(Table3[[#This Row],[arrivalTime]])</f>
        <v>8</v>
      </c>
      <c r="O725" s="31">
        <f>HOUR(Table3[[#This Row],[departureTime]])</f>
        <v>6</v>
      </c>
      <c r="P725" s="39">
        <f ca="1">IF(Table3[[#This Row],[airline]] = OFFSET(Table3[[#This Row],[airline]],1,0), (OFFSET(Table3[[#This Row],[arrivalTime]],1,0) - Table3[[#This Row],[departureTime]]) * 1440, "")</f>
        <v>120.00000000349246</v>
      </c>
    </row>
    <row r="726" spans="1:16">
      <c r="A726" s="18" t="s">
        <v>172</v>
      </c>
      <c r="B726" s="18" t="s">
        <v>26</v>
      </c>
      <c r="C726" s="18" t="s">
        <v>20</v>
      </c>
      <c r="D726" s="18" t="s">
        <v>24</v>
      </c>
      <c r="E726" s="19">
        <v>44933.291666666664</v>
      </c>
      <c r="F726" s="19">
        <v>44933.333333333336</v>
      </c>
      <c r="G726" s="19">
        <v>44933.291666666664</v>
      </c>
      <c r="H726" s="19">
        <v>44933.351388888892</v>
      </c>
      <c r="I726" s="37">
        <v>26</v>
      </c>
      <c r="J726" s="18">
        <v>180</v>
      </c>
      <c r="K726" s="18">
        <v>87</v>
      </c>
      <c r="L726" s="20">
        <v>15660</v>
      </c>
      <c r="M726" s="11">
        <f t="shared" si="11"/>
        <v>60.000000006984919</v>
      </c>
      <c r="N726" s="33">
        <f>HOUR(Table3[[#This Row],[arrivalTime]])</f>
        <v>8</v>
      </c>
      <c r="O726" s="31">
        <f>HOUR(Table3[[#This Row],[departureTime]])</f>
        <v>7</v>
      </c>
      <c r="P726" s="39">
        <f ca="1">IF(Table3[[#This Row],[airline]] = OFFSET(Table3[[#This Row],[airline]],1,0), (OFFSET(Table3[[#This Row],[arrivalTime]],1,0) - Table3[[#This Row],[departureTime]]) * 1440, "")</f>
        <v>360</v>
      </c>
    </row>
    <row r="727" spans="1:16">
      <c r="A727" s="21" t="s">
        <v>177</v>
      </c>
      <c r="B727" s="21" t="s">
        <v>26</v>
      </c>
      <c r="C727" s="21" t="s">
        <v>14</v>
      </c>
      <c r="D727" s="21" t="s">
        <v>15</v>
      </c>
      <c r="E727" s="22">
        <v>44933.5</v>
      </c>
      <c r="F727" s="22">
        <v>44933.541666666664</v>
      </c>
      <c r="G727" s="22">
        <v>44933.520138888889</v>
      </c>
      <c r="H727" s="22">
        <v>44933.554861111108</v>
      </c>
      <c r="I727" s="38">
        <v>19</v>
      </c>
      <c r="J727" s="21">
        <v>182</v>
      </c>
      <c r="K727" s="21">
        <v>147</v>
      </c>
      <c r="L727" s="23">
        <v>26754</v>
      </c>
      <c r="M727" s="11">
        <f t="shared" si="11"/>
        <v>59.99999999650754</v>
      </c>
      <c r="N727" s="33">
        <f>HOUR(Table3[[#This Row],[arrivalTime]])</f>
        <v>13</v>
      </c>
      <c r="O727" s="31">
        <f>HOUR(Table3[[#This Row],[departureTime]])</f>
        <v>12</v>
      </c>
      <c r="P727" s="39">
        <f ca="1">IF(Table3[[#This Row],[airline]] = OFFSET(Table3[[#This Row],[airline]],1,0), (OFFSET(Table3[[#This Row],[arrivalTime]],1,0) - Table3[[#This Row],[departureTime]]) * 1440, "")</f>
        <v>419.99999999650754</v>
      </c>
    </row>
    <row r="728" spans="1:16">
      <c r="A728" s="21" t="s">
        <v>182</v>
      </c>
      <c r="B728" s="21" t="s">
        <v>26</v>
      </c>
      <c r="C728" s="21" t="s">
        <v>14</v>
      </c>
      <c r="D728" s="21" t="s">
        <v>21</v>
      </c>
      <c r="E728" s="22">
        <v>44933.708333333336</v>
      </c>
      <c r="F728" s="22">
        <v>44933.791666666664</v>
      </c>
      <c r="G728" s="22">
        <v>44933.713888888888</v>
      </c>
      <c r="H728" s="22">
        <v>44933.797222222223</v>
      </c>
      <c r="I728" s="38">
        <v>8</v>
      </c>
      <c r="J728" s="21">
        <v>300</v>
      </c>
      <c r="K728" s="21">
        <v>115</v>
      </c>
      <c r="L728" s="23">
        <v>34500</v>
      </c>
      <c r="M728" s="11">
        <f t="shared" si="11"/>
        <v>119.99999999301508</v>
      </c>
      <c r="N728" s="33">
        <f>HOUR(Table3[[#This Row],[arrivalTime]])</f>
        <v>19</v>
      </c>
      <c r="O728" s="31">
        <f>HOUR(Table3[[#This Row],[departureTime]])</f>
        <v>17</v>
      </c>
      <c r="P728" s="39">
        <f ca="1">IF(Table3[[#This Row],[airline]] = OFFSET(Table3[[#This Row],[airline]],1,0), (OFFSET(Table3[[#This Row],[arrivalTime]],1,0) - Table3[[#This Row],[departureTime]]) * 1440, "")</f>
        <v>599.99999999650754</v>
      </c>
    </row>
    <row r="729" spans="1:16">
      <c r="A729" s="18" t="s">
        <v>191</v>
      </c>
      <c r="B729" s="18" t="s">
        <v>26</v>
      </c>
      <c r="C729" s="18" t="s">
        <v>15</v>
      </c>
      <c r="D729" s="18" t="s">
        <v>20</v>
      </c>
      <c r="E729" s="19">
        <v>44934.083333333336</v>
      </c>
      <c r="F729" s="19">
        <v>44934.125</v>
      </c>
      <c r="G729" s="19">
        <v>44934.102777777778</v>
      </c>
      <c r="H729" s="19">
        <v>44934.138888888891</v>
      </c>
      <c r="I729" s="37">
        <v>20</v>
      </c>
      <c r="J729" s="18">
        <v>311</v>
      </c>
      <c r="K729" s="18">
        <v>101</v>
      </c>
      <c r="L729" s="20">
        <v>31411</v>
      </c>
      <c r="M729" s="11">
        <f t="shared" si="11"/>
        <v>59.99999999650754</v>
      </c>
      <c r="N729" s="33">
        <f>HOUR(Table3[[#This Row],[arrivalTime]])</f>
        <v>3</v>
      </c>
      <c r="O729" s="31">
        <f>HOUR(Table3[[#This Row],[departureTime]])</f>
        <v>2</v>
      </c>
      <c r="P729" s="39">
        <f ca="1">IF(Table3[[#This Row],[airline]] = OFFSET(Table3[[#This Row],[airline]],1,0), (OFFSET(Table3[[#This Row],[arrivalTime]],1,0) - Table3[[#This Row],[departureTime]]) * 1440, "")</f>
        <v>479.99999999301508</v>
      </c>
    </row>
    <row r="730" spans="1:16">
      <c r="A730" s="21" t="s">
        <v>196</v>
      </c>
      <c r="B730" s="21" t="s">
        <v>26</v>
      </c>
      <c r="C730" s="21" t="s">
        <v>21</v>
      </c>
      <c r="D730" s="21" t="s">
        <v>14</v>
      </c>
      <c r="E730" s="22">
        <v>44934.291666666664</v>
      </c>
      <c r="F730" s="22">
        <v>44934.416666666664</v>
      </c>
      <c r="G730" s="22">
        <v>44934.310416666667</v>
      </c>
      <c r="H730" s="22">
        <v>44934.420138888891</v>
      </c>
      <c r="I730" s="38">
        <v>5</v>
      </c>
      <c r="J730" s="21">
        <v>441</v>
      </c>
      <c r="K730" s="21">
        <v>127</v>
      </c>
      <c r="L730" s="23">
        <v>56007</v>
      </c>
      <c r="M730" s="11">
        <f t="shared" si="11"/>
        <v>180</v>
      </c>
      <c r="N730" s="33">
        <f>HOUR(Table3[[#This Row],[arrivalTime]])</f>
        <v>10</v>
      </c>
      <c r="O730" s="31">
        <f>HOUR(Table3[[#This Row],[departureTime]])</f>
        <v>7</v>
      </c>
      <c r="P730" s="39">
        <f ca="1">IF(Table3[[#This Row],[airline]] = OFFSET(Table3[[#This Row],[airline]],1,0), (OFFSET(Table3[[#This Row],[arrivalTime]],1,0) - Table3[[#This Row],[departureTime]]) * 1440, "")</f>
        <v>720</v>
      </c>
    </row>
    <row r="731" spans="1:16">
      <c r="A731" s="18" t="s">
        <v>204</v>
      </c>
      <c r="B731" s="18" t="s">
        <v>26</v>
      </c>
      <c r="C731" s="18" t="s">
        <v>21</v>
      </c>
      <c r="D731" s="18" t="s">
        <v>15</v>
      </c>
      <c r="E731" s="19">
        <v>44934.625</v>
      </c>
      <c r="F731" s="19">
        <v>44934.791666666664</v>
      </c>
      <c r="G731" s="19">
        <v>44934.635416666664</v>
      </c>
      <c r="H731" s="19">
        <v>44934.80972222222</v>
      </c>
      <c r="I731" s="37">
        <v>26</v>
      </c>
      <c r="J731" s="18">
        <v>311</v>
      </c>
      <c r="K731" s="18">
        <v>168</v>
      </c>
      <c r="L731" s="20">
        <v>52248</v>
      </c>
      <c r="M731" s="11">
        <f t="shared" si="11"/>
        <v>239.99999999650754</v>
      </c>
      <c r="N731" s="33">
        <f>HOUR(Table3[[#This Row],[arrivalTime]])</f>
        <v>19</v>
      </c>
      <c r="O731" s="31">
        <f>HOUR(Table3[[#This Row],[departureTime]])</f>
        <v>15</v>
      </c>
      <c r="P731" s="39">
        <f ca="1">IF(Table3[[#This Row],[airline]] = OFFSET(Table3[[#This Row],[airline]],1,0), (OFFSET(Table3[[#This Row],[arrivalTime]],1,0) - Table3[[#This Row],[departureTime]]) * 1440, "")</f>
        <v>599.99999999650754</v>
      </c>
    </row>
    <row r="732" spans="1:16">
      <c r="A732" s="21" t="s">
        <v>210</v>
      </c>
      <c r="B732" s="21" t="s">
        <v>26</v>
      </c>
      <c r="C732" s="21" t="s">
        <v>20</v>
      </c>
      <c r="D732" s="21" t="s">
        <v>15</v>
      </c>
      <c r="E732" s="22">
        <v>44934.875</v>
      </c>
      <c r="F732" s="22">
        <v>44935.041666666664</v>
      </c>
      <c r="G732" s="22">
        <v>44934.892361111109</v>
      </c>
      <c r="H732" s="22">
        <v>44935.049305555556</v>
      </c>
      <c r="I732" s="38">
        <v>11</v>
      </c>
      <c r="J732" s="21">
        <v>481</v>
      </c>
      <c r="K732" s="21">
        <v>108</v>
      </c>
      <c r="L732" s="23">
        <v>51948</v>
      </c>
      <c r="M732" s="11">
        <f t="shared" si="11"/>
        <v>239.99999999650754</v>
      </c>
      <c r="N732" s="33">
        <f>HOUR(Table3[[#This Row],[arrivalTime]])</f>
        <v>1</v>
      </c>
      <c r="O732" s="31">
        <f>HOUR(Table3[[#This Row],[departureTime]])</f>
        <v>21</v>
      </c>
      <c r="P732" s="39">
        <f ca="1">IF(Table3[[#This Row],[airline]] = OFFSET(Table3[[#This Row],[airline]],1,0), (OFFSET(Table3[[#This Row],[arrivalTime]],1,0) - Table3[[#This Row],[departureTime]]) * 1440, "")</f>
        <v>360</v>
      </c>
    </row>
    <row r="733" spans="1:16">
      <c r="A733" s="18" t="s">
        <v>212</v>
      </c>
      <c r="B733" s="18" t="s">
        <v>26</v>
      </c>
      <c r="C733" s="18" t="s">
        <v>18</v>
      </c>
      <c r="D733" s="18" t="s">
        <v>24</v>
      </c>
      <c r="E733" s="19">
        <v>44934.958333333336</v>
      </c>
      <c r="F733" s="19">
        <v>44935.125</v>
      </c>
      <c r="G733" s="19">
        <v>44934.978472222225</v>
      </c>
      <c r="H733" s="19">
        <v>44935.140277777777</v>
      </c>
      <c r="I733" s="37">
        <v>22</v>
      </c>
      <c r="J733" s="18">
        <v>171</v>
      </c>
      <c r="K733" s="18">
        <v>126</v>
      </c>
      <c r="L733" s="20">
        <v>21546</v>
      </c>
      <c r="M733" s="11">
        <f t="shared" si="11"/>
        <v>239.99999999650754</v>
      </c>
      <c r="N733" s="33">
        <f>HOUR(Table3[[#This Row],[arrivalTime]])</f>
        <v>3</v>
      </c>
      <c r="O733" s="31">
        <f>HOUR(Table3[[#This Row],[departureTime]])</f>
        <v>23</v>
      </c>
      <c r="P733" s="39">
        <f ca="1">IF(Table3[[#This Row],[airline]] = OFFSET(Table3[[#This Row],[airline]],1,0), (OFFSET(Table3[[#This Row],[arrivalTime]],1,0) - Table3[[#This Row],[departureTime]]) * 1440, "")</f>
        <v>360</v>
      </c>
    </row>
    <row r="734" spans="1:16">
      <c r="A734" s="18" t="s">
        <v>213</v>
      </c>
      <c r="B734" s="18" t="s">
        <v>26</v>
      </c>
      <c r="C734" s="18" t="s">
        <v>15</v>
      </c>
      <c r="D734" s="18" t="s">
        <v>15</v>
      </c>
      <c r="E734" s="19">
        <v>44935</v>
      </c>
      <c r="F734" s="19">
        <v>44935.208333333336</v>
      </c>
      <c r="G734" s="19">
        <v>44935.001388888886</v>
      </c>
      <c r="H734" s="19">
        <v>44935.213194444441</v>
      </c>
      <c r="I734" s="37">
        <v>7</v>
      </c>
      <c r="J734" s="18">
        <v>226</v>
      </c>
      <c r="K734" s="18">
        <v>66</v>
      </c>
      <c r="L734" s="20">
        <v>14916</v>
      </c>
      <c r="M734" s="11">
        <f t="shared" si="11"/>
        <v>300.00000000349246</v>
      </c>
      <c r="N734" s="33">
        <f>HOUR(Table3[[#This Row],[arrivalTime]])</f>
        <v>5</v>
      </c>
      <c r="O734" s="31">
        <f>HOUR(Table3[[#This Row],[departureTime]])</f>
        <v>0</v>
      </c>
      <c r="P734" s="39">
        <f ca="1">IF(Table3[[#This Row],[airline]] = OFFSET(Table3[[#This Row],[airline]],1,0), (OFFSET(Table3[[#This Row],[arrivalTime]],1,0) - Table3[[#This Row],[departureTime]]) * 1440, "")</f>
        <v>419.99999999650754</v>
      </c>
    </row>
    <row r="735" spans="1:16">
      <c r="A735" s="18" t="s">
        <v>217</v>
      </c>
      <c r="B735" s="18" t="s">
        <v>26</v>
      </c>
      <c r="C735" s="18" t="s">
        <v>24</v>
      </c>
      <c r="D735" s="18" t="s">
        <v>14</v>
      </c>
      <c r="E735" s="19">
        <v>44935.166666666664</v>
      </c>
      <c r="F735" s="19">
        <v>44935.291666666664</v>
      </c>
      <c r="G735" s="19">
        <v>44935.172222222223</v>
      </c>
      <c r="H735" s="19">
        <v>44935.295138888891</v>
      </c>
      <c r="I735" s="37">
        <v>5</v>
      </c>
      <c r="J735" s="18">
        <v>161</v>
      </c>
      <c r="K735" s="18">
        <v>60</v>
      </c>
      <c r="L735" s="20">
        <v>9660</v>
      </c>
      <c r="M735" s="11">
        <f t="shared" si="11"/>
        <v>180</v>
      </c>
      <c r="N735" s="33">
        <f>HOUR(Table3[[#This Row],[arrivalTime]])</f>
        <v>7</v>
      </c>
      <c r="O735" s="31">
        <f>HOUR(Table3[[#This Row],[departureTime]])</f>
        <v>4</v>
      </c>
      <c r="P735" s="39">
        <f ca="1">IF(Table3[[#This Row],[airline]] = OFFSET(Table3[[#This Row],[airline]],1,0), (OFFSET(Table3[[#This Row],[arrivalTime]],1,0) - Table3[[#This Row],[departureTime]]) * 1440, "")</f>
        <v>360</v>
      </c>
    </row>
    <row r="736" spans="1:16">
      <c r="A736" s="21" t="s">
        <v>222</v>
      </c>
      <c r="B736" s="21" t="s">
        <v>26</v>
      </c>
      <c r="C736" s="21" t="s">
        <v>21</v>
      </c>
      <c r="D736" s="21" t="s">
        <v>24</v>
      </c>
      <c r="E736" s="22">
        <v>44935.375</v>
      </c>
      <c r="F736" s="22">
        <v>44935.416666666664</v>
      </c>
      <c r="G736" s="22">
        <v>44935.38958333333</v>
      </c>
      <c r="H736" s="22">
        <v>44935.429166666669</v>
      </c>
      <c r="I736" s="38">
        <v>18</v>
      </c>
      <c r="J736" s="21">
        <v>496</v>
      </c>
      <c r="K736" s="21">
        <v>119</v>
      </c>
      <c r="L736" s="23">
        <v>59024</v>
      </c>
      <c r="M736" s="11">
        <f t="shared" si="11"/>
        <v>59.99999999650754</v>
      </c>
      <c r="N736" s="33">
        <f>HOUR(Table3[[#This Row],[arrivalTime]])</f>
        <v>10</v>
      </c>
      <c r="O736" s="31">
        <f>HOUR(Table3[[#This Row],[departureTime]])</f>
        <v>9</v>
      </c>
      <c r="P736" s="39">
        <f ca="1">IF(Table3[[#This Row],[airline]] = OFFSET(Table3[[#This Row],[airline]],1,0), (OFFSET(Table3[[#This Row],[arrivalTime]],1,0) - Table3[[#This Row],[departureTime]]) * 1440, "")</f>
        <v>180</v>
      </c>
    </row>
    <row r="737" spans="1:16">
      <c r="A737" s="18" t="s">
        <v>223</v>
      </c>
      <c r="B737" s="18" t="s">
        <v>26</v>
      </c>
      <c r="C737" s="18" t="s">
        <v>18</v>
      </c>
      <c r="D737" s="18" t="s">
        <v>20</v>
      </c>
      <c r="E737" s="19">
        <v>44935.416666666664</v>
      </c>
      <c r="F737" s="19">
        <v>44935.5</v>
      </c>
      <c r="G737" s="19">
        <v>44935.427083333336</v>
      </c>
      <c r="H737" s="19">
        <v>44935.51458333333</v>
      </c>
      <c r="I737" s="37">
        <v>21</v>
      </c>
      <c r="J737" s="18">
        <v>344</v>
      </c>
      <c r="K737" s="18">
        <v>77</v>
      </c>
      <c r="L737" s="20">
        <v>26488</v>
      </c>
      <c r="M737" s="11">
        <f t="shared" si="11"/>
        <v>120.00000000349246</v>
      </c>
      <c r="N737" s="33">
        <f>HOUR(Table3[[#This Row],[arrivalTime]])</f>
        <v>12</v>
      </c>
      <c r="O737" s="31">
        <f>HOUR(Table3[[#This Row],[departureTime]])</f>
        <v>10</v>
      </c>
      <c r="P737" s="39">
        <f ca="1">IF(Table3[[#This Row],[airline]] = OFFSET(Table3[[#This Row],[airline]],1,0), (OFFSET(Table3[[#This Row],[arrivalTime]],1,0) - Table3[[#This Row],[departureTime]]) * 1440, "")</f>
        <v>300.00000000349246</v>
      </c>
    </row>
    <row r="738" spans="1:16">
      <c r="A738" s="21" t="s">
        <v>225</v>
      </c>
      <c r="B738" s="21" t="s">
        <v>26</v>
      </c>
      <c r="C738" s="21" t="s">
        <v>15</v>
      </c>
      <c r="D738" s="21" t="s">
        <v>21</v>
      </c>
      <c r="E738" s="22">
        <v>44935.5</v>
      </c>
      <c r="F738" s="22">
        <v>44935.625</v>
      </c>
      <c r="G738" s="22">
        <v>44935.511805555558</v>
      </c>
      <c r="H738" s="22">
        <v>44935.643055555556</v>
      </c>
      <c r="I738" s="38">
        <v>26</v>
      </c>
      <c r="J738" s="21">
        <v>481</v>
      </c>
      <c r="K738" s="21">
        <v>52</v>
      </c>
      <c r="L738" s="23">
        <v>25012</v>
      </c>
      <c r="M738" s="11">
        <f t="shared" si="11"/>
        <v>180</v>
      </c>
      <c r="N738" s="33">
        <f>HOUR(Table3[[#This Row],[arrivalTime]])</f>
        <v>15</v>
      </c>
      <c r="O738" s="31">
        <f>HOUR(Table3[[#This Row],[departureTime]])</f>
        <v>12</v>
      </c>
      <c r="P738" s="39">
        <f ca="1">IF(Table3[[#This Row],[airline]] = OFFSET(Table3[[#This Row],[airline]],1,0), (OFFSET(Table3[[#This Row],[arrivalTime]],1,0) - Table3[[#This Row],[departureTime]]) * 1440, "")</f>
        <v>239.99999999650754</v>
      </c>
    </row>
    <row r="739" spans="1:16">
      <c r="A739" s="21" t="s">
        <v>226</v>
      </c>
      <c r="B739" s="21" t="s">
        <v>26</v>
      </c>
      <c r="C739" s="21" t="s">
        <v>21</v>
      </c>
      <c r="D739" s="21" t="s">
        <v>21</v>
      </c>
      <c r="E739" s="22">
        <v>44935.541666666664</v>
      </c>
      <c r="F739" s="22">
        <v>44935.666666666664</v>
      </c>
      <c r="G739" s="22">
        <v>44935.554861111108</v>
      </c>
      <c r="H739" s="22">
        <v>44935.676388888889</v>
      </c>
      <c r="I739" s="38">
        <v>14</v>
      </c>
      <c r="J739" s="21">
        <v>489</v>
      </c>
      <c r="K739" s="21">
        <v>89</v>
      </c>
      <c r="L739" s="23">
        <v>43521</v>
      </c>
      <c r="M739" s="11">
        <f t="shared" si="11"/>
        <v>180</v>
      </c>
      <c r="N739" s="33">
        <f>HOUR(Table3[[#This Row],[arrivalTime]])</f>
        <v>16</v>
      </c>
      <c r="O739" s="31">
        <f>HOUR(Table3[[#This Row],[departureTime]])</f>
        <v>13</v>
      </c>
      <c r="P739" s="39">
        <f ca="1">IF(Table3[[#This Row],[airline]] = OFFSET(Table3[[#This Row],[airline]],1,0), (OFFSET(Table3[[#This Row],[arrivalTime]],1,0) - Table3[[#This Row],[departureTime]]) * 1440, "")</f>
        <v>360</v>
      </c>
    </row>
    <row r="740" spans="1:16">
      <c r="A740" s="18" t="s">
        <v>227</v>
      </c>
      <c r="B740" s="18" t="s">
        <v>26</v>
      </c>
      <c r="C740" s="18" t="s">
        <v>14</v>
      </c>
      <c r="D740" s="18" t="s">
        <v>21</v>
      </c>
      <c r="E740" s="19">
        <v>44935.583333333336</v>
      </c>
      <c r="F740" s="19">
        <v>44935.791666666664</v>
      </c>
      <c r="G740" s="19">
        <v>44935.600694444445</v>
      </c>
      <c r="H740" s="19">
        <v>44935.805555555555</v>
      </c>
      <c r="I740" s="37">
        <v>20</v>
      </c>
      <c r="J740" s="18">
        <v>263</v>
      </c>
      <c r="K740" s="18">
        <v>84</v>
      </c>
      <c r="L740" s="20">
        <v>22092</v>
      </c>
      <c r="M740" s="11">
        <f t="shared" si="11"/>
        <v>299.99999999301508</v>
      </c>
      <c r="N740" s="33">
        <f>HOUR(Table3[[#This Row],[arrivalTime]])</f>
        <v>19</v>
      </c>
      <c r="O740" s="31">
        <f>HOUR(Table3[[#This Row],[departureTime]])</f>
        <v>14</v>
      </c>
      <c r="P740" s="39">
        <f ca="1">IF(Table3[[#This Row],[airline]] = OFFSET(Table3[[#This Row],[airline]],1,0), (OFFSET(Table3[[#This Row],[arrivalTime]],1,0) - Table3[[#This Row],[departureTime]]) * 1440, "")</f>
        <v>419.99999999650754</v>
      </c>
    </row>
    <row r="741" spans="1:16">
      <c r="A741" s="21" t="s">
        <v>233</v>
      </c>
      <c r="B741" s="21" t="s">
        <v>26</v>
      </c>
      <c r="C741" s="21" t="s">
        <v>18</v>
      </c>
      <c r="D741" s="21" t="s">
        <v>15</v>
      </c>
      <c r="E741" s="22">
        <v>44935.833333333336</v>
      </c>
      <c r="F741" s="22">
        <v>44935.875</v>
      </c>
      <c r="G741" s="22">
        <v>44935.836805555555</v>
      </c>
      <c r="H741" s="22">
        <v>44935.882638888892</v>
      </c>
      <c r="I741" s="38">
        <v>11</v>
      </c>
      <c r="J741" s="21">
        <v>284</v>
      </c>
      <c r="K741" s="21">
        <v>122</v>
      </c>
      <c r="L741" s="23">
        <v>34648</v>
      </c>
      <c r="M741" s="11">
        <f t="shared" si="11"/>
        <v>59.99999999650754</v>
      </c>
      <c r="N741" s="33">
        <f>HOUR(Table3[[#This Row],[arrivalTime]])</f>
        <v>21</v>
      </c>
      <c r="O741" s="31">
        <f>HOUR(Table3[[#This Row],[departureTime]])</f>
        <v>20</v>
      </c>
      <c r="P741" s="39">
        <f ca="1">IF(Table3[[#This Row],[airline]] = OFFSET(Table3[[#This Row],[airline]],1,0), (OFFSET(Table3[[#This Row],[arrivalTime]],1,0) - Table3[[#This Row],[departureTime]]) * 1440, "")</f>
        <v>360</v>
      </c>
    </row>
    <row r="742" spans="1:16">
      <c r="A742" s="21" t="s">
        <v>234</v>
      </c>
      <c r="B742" s="21" t="s">
        <v>26</v>
      </c>
      <c r="C742" s="21" t="s">
        <v>21</v>
      </c>
      <c r="D742" s="21" t="s">
        <v>24</v>
      </c>
      <c r="E742" s="22">
        <v>44935.875</v>
      </c>
      <c r="F742" s="22">
        <v>44936.083333333336</v>
      </c>
      <c r="G742" s="22">
        <v>44935.893055555556</v>
      </c>
      <c r="H742" s="22">
        <v>44936.095138888886</v>
      </c>
      <c r="I742" s="38">
        <v>17</v>
      </c>
      <c r="J742" s="21">
        <v>257</v>
      </c>
      <c r="K742" s="21">
        <v>186</v>
      </c>
      <c r="L742" s="23">
        <v>47802</v>
      </c>
      <c r="M742" s="11">
        <f t="shared" si="11"/>
        <v>300.00000000349246</v>
      </c>
      <c r="N742" s="33">
        <f>HOUR(Table3[[#This Row],[arrivalTime]])</f>
        <v>2</v>
      </c>
      <c r="O742" s="31">
        <f>HOUR(Table3[[#This Row],[departureTime]])</f>
        <v>21</v>
      </c>
      <c r="P742" s="39">
        <f ca="1">IF(Table3[[#This Row],[airline]] = OFFSET(Table3[[#This Row],[airline]],1,0), (OFFSET(Table3[[#This Row],[arrivalTime]],1,0) - Table3[[#This Row],[departureTime]]) * 1440, "")</f>
        <v>599.99999999650754</v>
      </c>
    </row>
    <row r="743" spans="1:16">
      <c r="A743" s="18" t="s">
        <v>239</v>
      </c>
      <c r="B743" s="18" t="s">
        <v>26</v>
      </c>
      <c r="C743" s="18" t="s">
        <v>24</v>
      </c>
      <c r="D743" s="18" t="s">
        <v>14</v>
      </c>
      <c r="E743" s="19">
        <v>44936.083333333336</v>
      </c>
      <c r="F743" s="19">
        <v>44936.291666666664</v>
      </c>
      <c r="G743" s="19">
        <v>44936.097916666666</v>
      </c>
      <c r="H743" s="19">
        <v>44936.308333333334</v>
      </c>
      <c r="I743" s="37">
        <v>24</v>
      </c>
      <c r="J743" s="18">
        <v>389</v>
      </c>
      <c r="K743" s="18">
        <v>199</v>
      </c>
      <c r="L743" s="20">
        <v>77411</v>
      </c>
      <c r="M743" s="11">
        <f t="shared" si="11"/>
        <v>299.99999999301508</v>
      </c>
      <c r="N743" s="33">
        <f>HOUR(Table3[[#This Row],[arrivalTime]])</f>
        <v>7</v>
      </c>
      <c r="O743" s="31">
        <f>HOUR(Table3[[#This Row],[departureTime]])</f>
        <v>2</v>
      </c>
      <c r="P743" s="39">
        <f ca="1">IF(Table3[[#This Row],[airline]] = OFFSET(Table3[[#This Row],[airline]],1,0), (OFFSET(Table3[[#This Row],[arrivalTime]],1,0) - Table3[[#This Row],[departureTime]]) * 1440, "")</f>
        <v>299.99999999301508</v>
      </c>
    </row>
    <row r="744" spans="1:16">
      <c r="A744" s="21" t="s">
        <v>242</v>
      </c>
      <c r="B744" s="21" t="s">
        <v>26</v>
      </c>
      <c r="C744" s="21" t="s">
        <v>20</v>
      </c>
      <c r="D744" s="21" t="s">
        <v>21</v>
      </c>
      <c r="E744" s="22">
        <v>44936.208333333336</v>
      </c>
      <c r="F744" s="22">
        <v>44936.291666666664</v>
      </c>
      <c r="G744" s="22">
        <v>44936.209027777775</v>
      </c>
      <c r="H744" s="22">
        <v>44936.306250000001</v>
      </c>
      <c r="I744" s="38">
        <v>21</v>
      </c>
      <c r="J744" s="21">
        <v>122</v>
      </c>
      <c r="K744" s="21">
        <v>106</v>
      </c>
      <c r="L744" s="23">
        <v>12932</v>
      </c>
      <c r="M744" s="11">
        <f t="shared" si="11"/>
        <v>119.99999999301508</v>
      </c>
      <c r="N744" s="33">
        <f>HOUR(Table3[[#This Row],[arrivalTime]])</f>
        <v>7</v>
      </c>
      <c r="O744" s="31">
        <f>HOUR(Table3[[#This Row],[departureTime]])</f>
        <v>5</v>
      </c>
      <c r="P744" s="39">
        <f ca="1">IF(Table3[[#This Row],[airline]] = OFFSET(Table3[[#This Row],[airline]],1,0), (OFFSET(Table3[[#This Row],[arrivalTime]],1,0) - Table3[[#This Row],[departureTime]]) * 1440, "")</f>
        <v>659.99999999301508</v>
      </c>
    </row>
    <row r="745" spans="1:16">
      <c r="A745" s="18" t="s">
        <v>249</v>
      </c>
      <c r="B745" s="18" t="s">
        <v>26</v>
      </c>
      <c r="C745" s="18" t="s">
        <v>20</v>
      </c>
      <c r="D745" s="18" t="s">
        <v>21</v>
      </c>
      <c r="E745" s="19">
        <v>44936.5</v>
      </c>
      <c r="F745" s="19">
        <v>44936.666666666664</v>
      </c>
      <c r="G745" s="19">
        <v>44936.5</v>
      </c>
      <c r="H745" s="19">
        <v>44936.676388888889</v>
      </c>
      <c r="I745" s="37">
        <v>14</v>
      </c>
      <c r="J745" s="18">
        <v>479</v>
      </c>
      <c r="K745" s="18">
        <v>98</v>
      </c>
      <c r="L745" s="20">
        <v>46942</v>
      </c>
      <c r="M745" s="11">
        <f t="shared" si="11"/>
        <v>239.99999999650754</v>
      </c>
      <c r="N745" s="33">
        <f>HOUR(Table3[[#This Row],[arrivalTime]])</f>
        <v>16</v>
      </c>
      <c r="O745" s="31">
        <f>HOUR(Table3[[#This Row],[departureTime]])</f>
        <v>12</v>
      </c>
      <c r="P745" s="39">
        <f ca="1">IF(Table3[[#This Row],[airline]] = OFFSET(Table3[[#This Row],[airline]],1,0), (OFFSET(Table3[[#This Row],[arrivalTime]],1,0) - Table3[[#This Row],[departureTime]]) * 1440, "")</f>
        <v>180</v>
      </c>
    </row>
    <row r="746" spans="1:16">
      <c r="A746" s="21" t="s">
        <v>250</v>
      </c>
      <c r="B746" s="21" t="s">
        <v>26</v>
      </c>
      <c r="C746" s="21" t="s">
        <v>24</v>
      </c>
      <c r="D746" s="21" t="s">
        <v>14</v>
      </c>
      <c r="E746" s="22">
        <v>44936.541666666664</v>
      </c>
      <c r="F746" s="22">
        <v>44936.625</v>
      </c>
      <c r="G746" s="22">
        <v>44936.544444444444</v>
      </c>
      <c r="H746" s="22">
        <v>44936.632638888892</v>
      </c>
      <c r="I746" s="38">
        <v>11</v>
      </c>
      <c r="J746" s="21">
        <v>107</v>
      </c>
      <c r="K746" s="21">
        <v>156</v>
      </c>
      <c r="L746" s="23">
        <v>16692</v>
      </c>
      <c r="M746" s="11">
        <f t="shared" si="11"/>
        <v>120.00000000349246</v>
      </c>
      <c r="N746" s="33">
        <f>HOUR(Table3[[#This Row],[arrivalTime]])</f>
        <v>15</v>
      </c>
      <c r="O746" s="31">
        <f>HOUR(Table3[[#This Row],[departureTime]])</f>
        <v>13</v>
      </c>
      <c r="P746" s="39">
        <f ca="1">IF(Table3[[#This Row],[airline]] = OFFSET(Table3[[#This Row],[airline]],1,0), (OFFSET(Table3[[#This Row],[arrivalTime]],1,0) - Table3[[#This Row],[departureTime]]) * 1440, "")</f>
        <v>360</v>
      </c>
    </row>
    <row r="747" spans="1:16">
      <c r="A747" s="18" t="s">
        <v>251</v>
      </c>
      <c r="B747" s="18" t="s">
        <v>26</v>
      </c>
      <c r="C747" s="18" t="s">
        <v>15</v>
      </c>
      <c r="D747" s="18" t="s">
        <v>24</v>
      </c>
      <c r="E747" s="19">
        <v>44936.583333333336</v>
      </c>
      <c r="F747" s="19">
        <v>44936.791666666664</v>
      </c>
      <c r="G747" s="19">
        <v>44936.602777777778</v>
      </c>
      <c r="H747" s="19">
        <v>44936.792361111111</v>
      </c>
      <c r="I747" s="37">
        <v>1</v>
      </c>
      <c r="J747" s="18">
        <v>292</v>
      </c>
      <c r="K747" s="18">
        <v>71</v>
      </c>
      <c r="L747" s="20">
        <v>20732</v>
      </c>
      <c r="M747" s="11">
        <f t="shared" si="11"/>
        <v>299.99999999301508</v>
      </c>
      <c r="N747" s="33">
        <f>HOUR(Table3[[#This Row],[arrivalTime]])</f>
        <v>19</v>
      </c>
      <c r="O747" s="31">
        <f>HOUR(Table3[[#This Row],[departureTime]])</f>
        <v>14</v>
      </c>
      <c r="P747" s="39">
        <f ca="1">IF(Table3[[#This Row],[airline]] = OFFSET(Table3[[#This Row],[airline]],1,0), (OFFSET(Table3[[#This Row],[arrivalTime]],1,0) - Table3[[#This Row],[departureTime]]) * 1440, "")</f>
        <v>419.99999999650754</v>
      </c>
    </row>
    <row r="748" spans="1:16">
      <c r="A748" s="21" t="s">
        <v>254</v>
      </c>
      <c r="B748" s="21" t="s">
        <v>26</v>
      </c>
      <c r="C748" s="21" t="s">
        <v>24</v>
      </c>
      <c r="D748" s="21" t="s">
        <v>18</v>
      </c>
      <c r="E748" s="22">
        <v>44936.708333333336</v>
      </c>
      <c r="F748" s="22">
        <v>44936.875</v>
      </c>
      <c r="G748" s="22">
        <v>44936.722222222219</v>
      </c>
      <c r="H748" s="22">
        <v>44936.884027777778</v>
      </c>
      <c r="I748" s="38">
        <v>13</v>
      </c>
      <c r="J748" s="21">
        <v>427</v>
      </c>
      <c r="K748" s="21">
        <v>158</v>
      </c>
      <c r="L748" s="23">
        <v>67466</v>
      </c>
      <c r="M748" s="11">
        <f t="shared" si="11"/>
        <v>239.99999999650754</v>
      </c>
      <c r="N748" s="33">
        <f>HOUR(Table3[[#This Row],[arrivalTime]])</f>
        <v>21</v>
      </c>
      <c r="O748" s="31">
        <f>HOUR(Table3[[#This Row],[departureTime]])</f>
        <v>17</v>
      </c>
      <c r="P748" s="39">
        <f ca="1">IF(Table3[[#This Row],[airline]] = OFFSET(Table3[[#This Row],[airline]],1,0), (OFFSET(Table3[[#This Row],[arrivalTime]],1,0) - Table3[[#This Row],[departureTime]]) * 1440, "")</f>
        <v>479.99999999301508</v>
      </c>
    </row>
    <row r="749" spans="1:16">
      <c r="A749" s="18" t="s">
        <v>260</v>
      </c>
      <c r="B749" s="18" t="s">
        <v>26</v>
      </c>
      <c r="C749" s="18" t="s">
        <v>21</v>
      </c>
      <c r="D749" s="18" t="s">
        <v>24</v>
      </c>
      <c r="E749" s="19">
        <v>44936.958333333336</v>
      </c>
      <c r="F749" s="19">
        <v>44937.041666666664</v>
      </c>
      <c r="G749" s="19">
        <v>44936.96875</v>
      </c>
      <c r="H749" s="19">
        <v>44937.050694444442</v>
      </c>
      <c r="I749" s="37">
        <v>13</v>
      </c>
      <c r="J749" s="18">
        <v>406</v>
      </c>
      <c r="K749" s="18">
        <v>85</v>
      </c>
      <c r="L749" s="20">
        <v>34510</v>
      </c>
      <c r="M749" s="11">
        <f t="shared" si="11"/>
        <v>119.99999999301508</v>
      </c>
      <c r="N749" s="33">
        <f>HOUR(Table3[[#This Row],[arrivalTime]])</f>
        <v>1</v>
      </c>
      <c r="O749" s="31">
        <f>HOUR(Table3[[#This Row],[departureTime]])</f>
        <v>23</v>
      </c>
      <c r="P749" s="39">
        <f ca="1">IF(Table3[[#This Row],[airline]] = OFFSET(Table3[[#This Row],[airline]],1,0), (OFFSET(Table3[[#This Row],[arrivalTime]],1,0) - Table3[[#This Row],[departureTime]]) * 1440, "")</f>
        <v>299.99999999301508</v>
      </c>
    </row>
    <row r="750" spans="1:16">
      <c r="A750" s="21" t="s">
        <v>261</v>
      </c>
      <c r="B750" s="21" t="s">
        <v>26</v>
      </c>
      <c r="C750" s="21" t="s">
        <v>24</v>
      </c>
      <c r="D750" s="21" t="s">
        <v>24</v>
      </c>
      <c r="E750" s="22">
        <v>44937</v>
      </c>
      <c r="F750" s="22">
        <v>44937.166666666664</v>
      </c>
      <c r="G750" s="22">
        <v>44937.013194444444</v>
      </c>
      <c r="H750" s="22">
        <v>44937.179861111108</v>
      </c>
      <c r="I750" s="38">
        <v>19</v>
      </c>
      <c r="J750" s="21">
        <v>254</v>
      </c>
      <c r="K750" s="21">
        <v>99</v>
      </c>
      <c r="L750" s="23">
        <v>25146</v>
      </c>
      <c r="M750" s="11">
        <f t="shared" si="11"/>
        <v>239.99999999650754</v>
      </c>
      <c r="N750" s="33">
        <f>HOUR(Table3[[#This Row],[arrivalTime]])</f>
        <v>4</v>
      </c>
      <c r="O750" s="31">
        <f>HOUR(Table3[[#This Row],[departureTime]])</f>
        <v>0</v>
      </c>
      <c r="P750" s="39">
        <f ca="1">IF(Table3[[#This Row],[airline]] = OFFSET(Table3[[#This Row],[airline]],1,0), (OFFSET(Table3[[#This Row],[arrivalTime]],1,0) - Table3[[#This Row],[departureTime]]) * 1440, "")</f>
        <v>480.00000000349246</v>
      </c>
    </row>
    <row r="751" spans="1:16">
      <c r="A751" s="18" t="s">
        <v>268</v>
      </c>
      <c r="B751" s="18" t="s">
        <v>26</v>
      </c>
      <c r="C751" s="18" t="s">
        <v>20</v>
      </c>
      <c r="D751" s="18" t="s">
        <v>21</v>
      </c>
      <c r="E751" s="19">
        <v>44937.291666666664</v>
      </c>
      <c r="F751" s="19">
        <v>44937.333333333336</v>
      </c>
      <c r="G751" s="19">
        <v>44937.305555555555</v>
      </c>
      <c r="H751" s="19">
        <v>44937.333333333336</v>
      </c>
      <c r="I751" s="37">
        <v>0</v>
      </c>
      <c r="J751" s="18">
        <v>224</v>
      </c>
      <c r="K751" s="18">
        <v>172</v>
      </c>
      <c r="L751" s="20">
        <v>38528</v>
      </c>
      <c r="M751" s="11">
        <f t="shared" si="11"/>
        <v>60.000000006984919</v>
      </c>
      <c r="N751" s="33">
        <f>HOUR(Table3[[#This Row],[arrivalTime]])</f>
        <v>8</v>
      </c>
      <c r="O751" s="31">
        <f>HOUR(Table3[[#This Row],[departureTime]])</f>
        <v>7</v>
      </c>
      <c r="P751" s="39">
        <f ca="1">IF(Table3[[#This Row],[airline]] = OFFSET(Table3[[#This Row],[airline]],1,0), (OFFSET(Table3[[#This Row],[arrivalTime]],1,0) - Table3[[#This Row],[departureTime]]) * 1440, "")</f>
        <v>240.00000000698492</v>
      </c>
    </row>
    <row r="752" spans="1:16">
      <c r="A752" s="18" t="s">
        <v>270</v>
      </c>
      <c r="B752" s="18" t="s">
        <v>26</v>
      </c>
      <c r="C752" s="18" t="s">
        <v>20</v>
      </c>
      <c r="D752" s="18" t="s">
        <v>24</v>
      </c>
      <c r="E752" s="19">
        <v>44937.375</v>
      </c>
      <c r="F752" s="19">
        <v>44937.458333333336</v>
      </c>
      <c r="G752" s="19">
        <v>44937.378472222219</v>
      </c>
      <c r="H752" s="19">
        <v>44937.460416666669</v>
      </c>
      <c r="I752" s="37">
        <v>3</v>
      </c>
      <c r="J752" s="18">
        <v>348</v>
      </c>
      <c r="K752" s="18">
        <v>195</v>
      </c>
      <c r="L752" s="20">
        <v>67860</v>
      </c>
      <c r="M752" s="11">
        <f t="shared" si="11"/>
        <v>120.00000000349246</v>
      </c>
      <c r="N752" s="33">
        <f>HOUR(Table3[[#This Row],[arrivalTime]])</f>
        <v>11</v>
      </c>
      <c r="O752" s="31">
        <f>HOUR(Table3[[#This Row],[departureTime]])</f>
        <v>9</v>
      </c>
      <c r="P752" s="39">
        <f ca="1">IF(Table3[[#This Row],[airline]] = OFFSET(Table3[[#This Row],[airline]],1,0), (OFFSET(Table3[[#This Row],[arrivalTime]],1,0) - Table3[[#This Row],[departureTime]]) * 1440, "")</f>
        <v>180</v>
      </c>
    </row>
    <row r="753" spans="1:16">
      <c r="A753" s="21" t="s">
        <v>272</v>
      </c>
      <c r="B753" s="21" t="s">
        <v>26</v>
      </c>
      <c r="C753" s="21" t="s">
        <v>20</v>
      </c>
      <c r="D753" s="21" t="s">
        <v>18</v>
      </c>
      <c r="E753" s="22">
        <v>44937.458333333336</v>
      </c>
      <c r="F753" s="22">
        <v>44937.5</v>
      </c>
      <c r="G753" s="22">
        <v>44937.474999999999</v>
      </c>
      <c r="H753" s="22">
        <v>44937.515972222223</v>
      </c>
      <c r="I753" s="38">
        <v>23</v>
      </c>
      <c r="J753" s="21">
        <v>436</v>
      </c>
      <c r="K753" s="21">
        <v>84</v>
      </c>
      <c r="L753" s="23">
        <v>36624</v>
      </c>
      <c r="M753" s="11">
        <f t="shared" si="11"/>
        <v>59.99999999650754</v>
      </c>
      <c r="N753" s="33">
        <f>HOUR(Table3[[#This Row],[arrivalTime]])</f>
        <v>12</v>
      </c>
      <c r="O753" s="31">
        <f>HOUR(Table3[[#This Row],[departureTime]])</f>
        <v>11</v>
      </c>
      <c r="P753" s="39">
        <f ca="1">IF(Table3[[#This Row],[airline]] = OFFSET(Table3[[#This Row],[airline]],1,0), (OFFSET(Table3[[#This Row],[arrivalTime]],1,0) - Table3[[#This Row],[departureTime]]) * 1440, "")</f>
        <v>180</v>
      </c>
    </row>
    <row r="754" spans="1:16">
      <c r="A754" s="18" t="s">
        <v>274</v>
      </c>
      <c r="B754" s="18" t="s">
        <v>26</v>
      </c>
      <c r="C754" s="18" t="s">
        <v>24</v>
      </c>
      <c r="D754" s="18" t="s">
        <v>15</v>
      </c>
      <c r="E754" s="19">
        <v>44937.541666666664</v>
      </c>
      <c r="F754" s="19">
        <v>44937.583333333336</v>
      </c>
      <c r="G754" s="19">
        <v>44937.556250000001</v>
      </c>
      <c r="H754" s="19">
        <v>44937.584027777775</v>
      </c>
      <c r="I754" s="37">
        <v>1</v>
      </c>
      <c r="J754" s="18">
        <v>236</v>
      </c>
      <c r="K754" s="18">
        <v>165</v>
      </c>
      <c r="L754" s="20">
        <v>38940</v>
      </c>
      <c r="M754" s="11">
        <f t="shared" si="11"/>
        <v>60.000000006984919</v>
      </c>
      <c r="N754" s="33">
        <f>HOUR(Table3[[#This Row],[arrivalTime]])</f>
        <v>14</v>
      </c>
      <c r="O754" s="31">
        <f>HOUR(Table3[[#This Row],[departureTime]])</f>
        <v>13</v>
      </c>
      <c r="P754" s="39">
        <f ca="1">IF(Table3[[#This Row],[airline]] = OFFSET(Table3[[#This Row],[airline]],1,0), (OFFSET(Table3[[#This Row],[arrivalTime]],1,0) - Table3[[#This Row],[departureTime]]) * 1440, "")</f>
        <v>1020.0000000034925</v>
      </c>
    </row>
    <row r="755" spans="1:16">
      <c r="A755" s="18" t="s">
        <v>287</v>
      </c>
      <c r="B755" s="18" t="s">
        <v>26</v>
      </c>
      <c r="C755" s="18" t="s">
        <v>21</v>
      </c>
      <c r="D755" s="18" t="s">
        <v>21</v>
      </c>
      <c r="E755" s="19">
        <v>44938.083333333336</v>
      </c>
      <c r="F755" s="19">
        <v>44938.25</v>
      </c>
      <c r="G755" s="19">
        <v>44938.098611111112</v>
      </c>
      <c r="H755" s="19">
        <v>44938.251388888886</v>
      </c>
      <c r="I755" s="37">
        <v>2</v>
      </c>
      <c r="J755" s="18">
        <v>282</v>
      </c>
      <c r="K755" s="18">
        <v>161</v>
      </c>
      <c r="L755" s="20">
        <v>45402</v>
      </c>
      <c r="M755" s="11">
        <f t="shared" si="11"/>
        <v>239.99999999650754</v>
      </c>
      <c r="N755" s="33">
        <f>HOUR(Table3[[#This Row],[arrivalTime]])</f>
        <v>6</v>
      </c>
      <c r="O755" s="31">
        <f>HOUR(Table3[[#This Row],[departureTime]])</f>
        <v>2</v>
      </c>
      <c r="P755" s="39">
        <f ca="1">IF(Table3[[#This Row],[airline]] = OFFSET(Table3[[#This Row],[airline]],1,0), (OFFSET(Table3[[#This Row],[arrivalTime]],1,0) - Table3[[#This Row],[departureTime]]) * 1440, "")</f>
        <v>299.99999999301508</v>
      </c>
    </row>
    <row r="756" spans="1:16">
      <c r="A756" s="18" t="s">
        <v>288</v>
      </c>
      <c r="B756" s="18" t="s">
        <v>26</v>
      </c>
      <c r="C756" s="18" t="s">
        <v>21</v>
      </c>
      <c r="D756" s="18" t="s">
        <v>21</v>
      </c>
      <c r="E756" s="19">
        <v>44938.125</v>
      </c>
      <c r="F756" s="19">
        <v>44938.291666666664</v>
      </c>
      <c r="G756" s="19">
        <v>44938.14166666667</v>
      </c>
      <c r="H756" s="19">
        <v>44938.307638888888</v>
      </c>
      <c r="I756" s="37">
        <v>23</v>
      </c>
      <c r="J756" s="18">
        <v>420</v>
      </c>
      <c r="K756" s="18">
        <v>50</v>
      </c>
      <c r="L756" s="20">
        <v>21000</v>
      </c>
      <c r="M756" s="11">
        <f t="shared" si="11"/>
        <v>239.99999999650754</v>
      </c>
      <c r="N756" s="33">
        <f>HOUR(Table3[[#This Row],[arrivalTime]])</f>
        <v>7</v>
      </c>
      <c r="O756" s="31">
        <f>HOUR(Table3[[#This Row],[departureTime]])</f>
        <v>3</v>
      </c>
      <c r="P756" s="39">
        <f ca="1">IF(Table3[[#This Row],[airline]] = OFFSET(Table3[[#This Row],[airline]],1,0), (OFFSET(Table3[[#This Row],[arrivalTime]],1,0) - Table3[[#This Row],[departureTime]]) * 1440, "")</f>
        <v>540</v>
      </c>
    </row>
    <row r="757" spans="1:16">
      <c r="A757" s="21" t="s">
        <v>292</v>
      </c>
      <c r="B757" s="21" t="s">
        <v>26</v>
      </c>
      <c r="C757" s="21" t="s">
        <v>15</v>
      </c>
      <c r="D757" s="21" t="s">
        <v>14</v>
      </c>
      <c r="E757" s="22">
        <v>44938.291666666664</v>
      </c>
      <c r="F757" s="22">
        <v>44938.5</v>
      </c>
      <c r="G757" s="22">
        <v>44938.30972222222</v>
      </c>
      <c r="H757" s="22">
        <v>44938.5</v>
      </c>
      <c r="I757" s="38">
        <v>0</v>
      </c>
      <c r="J757" s="21">
        <v>274</v>
      </c>
      <c r="K757" s="21">
        <v>167</v>
      </c>
      <c r="L757" s="23">
        <v>45758</v>
      </c>
      <c r="M757" s="11">
        <f t="shared" si="11"/>
        <v>300.00000000349246</v>
      </c>
      <c r="N757" s="33">
        <f>HOUR(Table3[[#This Row],[arrivalTime]])</f>
        <v>12</v>
      </c>
      <c r="O757" s="31">
        <f>HOUR(Table3[[#This Row],[departureTime]])</f>
        <v>7</v>
      </c>
      <c r="P757" s="39">
        <f ca="1">IF(Table3[[#This Row],[airline]] = OFFSET(Table3[[#This Row],[airline]],1,0), (OFFSET(Table3[[#This Row],[arrivalTime]],1,0) - Table3[[#This Row],[departureTime]]) * 1440, "")</f>
        <v>420.00000000698492</v>
      </c>
    </row>
    <row r="758" spans="1:16">
      <c r="A758" s="18" t="s">
        <v>297</v>
      </c>
      <c r="B758" s="18" t="s">
        <v>26</v>
      </c>
      <c r="C758" s="18" t="s">
        <v>24</v>
      </c>
      <c r="D758" s="18" t="s">
        <v>21</v>
      </c>
      <c r="E758" s="19">
        <v>44938.5</v>
      </c>
      <c r="F758" s="19">
        <v>44938.583333333336</v>
      </c>
      <c r="G758" s="19">
        <v>44938.503472222219</v>
      </c>
      <c r="H758" s="19">
        <v>44938.593055555553</v>
      </c>
      <c r="I758" s="37">
        <v>14</v>
      </c>
      <c r="J758" s="18">
        <v>151</v>
      </c>
      <c r="K758" s="18">
        <v>104</v>
      </c>
      <c r="L758" s="20">
        <v>15704</v>
      </c>
      <c r="M758" s="11">
        <f t="shared" si="11"/>
        <v>120.00000000349246</v>
      </c>
      <c r="N758" s="33">
        <f>HOUR(Table3[[#This Row],[arrivalTime]])</f>
        <v>14</v>
      </c>
      <c r="O758" s="31">
        <f>HOUR(Table3[[#This Row],[departureTime]])</f>
        <v>12</v>
      </c>
      <c r="P758" s="39">
        <f ca="1">IF(Table3[[#This Row],[airline]] = OFFSET(Table3[[#This Row],[airline]],1,0), (OFFSET(Table3[[#This Row],[arrivalTime]],1,0) - Table3[[#This Row],[departureTime]]) * 1440, "")</f>
        <v>480.00000000349246</v>
      </c>
    </row>
    <row r="759" spans="1:16">
      <c r="A759" s="21" t="s">
        <v>304</v>
      </c>
      <c r="B759" s="21" t="s">
        <v>26</v>
      </c>
      <c r="C759" s="21" t="s">
        <v>24</v>
      </c>
      <c r="D759" s="21" t="s">
        <v>20</v>
      </c>
      <c r="E759" s="22">
        <v>44938.791666666664</v>
      </c>
      <c r="F759" s="22">
        <v>44938.833333333336</v>
      </c>
      <c r="G759" s="22">
        <v>44938.795138888891</v>
      </c>
      <c r="H759" s="22">
        <v>44938.843055555553</v>
      </c>
      <c r="I759" s="38">
        <v>14</v>
      </c>
      <c r="J759" s="21">
        <v>471</v>
      </c>
      <c r="K759" s="21">
        <v>116</v>
      </c>
      <c r="L759" s="23">
        <v>54636</v>
      </c>
      <c r="M759" s="11">
        <f t="shared" si="11"/>
        <v>60.000000006984919</v>
      </c>
      <c r="N759" s="33">
        <f>HOUR(Table3[[#This Row],[arrivalTime]])</f>
        <v>20</v>
      </c>
      <c r="O759" s="31">
        <f>HOUR(Table3[[#This Row],[departureTime]])</f>
        <v>19</v>
      </c>
      <c r="P759" s="39">
        <f ca="1">IF(Table3[[#This Row],[airline]] = OFFSET(Table3[[#This Row],[airline]],1,0), (OFFSET(Table3[[#This Row],[arrivalTime]],1,0) - Table3[[#This Row],[departureTime]]) * 1440, "")</f>
        <v>240.00000000698492</v>
      </c>
    </row>
    <row r="760" spans="1:16">
      <c r="A760" s="18" t="s">
        <v>306</v>
      </c>
      <c r="B760" s="18" t="s">
        <v>26</v>
      </c>
      <c r="C760" s="18" t="s">
        <v>20</v>
      </c>
      <c r="D760" s="18" t="s">
        <v>21</v>
      </c>
      <c r="E760" s="19">
        <v>44938.875</v>
      </c>
      <c r="F760" s="19">
        <v>44938.958333333336</v>
      </c>
      <c r="G760" s="19">
        <v>44938.888888888891</v>
      </c>
      <c r="H760" s="19">
        <v>44938.974999999999</v>
      </c>
      <c r="I760" s="37">
        <v>24</v>
      </c>
      <c r="J760" s="18">
        <v>465</v>
      </c>
      <c r="K760" s="18">
        <v>113</v>
      </c>
      <c r="L760" s="20">
        <v>52545</v>
      </c>
      <c r="M760" s="11">
        <f t="shared" si="11"/>
        <v>120.00000000349246</v>
      </c>
      <c r="N760" s="33">
        <f>HOUR(Table3[[#This Row],[arrivalTime]])</f>
        <v>23</v>
      </c>
      <c r="O760" s="31">
        <f>HOUR(Table3[[#This Row],[departureTime]])</f>
        <v>21</v>
      </c>
      <c r="P760" s="39">
        <f ca="1">IF(Table3[[#This Row],[airline]] = OFFSET(Table3[[#This Row],[airline]],1,0), (OFFSET(Table3[[#This Row],[arrivalTime]],1,0) - Table3[[#This Row],[departureTime]]) * 1440, "")</f>
        <v>300.00000000349246</v>
      </c>
    </row>
    <row r="761" spans="1:16">
      <c r="A761" s="21" t="s">
        <v>307</v>
      </c>
      <c r="B761" s="21" t="s">
        <v>26</v>
      </c>
      <c r="C761" s="21" t="s">
        <v>18</v>
      </c>
      <c r="D761" s="21" t="s">
        <v>18</v>
      </c>
      <c r="E761" s="22">
        <v>44938.916666666664</v>
      </c>
      <c r="F761" s="22">
        <v>44939.083333333336</v>
      </c>
      <c r="G761" s="22">
        <v>44938.92083333333</v>
      </c>
      <c r="H761" s="22">
        <v>44939.09097222222</v>
      </c>
      <c r="I761" s="38">
        <v>11</v>
      </c>
      <c r="J761" s="21">
        <v>398</v>
      </c>
      <c r="K761" s="21">
        <v>139</v>
      </c>
      <c r="L761" s="23">
        <v>55322</v>
      </c>
      <c r="M761" s="11">
        <f t="shared" si="11"/>
        <v>240.00000000698492</v>
      </c>
      <c r="N761" s="33">
        <f>HOUR(Table3[[#This Row],[arrivalTime]])</f>
        <v>2</v>
      </c>
      <c r="O761" s="31">
        <f>HOUR(Table3[[#This Row],[departureTime]])</f>
        <v>22</v>
      </c>
      <c r="P761" s="39">
        <f ca="1">IF(Table3[[#This Row],[airline]] = OFFSET(Table3[[#This Row],[airline]],1,0), (OFFSET(Table3[[#This Row],[arrivalTime]],1,0) - Table3[[#This Row],[departureTime]]) * 1440, "")</f>
        <v>360</v>
      </c>
    </row>
    <row r="762" spans="1:16">
      <c r="A762" s="18" t="s">
        <v>309</v>
      </c>
      <c r="B762" s="18" t="s">
        <v>26</v>
      </c>
      <c r="C762" s="18" t="s">
        <v>21</v>
      </c>
      <c r="D762" s="18" t="s">
        <v>14</v>
      </c>
      <c r="E762" s="19">
        <v>44939</v>
      </c>
      <c r="F762" s="19">
        <v>44939.166666666664</v>
      </c>
      <c r="G762" s="19">
        <v>44939.017361111109</v>
      </c>
      <c r="H762" s="19">
        <v>44939.166666666664</v>
      </c>
      <c r="I762" s="37">
        <v>0</v>
      </c>
      <c r="J762" s="18">
        <v>106</v>
      </c>
      <c r="K762" s="18">
        <v>74</v>
      </c>
      <c r="L762" s="20">
        <v>7844</v>
      </c>
      <c r="M762" s="11">
        <f t="shared" si="11"/>
        <v>239.99999999650754</v>
      </c>
      <c r="N762" s="33">
        <f>HOUR(Table3[[#This Row],[arrivalTime]])</f>
        <v>4</v>
      </c>
      <c r="O762" s="31">
        <f>HOUR(Table3[[#This Row],[departureTime]])</f>
        <v>0</v>
      </c>
      <c r="P762" s="39">
        <f ca="1">IF(Table3[[#This Row],[airline]] = OFFSET(Table3[[#This Row],[airline]],1,0), (OFFSET(Table3[[#This Row],[arrivalTime]],1,0) - Table3[[#This Row],[departureTime]]) * 1440, "")</f>
        <v>300.00000000349246</v>
      </c>
    </row>
    <row r="763" spans="1:16">
      <c r="A763" s="21" t="s">
        <v>310</v>
      </c>
      <c r="B763" s="21" t="s">
        <v>26</v>
      </c>
      <c r="C763" s="21" t="s">
        <v>14</v>
      </c>
      <c r="D763" s="21" t="s">
        <v>15</v>
      </c>
      <c r="E763" s="22">
        <v>44939.041666666664</v>
      </c>
      <c r="F763" s="22">
        <v>44939.208333333336</v>
      </c>
      <c r="G763" s="22">
        <v>44939.04791666667</v>
      </c>
      <c r="H763" s="22">
        <v>44939.208333333336</v>
      </c>
      <c r="I763" s="38">
        <v>0</v>
      </c>
      <c r="J763" s="21">
        <v>193</v>
      </c>
      <c r="K763" s="21">
        <v>83</v>
      </c>
      <c r="L763" s="23">
        <v>16019</v>
      </c>
      <c r="M763" s="11">
        <f t="shared" si="11"/>
        <v>240.00000000698492</v>
      </c>
      <c r="N763" s="33">
        <f>HOUR(Table3[[#This Row],[arrivalTime]])</f>
        <v>5</v>
      </c>
      <c r="O763" s="31">
        <f>HOUR(Table3[[#This Row],[departureTime]])</f>
        <v>1</v>
      </c>
      <c r="P763" s="39">
        <f ca="1">IF(Table3[[#This Row],[airline]] = OFFSET(Table3[[#This Row],[airline]],1,0), (OFFSET(Table3[[#This Row],[arrivalTime]],1,0) - Table3[[#This Row],[departureTime]]) * 1440, "")</f>
        <v>480.00000000349246</v>
      </c>
    </row>
    <row r="764" spans="1:16">
      <c r="A764" s="18" t="s">
        <v>315</v>
      </c>
      <c r="B764" s="18" t="s">
        <v>26</v>
      </c>
      <c r="C764" s="18" t="s">
        <v>14</v>
      </c>
      <c r="D764" s="18" t="s">
        <v>24</v>
      </c>
      <c r="E764" s="19">
        <v>44939.25</v>
      </c>
      <c r="F764" s="19">
        <v>44939.375</v>
      </c>
      <c r="G764" s="19">
        <v>44939.251388888886</v>
      </c>
      <c r="H764" s="19">
        <v>44939.381249999999</v>
      </c>
      <c r="I764" s="37">
        <v>9</v>
      </c>
      <c r="J764" s="18">
        <v>493</v>
      </c>
      <c r="K764" s="18">
        <v>125</v>
      </c>
      <c r="L764" s="20">
        <v>61625</v>
      </c>
      <c r="M764" s="11">
        <f t="shared" si="11"/>
        <v>180</v>
      </c>
      <c r="N764" s="33">
        <f>HOUR(Table3[[#This Row],[arrivalTime]])</f>
        <v>9</v>
      </c>
      <c r="O764" s="31">
        <f>HOUR(Table3[[#This Row],[departureTime]])</f>
        <v>6</v>
      </c>
      <c r="P764" s="39">
        <f ca="1">IF(Table3[[#This Row],[airline]] = OFFSET(Table3[[#This Row],[airline]],1,0), (OFFSET(Table3[[#This Row],[arrivalTime]],1,0) - Table3[[#This Row],[departureTime]]) * 1440, "")</f>
        <v>480.00000000349246</v>
      </c>
    </row>
    <row r="765" spans="1:16">
      <c r="A765" s="18" t="s">
        <v>319</v>
      </c>
      <c r="B765" s="18" t="s">
        <v>26</v>
      </c>
      <c r="C765" s="18" t="s">
        <v>24</v>
      </c>
      <c r="D765" s="18" t="s">
        <v>20</v>
      </c>
      <c r="E765" s="19">
        <v>44939.416666666664</v>
      </c>
      <c r="F765" s="19">
        <v>44939.583333333336</v>
      </c>
      <c r="G765" s="19">
        <v>44939.429861111108</v>
      </c>
      <c r="H765" s="19">
        <v>44939.599305555559</v>
      </c>
      <c r="I765" s="37">
        <v>23</v>
      </c>
      <c r="J765" s="18">
        <v>253</v>
      </c>
      <c r="K765" s="18">
        <v>139</v>
      </c>
      <c r="L765" s="20">
        <v>35167</v>
      </c>
      <c r="M765" s="11">
        <f t="shared" si="11"/>
        <v>240.00000000698492</v>
      </c>
      <c r="N765" s="33">
        <f>HOUR(Table3[[#This Row],[arrivalTime]])</f>
        <v>14</v>
      </c>
      <c r="O765" s="31">
        <f>HOUR(Table3[[#This Row],[departureTime]])</f>
        <v>10</v>
      </c>
      <c r="P765" s="39">
        <f ca="1">IF(Table3[[#This Row],[airline]] = OFFSET(Table3[[#This Row],[airline]],1,0), (OFFSET(Table3[[#This Row],[arrivalTime]],1,0) - Table3[[#This Row],[departureTime]]) * 1440, "")</f>
        <v>540</v>
      </c>
    </row>
    <row r="766" spans="1:16">
      <c r="A766" s="21" t="s">
        <v>325</v>
      </c>
      <c r="B766" s="21" t="s">
        <v>26</v>
      </c>
      <c r="C766" s="21" t="s">
        <v>14</v>
      </c>
      <c r="D766" s="21" t="s">
        <v>18</v>
      </c>
      <c r="E766" s="22">
        <v>44939.666666666664</v>
      </c>
      <c r="F766" s="22">
        <v>44939.791666666664</v>
      </c>
      <c r="G766" s="22">
        <v>44939.668749999997</v>
      </c>
      <c r="H766" s="22">
        <v>44939.805555555555</v>
      </c>
      <c r="I766" s="38">
        <v>20</v>
      </c>
      <c r="J766" s="21">
        <v>319</v>
      </c>
      <c r="K766" s="21">
        <v>97</v>
      </c>
      <c r="L766" s="23">
        <v>30943</v>
      </c>
      <c r="M766" s="11">
        <f t="shared" si="11"/>
        <v>180</v>
      </c>
      <c r="N766" s="33">
        <f>HOUR(Table3[[#This Row],[arrivalTime]])</f>
        <v>19</v>
      </c>
      <c r="O766" s="31">
        <f>HOUR(Table3[[#This Row],[departureTime]])</f>
        <v>16</v>
      </c>
      <c r="P766" s="39">
        <f ca="1">IF(Table3[[#This Row],[airline]] = OFFSET(Table3[[#This Row],[airline]],1,0), (OFFSET(Table3[[#This Row],[arrivalTime]],1,0) - Table3[[#This Row],[departureTime]]) * 1440, "")</f>
        <v>180</v>
      </c>
    </row>
    <row r="767" spans="1:16">
      <c r="A767" s="18" t="s">
        <v>327</v>
      </c>
      <c r="B767" s="18" t="s">
        <v>26</v>
      </c>
      <c r="C767" s="18" t="s">
        <v>20</v>
      </c>
      <c r="D767" s="18" t="s">
        <v>15</v>
      </c>
      <c r="E767" s="19">
        <v>44939.75</v>
      </c>
      <c r="F767" s="19">
        <v>44939.791666666664</v>
      </c>
      <c r="G767" s="19">
        <v>44939.750694444447</v>
      </c>
      <c r="H767" s="19">
        <v>44939.805555555555</v>
      </c>
      <c r="I767" s="37">
        <v>20</v>
      </c>
      <c r="J767" s="18">
        <v>101</v>
      </c>
      <c r="K767" s="18">
        <v>143</v>
      </c>
      <c r="L767" s="20">
        <v>14443</v>
      </c>
      <c r="M767" s="11">
        <f t="shared" si="11"/>
        <v>59.99999999650754</v>
      </c>
      <c r="N767" s="33">
        <f>HOUR(Table3[[#This Row],[arrivalTime]])</f>
        <v>19</v>
      </c>
      <c r="O767" s="31">
        <f>HOUR(Table3[[#This Row],[departureTime]])</f>
        <v>18</v>
      </c>
      <c r="P767" s="39">
        <f ca="1">IF(Table3[[#This Row],[airline]] = OFFSET(Table3[[#This Row],[airline]],1,0), (OFFSET(Table3[[#This Row],[arrivalTime]],1,0) - Table3[[#This Row],[departureTime]]) * 1440, "")</f>
        <v>300.00000000349246</v>
      </c>
    </row>
    <row r="768" spans="1:16">
      <c r="A768" s="18" t="s">
        <v>329</v>
      </c>
      <c r="B768" s="18" t="s">
        <v>26</v>
      </c>
      <c r="C768" s="18" t="s">
        <v>21</v>
      </c>
      <c r="D768" s="18" t="s">
        <v>21</v>
      </c>
      <c r="E768" s="19">
        <v>44939.833333333336</v>
      </c>
      <c r="F768" s="19">
        <v>44939.958333333336</v>
      </c>
      <c r="G768" s="19">
        <v>44939.848611111112</v>
      </c>
      <c r="H768" s="19">
        <v>44939.963888888888</v>
      </c>
      <c r="I768" s="37">
        <v>8</v>
      </c>
      <c r="J768" s="18">
        <v>202</v>
      </c>
      <c r="K768" s="18">
        <v>130</v>
      </c>
      <c r="L768" s="20">
        <v>26260</v>
      </c>
      <c r="M768" s="11">
        <f t="shared" si="11"/>
        <v>180</v>
      </c>
      <c r="N768" s="33">
        <f>HOUR(Table3[[#This Row],[arrivalTime]])</f>
        <v>23</v>
      </c>
      <c r="O768" s="31">
        <f>HOUR(Table3[[#This Row],[departureTime]])</f>
        <v>20</v>
      </c>
      <c r="P768" s="39">
        <f ca="1">IF(Table3[[#This Row],[airline]] = OFFSET(Table3[[#This Row],[airline]],1,0), (OFFSET(Table3[[#This Row],[arrivalTime]],1,0) - Table3[[#This Row],[departureTime]]) * 1440, "")</f>
        <v>360</v>
      </c>
    </row>
    <row r="769" spans="1:16">
      <c r="A769" s="21" t="s">
        <v>331</v>
      </c>
      <c r="B769" s="21" t="s">
        <v>26</v>
      </c>
      <c r="C769" s="21" t="s">
        <v>21</v>
      </c>
      <c r="D769" s="21" t="s">
        <v>14</v>
      </c>
      <c r="E769" s="22">
        <v>44939.916666666664</v>
      </c>
      <c r="F769" s="22">
        <v>44940.083333333336</v>
      </c>
      <c r="G769" s="22">
        <v>44939.921527777777</v>
      </c>
      <c r="H769" s="22">
        <v>44940.103472222225</v>
      </c>
      <c r="I769" s="38">
        <v>29</v>
      </c>
      <c r="J769" s="21">
        <v>463</v>
      </c>
      <c r="K769" s="21">
        <v>115</v>
      </c>
      <c r="L769" s="23">
        <v>53245</v>
      </c>
      <c r="M769" s="11">
        <f t="shared" si="11"/>
        <v>240.00000000698492</v>
      </c>
      <c r="N769" s="33">
        <f>HOUR(Table3[[#This Row],[arrivalTime]])</f>
        <v>2</v>
      </c>
      <c r="O769" s="31">
        <f>HOUR(Table3[[#This Row],[departureTime]])</f>
        <v>22</v>
      </c>
      <c r="P769" s="39">
        <f ca="1">IF(Table3[[#This Row],[airline]] = OFFSET(Table3[[#This Row],[airline]],1,0), (OFFSET(Table3[[#This Row],[arrivalTime]],1,0) - Table3[[#This Row],[departureTime]]) * 1440, "")</f>
        <v>600.00000000698492</v>
      </c>
    </row>
    <row r="770" spans="1:16">
      <c r="A770" s="18" t="s">
        <v>337</v>
      </c>
      <c r="B770" s="18" t="s">
        <v>26</v>
      </c>
      <c r="C770" s="18" t="s">
        <v>14</v>
      </c>
      <c r="D770" s="18" t="s">
        <v>15</v>
      </c>
      <c r="E770" s="19">
        <v>44940.166666666664</v>
      </c>
      <c r="F770" s="19">
        <v>44940.333333333336</v>
      </c>
      <c r="G770" s="19">
        <v>44940.186805555553</v>
      </c>
      <c r="H770" s="19">
        <v>44940.351388888892</v>
      </c>
      <c r="I770" s="37">
        <v>26</v>
      </c>
      <c r="J770" s="18">
        <v>465</v>
      </c>
      <c r="K770" s="18">
        <v>187</v>
      </c>
      <c r="L770" s="20">
        <v>86955</v>
      </c>
      <c r="M770" s="11">
        <f t="shared" ref="M770:M833" si="12">(F770-E770)*1440</f>
        <v>240.00000000698492</v>
      </c>
      <c r="N770" s="33">
        <f>HOUR(Table3[[#This Row],[arrivalTime]])</f>
        <v>8</v>
      </c>
      <c r="O770" s="31">
        <f>HOUR(Table3[[#This Row],[departureTime]])</f>
        <v>4</v>
      </c>
      <c r="P770" s="39">
        <f ca="1">IF(Table3[[#This Row],[airline]] = OFFSET(Table3[[#This Row],[airline]],1,0), (OFFSET(Table3[[#This Row],[arrivalTime]],1,0) - Table3[[#This Row],[departureTime]]) * 1440, "")</f>
        <v>360</v>
      </c>
    </row>
    <row r="771" spans="1:16">
      <c r="A771" s="21" t="s">
        <v>341</v>
      </c>
      <c r="B771" s="21" t="s">
        <v>26</v>
      </c>
      <c r="C771" s="21" t="s">
        <v>18</v>
      </c>
      <c r="D771" s="21" t="s">
        <v>24</v>
      </c>
      <c r="E771" s="22">
        <v>44940.333333333336</v>
      </c>
      <c r="F771" s="22">
        <v>44940.416666666664</v>
      </c>
      <c r="G771" s="22">
        <v>44940.334027777775</v>
      </c>
      <c r="H771" s="22">
        <v>44940.419444444444</v>
      </c>
      <c r="I771" s="38">
        <v>4</v>
      </c>
      <c r="J771" s="21">
        <v>327</v>
      </c>
      <c r="K771" s="21">
        <v>188</v>
      </c>
      <c r="L771" s="23">
        <v>61476</v>
      </c>
      <c r="M771" s="11">
        <f t="shared" si="12"/>
        <v>119.99999999301508</v>
      </c>
      <c r="N771" s="33">
        <f>HOUR(Table3[[#This Row],[arrivalTime]])</f>
        <v>10</v>
      </c>
      <c r="O771" s="31">
        <f>HOUR(Table3[[#This Row],[departureTime]])</f>
        <v>8</v>
      </c>
      <c r="P771" s="39">
        <f ca="1">IF(Table3[[#This Row],[airline]] = OFFSET(Table3[[#This Row],[airline]],1,0), (OFFSET(Table3[[#This Row],[arrivalTime]],1,0) - Table3[[#This Row],[departureTime]]) * 1440, "")</f>
        <v>599.99999999650754</v>
      </c>
    </row>
    <row r="772" spans="1:16">
      <c r="A772" s="18" t="s">
        <v>350</v>
      </c>
      <c r="B772" s="18" t="s">
        <v>26</v>
      </c>
      <c r="C772" s="18" t="s">
        <v>24</v>
      </c>
      <c r="D772" s="18" t="s">
        <v>15</v>
      </c>
      <c r="E772" s="19">
        <v>44940.708333333336</v>
      </c>
      <c r="F772" s="19">
        <v>44940.75</v>
      </c>
      <c r="G772" s="19">
        <v>44940.724999999999</v>
      </c>
      <c r="H772" s="19">
        <v>44940.770138888889</v>
      </c>
      <c r="I772" s="37">
        <v>29</v>
      </c>
      <c r="J772" s="18">
        <v>246</v>
      </c>
      <c r="K772" s="18">
        <v>64</v>
      </c>
      <c r="L772" s="20">
        <v>15744</v>
      </c>
      <c r="M772" s="11">
        <f t="shared" si="12"/>
        <v>59.99999999650754</v>
      </c>
      <c r="N772" s="33">
        <f>HOUR(Table3[[#This Row],[arrivalTime]])</f>
        <v>18</v>
      </c>
      <c r="O772" s="31">
        <f>HOUR(Table3[[#This Row],[departureTime]])</f>
        <v>17</v>
      </c>
      <c r="P772" s="39">
        <f ca="1">IF(Table3[[#This Row],[airline]] = OFFSET(Table3[[#This Row],[airline]],1,0), (OFFSET(Table3[[#This Row],[arrivalTime]],1,0) - Table3[[#This Row],[departureTime]]) * 1440, "")</f>
        <v>299.99999999301508</v>
      </c>
    </row>
    <row r="773" spans="1:16">
      <c r="A773" s="21" t="s">
        <v>351</v>
      </c>
      <c r="B773" s="21" t="s">
        <v>26</v>
      </c>
      <c r="C773" s="21" t="s">
        <v>14</v>
      </c>
      <c r="D773" s="21" t="s">
        <v>15</v>
      </c>
      <c r="E773" s="22">
        <v>44940.75</v>
      </c>
      <c r="F773" s="22">
        <v>44940.916666666664</v>
      </c>
      <c r="G773" s="22">
        <v>44940.76458333333</v>
      </c>
      <c r="H773" s="22">
        <v>44940.930555555555</v>
      </c>
      <c r="I773" s="38">
        <v>20</v>
      </c>
      <c r="J773" s="21">
        <v>287</v>
      </c>
      <c r="K773" s="21">
        <v>87</v>
      </c>
      <c r="L773" s="23">
        <v>24969</v>
      </c>
      <c r="M773" s="11">
        <f t="shared" si="12"/>
        <v>239.99999999650754</v>
      </c>
      <c r="N773" s="33">
        <f>HOUR(Table3[[#This Row],[arrivalTime]])</f>
        <v>22</v>
      </c>
      <c r="O773" s="31">
        <f>HOUR(Table3[[#This Row],[departureTime]])</f>
        <v>18</v>
      </c>
      <c r="P773" s="39">
        <f ca="1">IF(Table3[[#This Row],[airline]] = OFFSET(Table3[[#This Row],[airline]],1,0), (OFFSET(Table3[[#This Row],[arrivalTime]],1,0) - Table3[[#This Row],[departureTime]]) * 1440, "")</f>
        <v>360</v>
      </c>
    </row>
    <row r="774" spans="1:16">
      <c r="A774" s="21" t="s">
        <v>352</v>
      </c>
      <c r="B774" s="21" t="s">
        <v>26</v>
      </c>
      <c r="C774" s="21" t="s">
        <v>21</v>
      </c>
      <c r="D774" s="21" t="s">
        <v>20</v>
      </c>
      <c r="E774" s="22">
        <v>44940.791666666664</v>
      </c>
      <c r="F774" s="22">
        <v>44941</v>
      </c>
      <c r="G774" s="22">
        <v>44940.795138888891</v>
      </c>
      <c r="H774" s="22">
        <v>44941.005555555559</v>
      </c>
      <c r="I774" s="38">
        <v>8</v>
      </c>
      <c r="J774" s="21">
        <v>139</v>
      </c>
      <c r="K774" s="21">
        <v>81</v>
      </c>
      <c r="L774" s="23">
        <v>11259</v>
      </c>
      <c r="M774" s="11">
        <f t="shared" si="12"/>
        <v>300.00000000349246</v>
      </c>
      <c r="N774" s="33">
        <f>HOUR(Table3[[#This Row],[arrivalTime]])</f>
        <v>0</v>
      </c>
      <c r="O774" s="31">
        <f>HOUR(Table3[[#This Row],[departureTime]])</f>
        <v>19</v>
      </c>
      <c r="P774" s="39">
        <f ca="1">IF(Table3[[#This Row],[airline]] = OFFSET(Table3[[#This Row],[airline]],1,0), (OFFSET(Table3[[#This Row],[arrivalTime]],1,0) - Table3[[#This Row],[departureTime]]) * 1440, "")</f>
        <v>240.00000000698492</v>
      </c>
    </row>
    <row r="775" spans="1:16">
      <c r="A775" s="18" t="s">
        <v>355</v>
      </c>
      <c r="B775" s="18" t="s">
        <v>26</v>
      </c>
      <c r="C775" s="18" t="s">
        <v>15</v>
      </c>
      <c r="D775" s="18" t="s">
        <v>15</v>
      </c>
      <c r="E775" s="19">
        <v>44940.916666666664</v>
      </c>
      <c r="F775" s="19">
        <v>44940.958333333336</v>
      </c>
      <c r="G775" s="19">
        <v>44940.928472222222</v>
      </c>
      <c r="H775" s="19">
        <v>44940.973611111112</v>
      </c>
      <c r="I775" s="37">
        <v>22</v>
      </c>
      <c r="J775" s="18">
        <v>109</v>
      </c>
      <c r="K775" s="18">
        <v>137</v>
      </c>
      <c r="L775" s="20">
        <v>14933</v>
      </c>
      <c r="M775" s="11">
        <f t="shared" si="12"/>
        <v>60.000000006984919</v>
      </c>
      <c r="N775" s="33">
        <f>HOUR(Table3[[#This Row],[arrivalTime]])</f>
        <v>23</v>
      </c>
      <c r="O775" s="31">
        <f>HOUR(Table3[[#This Row],[departureTime]])</f>
        <v>22</v>
      </c>
      <c r="P775" s="39">
        <f ca="1">IF(Table3[[#This Row],[airline]] = OFFSET(Table3[[#This Row],[airline]],1,0), (OFFSET(Table3[[#This Row],[arrivalTime]],1,0) - Table3[[#This Row],[departureTime]]) * 1440, "")</f>
        <v>420.00000000698492</v>
      </c>
    </row>
    <row r="776" spans="1:16">
      <c r="A776" s="18" t="s">
        <v>357</v>
      </c>
      <c r="B776" s="18" t="s">
        <v>26</v>
      </c>
      <c r="C776" s="18" t="s">
        <v>21</v>
      </c>
      <c r="D776" s="18" t="s">
        <v>24</v>
      </c>
      <c r="E776" s="19">
        <v>44941</v>
      </c>
      <c r="F776" s="19">
        <v>44941.208333333336</v>
      </c>
      <c r="G776" s="19">
        <v>44941.009722222225</v>
      </c>
      <c r="H776" s="19">
        <v>44941.218055555553</v>
      </c>
      <c r="I776" s="37">
        <v>14</v>
      </c>
      <c r="J776" s="18">
        <v>355</v>
      </c>
      <c r="K776" s="18">
        <v>117</v>
      </c>
      <c r="L776" s="20">
        <v>41535</v>
      </c>
      <c r="M776" s="11">
        <f t="shared" si="12"/>
        <v>300.00000000349246</v>
      </c>
      <c r="N776" s="33">
        <f>HOUR(Table3[[#This Row],[arrivalTime]])</f>
        <v>5</v>
      </c>
      <c r="O776" s="31">
        <f>HOUR(Table3[[#This Row],[departureTime]])</f>
        <v>0</v>
      </c>
      <c r="P776" s="39">
        <f ca="1">IF(Table3[[#This Row],[airline]] = OFFSET(Table3[[#This Row],[airline]],1,0), (OFFSET(Table3[[#This Row],[arrivalTime]],1,0) - Table3[[#This Row],[departureTime]]) * 1440, "")</f>
        <v>120.00000000349246</v>
      </c>
    </row>
    <row r="777" spans="1:16">
      <c r="A777" s="18" t="s">
        <v>358</v>
      </c>
      <c r="B777" s="18" t="s">
        <v>26</v>
      </c>
      <c r="C777" s="18" t="s">
        <v>24</v>
      </c>
      <c r="D777" s="18" t="s">
        <v>21</v>
      </c>
      <c r="E777" s="19">
        <v>44941.041666666664</v>
      </c>
      <c r="F777" s="19">
        <v>44941.083333333336</v>
      </c>
      <c r="G777" s="19">
        <v>44941.055555555555</v>
      </c>
      <c r="H777" s="19">
        <v>44941.088194444441</v>
      </c>
      <c r="I777" s="37">
        <v>7</v>
      </c>
      <c r="J777" s="18">
        <v>453</v>
      </c>
      <c r="K777" s="18">
        <v>157</v>
      </c>
      <c r="L777" s="20">
        <v>71121</v>
      </c>
      <c r="M777" s="11">
        <f t="shared" si="12"/>
        <v>60.000000006984919</v>
      </c>
      <c r="N777" s="33">
        <f>HOUR(Table3[[#This Row],[arrivalTime]])</f>
        <v>2</v>
      </c>
      <c r="O777" s="31">
        <f>HOUR(Table3[[#This Row],[departureTime]])</f>
        <v>1</v>
      </c>
      <c r="P777" s="39">
        <f ca="1">IF(Table3[[#This Row],[airline]] = OFFSET(Table3[[#This Row],[airline]],1,0), (OFFSET(Table3[[#This Row],[arrivalTime]],1,0) - Table3[[#This Row],[departureTime]]) * 1440, "")</f>
        <v>780.00000000698492</v>
      </c>
    </row>
    <row r="778" spans="1:16">
      <c r="A778" s="18" t="s">
        <v>369</v>
      </c>
      <c r="B778" s="18" t="s">
        <v>26</v>
      </c>
      <c r="C778" s="18" t="s">
        <v>15</v>
      </c>
      <c r="D778" s="18" t="s">
        <v>21</v>
      </c>
      <c r="E778" s="19">
        <v>44941.5</v>
      </c>
      <c r="F778" s="19">
        <v>44941.583333333336</v>
      </c>
      <c r="G778" s="19">
        <v>44941.509027777778</v>
      </c>
      <c r="H778" s="19">
        <v>44941.584027777775</v>
      </c>
      <c r="I778" s="37">
        <v>1</v>
      </c>
      <c r="J778" s="18">
        <v>376</v>
      </c>
      <c r="K778" s="18">
        <v>50</v>
      </c>
      <c r="L778" s="20">
        <v>18800</v>
      </c>
      <c r="M778" s="11">
        <f t="shared" si="12"/>
        <v>120.00000000349246</v>
      </c>
      <c r="N778" s="33">
        <f>HOUR(Table3[[#This Row],[arrivalTime]])</f>
        <v>14</v>
      </c>
      <c r="O778" s="31">
        <f>HOUR(Table3[[#This Row],[departureTime]])</f>
        <v>12</v>
      </c>
      <c r="P778" s="39">
        <f ca="1">IF(Table3[[#This Row],[airline]] = OFFSET(Table3[[#This Row],[airline]],1,0), (OFFSET(Table3[[#This Row],[arrivalTime]],1,0) - Table3[[#This Row],[departureTime]]) * 1440, "")</f>
        <v>360</v>
      </c>
    </row>
    <row r="779" spans="1:16">
      <c r="A779" s="21" t="s">
        <v>370</v>
      </c>
      <c r="B779" s="21" t="s">
        <v>26</v>
      </c>
      <c r="C779" s="21" t="s">
        <v>20</v>
      </c>
      <c r="D779" s="21" t="s">
        <v>21</v>
      </c>
      <c r="E779" s="22">
        <v>44941.541666666664</v>
      </c>
      <c r="F779" s="22">
        <v>44941.75</v>
      </c>
      <c r="G779" s="22">
        <v>44941.555555555555</v>
      </c>
      <c r="H779" s="22">
        <v>44941.768055555556</v>
      </c>
      <c r="I779" s="38">
        <v>26</v>
      </c>
      <c r="J779" s="21">
        <v>268</v>
      </c>
      <c r="K779" s="21">
        <v>82</v>
      </c>
      <c r="L779" s="23">
        <v>21976</v>
      </c>
      <c r="M779" s="11">
        <f t="shared" si="12"/>
        <v>300.00000000349246</v>
      </c>
      <c r="N779" s="33">
        <f>HOUR(Table3[[#This Row],[arrivalTime]])</f>
        <v>18</v>
      </c>
      <c r="O779" s="31">
        <f>HOUR(Table3[[#This Row],[departureTime]])</f>
        <v>13</v>
      </c>
      <c r="P779" s="39">
        <f ca="1">IF(Table3[[#This Row],[airline]] = OFFSET(Table3[[#This Row],[airline]],1,0), (OFFSET(Table3[[#This Row],[arrivalTime]],1,0) - Table3[[#This Row],[departureTime]]) * 1440, "")</f>
        <v>300.00000000349246</v>
      </c>
    </row>
    <row r="780" spans="1:16">
      <c r="A780" s="18" t="s">
        <v>372</v>
      </c>
      <c r="B780" s="18" t="s">
        <v>26</v>
      </c>
      <c r="C780" s="18" t="s">
        <v>24</v>
      </c>
      <c r="D780" s="18" t="s">
        <v>20</v>
      </c>
      <c r="E780" s="19">
        <v>44941.625</v>
      </c>
      <c r="F780" s="19">
        <v>44941.75</v>
      </c>
      <c r="G780" s="19">
        <v>44941.643055555556</v>
      </c>
      <c r="H780" s="19">
        <v>44941.759027777778</v>
      </c>
      <c r="I780" s="37">
        <v>13</v>
      </c>
      <c r="J780" s="18">
        <v>472</v>
      </c>
      <c r="K780" s="18">
        <v>57</v>
      </c>
      <c r="L780" s="20">
        <v>26904</v>
      </c>
      <c r="M780" s="11">
        <f t="shared" si="12"/>
        <v>180</v>
      </c>
      <c r="N780" s="33">
        <f>HOUR(Table3[[#This Row],[arrivalTime]])</f>
        <v>18</v>
      </c>
      <c r="O780" s="31">
        <f>HOUR(Table3[[#This Row],[departureTime]])</f>
        <v>15</v>
      </c>
      <c r="P780" s="39">
        <f ca="1">IF(Table3[[#This Row],[airline]] = OFFSET(Table3[[#This Row],[airline]],1,0), (OFFSET(Table3[[#This Row],[arrivalTime]],1,0) - Table3[[#This Row],[departureTime]]) * 1440, "")</f>
        <v>239.99999999650754</v>
      </c>
    </row>
    <row r="781" spans="1:16">
      <c r="A781" s="18" t="s">
        <v>375</v>
      </c>
      <c r="B781" s="18" t="s">
        <v>26</v>
      </c>
      <c r="C781" s="18" t="s">
        <v>15</v>
      </c>
      <c r="D781" s="18" t="s">
        <v>21</v>
      </c>
      <c r="E781" s="19">
        <v>44941.75</v>
      </c>
      <c r="F781" s="19">
        <v>44941.791666666664</v>
      </c>
      <c r="G781" s="19">
        <v>44941.759722222225</v>
      </c>
      <c r="H781" s="19">
        <v>44941.798611111109</v>
      </c>
      <c r="I781" s="37">
        <v>10</v>
      </c>
      <c r="J781" s="18">
        <v>141</v>
      </c>
      <c r="K781" s="18">
        <v>125</v>
      </c>
      <c r="L781" s="20">
        <v>17625</v>
      </c>
      <c r="M781" s="11">
        <f t="shared" si="12"/>
        <v>59.99999999650754</v>
      </c>
      <c r="N781" s="33">
        <f>HOUR(Table3[[#This Row],[arrivalTime]])</f>
        <v>19</v>
      </c>
      <c r="O781" s="31">
        <f>HOUR(Table3[[#This Row],[departureTime]])</f>
        <v>18</v>
      </c>
      <c r="P781" s="39">
        <f ca="1">IF(Table3[[#This Row],[airline]] = OFFSET(Table3[[#This Row],[airline]],1,0), (OFFSET(Table3[[#This Row],[arrivalTime]],1,0) - Table3[[#This Row],[departureTime]]) * 1440, "")</f>
        <v>419.99999999650754</v>
      </c>
    </row>
    <row r="782" spans="1:16">
      <c r="A782" s="21" t="s">
        <v>377</v>
      </c>
      <c r="B782" s="21" t="s">
        <v>26</v>
      </c>
      <c r="C782" s="21" t="s">
        <v>14</v>
      </c>
      <c r="D782" s="21" t="s">
        <v>15</v>
      </c>
      <c r="E782" s="22">
        <v>44941.833333333336</v>
      </c>
      <c r="F782" s="22">
        <v>44942.041666666664</v>
      </c>
      <c r="G782" s="22">
        <v>44941.847222222219</v>
      </c>
      <c r="H782" s="22">
        <v>44942.057638888888</v>
      </c>
      <c r="I782" s="38">
        <v>23</v>
      </c>
      <c r="J782" s="21">
        <v>132</v>
      </c>
      <c r="K782" s="21">
        <v>82</v>
      </c>
      <c r="L782" s="23">
        <v>10824</v>
      </c>
      <c r="M782" s="11">
        <f t="shared" si="12"/>
        <v>299.99999999301508</v>
      </c>
      <c r="N782" s="33">
        <f>HOUR(Table3[[#This Row],[arrivalTime]])</f>
        <v>1</v>
      </c>
      <c r="O782" s="31">
        <f>HOUR(Table3[[#This Row],[departureTime]])</f>
        <v>20</v>
      </c>
      <c r="P782" s="39">
        <f ca="1">IF(Table3[[#This Row],[airline]] = OFFSET(Table3[[#This Row],[airline]],1,0), (OFFSET(Table3[[#This Row],[arrivalTime]],1,0) - Table3[[#This Row],[departureTime]]) * 1440, "")</f>
        <v>360</v>
      </c>
    </row>
    <row r="783" spans="1:16">
      <c r="A783" s="18" t="s">
        <v>378</v>
      </c>
      <c r="B783" s="18" t="s">
        <v>26</v>
      </c>
      <c r="C783" s="18" t="s">
        <v>18</v>
      </c>
      <c r="D783" s="18" t="s">
        <v>15</v>
      </c>
      <c r="E783" s="19">
        <v>44941.875</v>
      </c>
      <c r="F783" s="19">
        <v>44942.083333333336</v>
      </c>
      <c r="G783" s="19">
        <v>44941.878472222219</v>
      </c>
      <c r="H783" s="19">
        <v>44942.097916666666</v>
      </c>
      <c r="I783" s="37">
        <v>21</v>
      </c>
      <c r="J783" s="18">
        <v>480</v>
      </c>
      <c r="K783" s="18">
        <v>112</v>
      </c>
      <c r="L783" s="20">
        <v>53760</v>
      </c>
      <c r="M783" s="11">
        <f t="shared" si="12"/>
        <v>300.00000000349246</v>
      </c>
      <c r="N783" s="33">
        <f>HOUR(Table3[[#This Row],[arrivalTime]])</f>
        <v>2</v>
      </c>
      <c r="O783" s="31">
        <f>HOUR(Table3[[#This Row],[departureTime]])</f>
        <v>21</v>
      </c>
      <c r="P783" s="39">
        <f ca="1">IF(Table3[[#This Row],[airline]] = OFFSET(Table3[[#This Row],[airline]],1,0), (OFFSET(Table3[[#This Row],[arrivalTime]],1,0) - Table3[[#This Row],[departureTime]]) * 1440, "")</f>
        <v>300.00000000349246</v>
      </c>
    </row>
    <row r="784" spans="1:16">
      <c r="A784" s="21" t="s">
        <v>380</v>
      </c>
      <c r="B784" s="21" t="s">
        <v>26</v>
      </c>
      <c r="C784" s="21" t="s">
        <v>18</v>
      </c>
      <c r="D784" s="21" t="s">
        <v>24</v>
      </c>
      <c r="E784" s="22">
        <v>44941.958333333336</v>
      </c>
      <c r="F784" s="22">
        <v>44942.083333333336</v>
      </c>
      <c r="G784" s="22">
        <v>44941.961111111108</v>
      </c>
      <c r="H784" s="22">
        <v>44942.092361111114</v>
      </c>
      <c r="I784" s="38">
        <v>13</v>
      </c>
      <c r="J784" s="21">
        <v>492</v>
      </c>
      <c r="K784" s="21">
        <v>116</v>
      </c>
      <c r="L784" s="23">
        <v>57072</v>
      </c>
      <c r="M784" s="11">
        <f t="shared" si="12"/>
        <v>180</v>
      </c>
      <c r="N784" s="33">
        <f>HOUR(Table3[[#This Row],[arrivalTime]])</f>
        <v>2</v>
      </c>
      <c r="O784" s="31">
        <f>HOUR(Table3[[#This Row],[departureTime]])</f>
        <v>23</v>
      </c>
      <c r="P784" s="39">
        <f ca="1">IF(Table3[[#This Row],[airline]] = OFFSET(Table3[[#This Row],[airline]],1,0), (OFFSET(Table3[[#This Row],[arrivalTime]],1,0) - Table3[[#This Row],[departureTime]]) * 1440, "")</f>
        <v>239.99999999650754</v>
      </c>
    </row>
    <row r="785" spans="1:16">
      <c r="A785" s="21" t="s">
        <v>383</v>
      </c>
      <c r="B785" s="21" t="s">
        <v>26</v>
      </c>
      <c r="C785" s="21" t="s">
        <v>18</v>
      </c>
      <c r="D785" s="21" t="s">
        <v>20</v>
      </c>
      <c r="E785" s="22">
        <v>44942.083333333336</v>
      </c>
      <c r="F785" s="22">
        <v>44942.125</v>
      </c>
      <c r="G785" s="22">
        <v>44942.086805555555</v>
      </c>
      <c r="H785" s="22">
        <v>44942.13958333333</v>
      </c>
      <c r="I785" s="38">
        <v>21</v>
      </c>
      <c r="J785" s="21">
        <v>157</v>
      </c>
      <c r="K785" s="21">
        <v>130</v>
      </c>
      <c r="L785" s="23">
        <v>20410</v>
      </c>
      <c r="M785" s="11">
        <f t="shared" si="12"/>
        <v>59.99999999650754</v>
      </c>
      <c r="N785" s="33">
        <f>HOUR(Table3[[#This Row],[arrivalTime]])</f>
        <v>3</v>
      </c>
      <c r="O785" s="31">
        <f>HOUR(Table3[[#This Row],[departureTime]])</f>
        <v>2</v>
      </c>
      <c r="P785" s="39">
        <f ca="1">IF(Table3[[#This Row],[airline]] = OFFSET(Table3[[#This Row],[airline]],1,0), (OFFSET(Table3[[#This Row],[arrivalTime]],1,0) - Table3[[#This Row],[departureTime]]) * 1440, "")</f>
        <v>419.99999999650754</v>
      </c>
    </row>
    <row r="786" spans="1:16">
      <c r="A786" s="18" t="s">
        <v>386</v>
      </c>
      <c r="B786" s="18" t="s">
        <v>26</v>
      </c>
      <c r="C786" s="18" t="s">
        <v>15</v>
      </c>
      <c r="D786" s="18" t="s">
        <v>15</v>
      </c>
      <c r="E786" s="19">
        <v>44942.208333333336</v>
      </c>
      <c r="F786" s="19">
        <v>44942.375</v>
      </c>
      <c r="G786" s="19">
        <v>44942.222222222219</v>
      </c>
      <c r="H786" s="19">
        <v>44942.393750000003</v>
      </c>
      <c r="I786" s="37">
        <v>27</v>
      </c>
      <c r="J786" s="18">
        <v>297</v>
      </c>
      <c r="K786" s="18">
        <v>192</v>
      </c>
      <c r="L786" s="20">
        <v>57024</v>
      </c>
      <c r="M786" s="11">
        <f t="shared" si="12"/>
        <v>239.99999999650754</v>
      </c>
      <c r="N786" s="33">
        <f>HOUR(Table3[[#This Row],[arrivalTime]])</f>
        <v>9</v>
      </c>
      <c r="O786" s="31">
        <f>HOUR(Table3[[#This Row],[departureTime]])</f>
        <v>5</v>
      </c>
      <c r="P786" s="39">
        <f ca="1">IF(Table3[[#This Row],[airline]] = OFFSET(Table3[[#This Row],[airline]],1,0), (OFFSET(Table3[[#This Row],[arrivalTime]],1,0) - Table3[[#This Row],[departureTime]]) * 1440, "")</f>
        <v>119.99999999301508</v>
      </c>
    </row>
    <row r="787" spans="1:16">
      <c r="A787" s="18" t="s">
        <v>387</v>
      </c>
      <c r="B787" s="18" t="s">
        <v>26</v>
      </c>
      <c r="C787" s="18" t="s">
        <v>24</v>
      </c>
      <c r="D787" s="18" t="s">
        <v>21</v>
      </c>
      <c r="E787" s="19">
        <v>44942.25</v>
      </c>
      <c r="F787" s="19">
        <v>44942.291666666664</v>
      </c>
      <c r="G787" s="19">
        <v>44942.25</v>
      </c>
      <c r="H787" s="19">
        <v>44942.311805555553</v>
      </c>
      <c r="I787" s="37">
        <v>29</v>
      </c>
      <c r="J787" s="18">
        <v>383</v>
      </c>
      <c r="K787" s="18">
        <v>117</v>
      </c>
      <c r="L787" s="20">
        <v>44811</v>
      </c>
      <c r="M787" s="11">
        <f t="shared" si="12"/>
        <v>59.99999999650754</v>
      </c>
      <c r="N787" s="33">
        <f>HOUR(Table3[[#This Row],[arrivalTime]])</f>
        <v>7</v>
      </c>
      <c r="O787" s="31">
        <f>HOUR(Table3[[#This Row],[departureTime]])</f>
        <v>6</v>
      </c>
      <c r="P787" s="39">
        <f ca="1">IF(Table3[[#This Row],[airline]] = OFFSET(Table3[[#This Row],[airline]],1,0), (OFFSET(Table3[[#This Row],[arrivalTime]],1,0) - Table3[[#This Row],[departureTime]]) * 1440, "")</f>
        <v>480.00000000349246</v>
      </c>
    </row>
    <row r="788" spans="1:16">
      <c r="A788" s="21" t="s">
        <v>390</v>
      </c>
      <c r="B788" s="21" t="s">
        <v>26</v>
      </c>
      <c r="C788" s="21" t="s">
        <v>24</v>
      </c>
      <c r="D788" s="21" t="s">
        <v>18</v>
      </c>
      <c r="E788" s="22">
        <v>44942.375</v>
      </c>
      <c r="F788" s="22">
        <v>44942.583333333336</v>
      </c>
      <c r="G788" s="22">
        <v>44942.381249999999</v>
      </c>
      <c r="H788" s="22">
        <v>44942.588194444441</v>
      </c>
      <c r="I788" s="38">
        <v>7</v>
      </c>
      <c r="J788" s="21">
        <v>420</v>
      </c>
      <c r="K788" s="21">
        <v>156</v>
      </c>
      <c r="L788" s="23">
        <v>65520</v>
      </c>
      <c r="M788" s="11">
        <f t="shared" si="12"/>
        <v>300.00000000349246</v>
      </c>
      <c r="N788" s="33">
        <f>HOUR(Table3[[#This Row],[arrivalTime]])</f>
        <v>14</v>
      </c>
      <c r="O788" s="31">
        <f>HOUR(Table3[[#This Row],[departureTime]])</f>
        <v>9</v>
      </c>
      <c r="P788" s="39">
        <f ca="1">IF(Table3[[#This Row],[airline]] = OFFSET(Table3[[#This Row],[airline]],1,0), (OFFSET(Table3[[#This Row],[arrivalTime]],1,0) - Table3[[#This Row],[departureTime]]) * 1440, "")</f>
        <v>180</v>
      </c>
    </row>
    <row r="789" spans="1:16">
      <c r="A789" s="18" t="s">
        <v>392</v>
      </c>
      <c r="B789" s="18" t="s">
        <v>26</v>
      </c>
      <c r="C789" s="18" t="s">
        <v>15</v>
      </c>
      <c r="D789" s="18" t="s">
        <v>15</v>
      </c>
      <c r="E789" s="19">
        <v>44942.458333333336</v>
      </c>
      <c r="F789" s="19">
        <v>44942.5</v>
      </c>
      <c r="G789" s="19">
        <v>44942.469444444447</v>
      </c>
      <c r="H789" s="19">
        <v>44942.513888888891</v>
      </c>
      <c r="I789" s="37">
        <v>20</v>
      </c>
      <c r="J789" s="18">
        <v>196</v>
      </c>
      <c r="K789" s="18">
        <v>95</v>
      </c>
      <c r="L789" s="20">
        <v>18620</v>
      </c>
      <c r="M789" s="11">
        <f t="shared" si="12"/>
        <v>59.99999999650754</v>
      </c>
      <c r="N789" s="33">
        <f>HOUR(Table3[[#This Row],[arrivalTime]])</f>
        <v>12</v>
      </c>
      <c r="O789" s="31">
        <f>HOUR(Table3[[#This Row],[departureTime]])</f>
        <v>11</v>
      </c>
      <c r="P789" s="39">
        <f ca="1">IF(Table3[[#This Row],[airline]] = OFFSET(Table3[[#This Row],[airline]],1,0), (OFFSET(Table3[[#This Row],[arrivalTime]],1,0) - Table3[[#This Row],[departureTime]]) * 1440, "")</f>
        <v>360</v>
      </c>
    </row>
    <row r="790" spans="1:16">
      <c r="A790" s="21" t="s">
        <v>394</v>
      </c>
      <c r="B790" s="21" t="s">
        <v>26</v>
      </c>
      <c r="C790" s="21" t="s">
        <v>15</v>
      </c>
      <c r="D790" s="21" t="s">
        <v>15</v>
      </c>
      <c r="E790" s="22">
        <v>44942.541666666664</v>
      </c>
      <c r="F790" s="22">
        <v>44942.708333333336</v>
      </c>
      <c r="G790" s="22">
        <v>44942.561805555553</v>
      </c>
      <c r="H790" s="22">
        <v>44942.715277777781</v>
      </c>
      <c r="I790" s="38">
        <v>10</v>
      </c>
      <c r="J790" s="21">
        <v>120</v>
      </c>
      <c r="K790" s="21">
        <v>147</v>
      </c>
      <c r="L790" s="23">
        <v>17640</v>
      </c>
      <c r="M790" s="11">
        <f t="shared" si="12"/>
        <v>240.00000000698492</v>
      </c>
      <c r="N790" s="33">
        <f>HOUR(Table3[[#This Row],[arrivalTime]])</f>
        <v>17</v>
      </c>
      <c r="O790" s="31">
        <f>HOUR(Table3[[#This Row],[departureTime]])</f>
        <v>13</v>
      </c>
      <c r="P790" s="39">
        <f ca="1">IF(Table3[[#This Row],[airline]] = OFFSET(Table3[[#This Row],[airline]],1,0), (OFFSET(Table3[[#This Row],[arrivalTime]],1,0) - Table3[[#This Row],[departureTime]]) * 1440, "")</f>
        <v>360</v>
      </c>
    </row>
    <row r="791" spans="1:16">
      <c r="A791" s="18" t="s">
        <v>396</v>
      </c>
      <c r="B791" s="18" t="s">
        <v>26</v>
      </c>
      <c r="C791" s="18" t="s">
        <v>18</v>
      </c>
      <c r="D791" s="18" t="s">
        <v>18</v>
      </c>
      <c r="E791" s="19">
        <v>44942.625</v>
      </c>
      <c r="F791" s="19">
        <v>44942.791666666664</v>
      </c>
      <c r="G791" s="19">
        <v>44942.637499999997</v>
      </c>
      <c r="H791" s="19">
        <v>44942.795138888891</v>
      </c>
      <c r="I791" s="37">
        <v>5</v>
      </c>
      <c r="J791" s="18">
        <v>124</v>
      </c>
      <c r="K791" s="18">
        <v>148</v>
      </c>
      <c r="L791" s="20">
        <v>18352</v>
      </c>
      <c r="M791" s="11">
        <f t="shared" si="12"/>
        <v>239.99999999650754</v>
      </c>
      <c r="N791" s="33">
        <f>HOUR(Table3[[#This Row],[arrivalTime]])</f>
        <v>19</v>
      </c>
      <c r="O791" s="31">
        <f>HOUR(Table3[[#This Row],[departureTime]])</f>
        <v>15</v>
      </c>
      <c r="P791" s="39">
        <f ca="1">IF(Table3[[#This Row],[airline]] = OFFSET(Table3[[#This Row],[airline]],1,0), (OFFSET(Table3[[#This Row],[arrivalTime]],1,0) - Table3[[#This Row],[departureTime]]) * 1440, "")</f>
        <v>540</v>
      </c>
    </row>
    <row r="792" spans="1:16">
      <c r="A792" s="21" t="s">
        <v>401</v>
      </c>
      <c r="B792" s="21" t="s">
        <v>26</v>
      </c>
      <c r="C792" s="21" t="s">
        <v>21</v>
      </c>
      <c r="D792" s="21" t="s">
        <v>24</v>
      </c>
      <c r="E792" s="22">
        <v>44942.833333333336</v>
      </c>
      <c r="F792" s="22">
        <v>44943</v>
      </c>
      <c r="G792" s="22">
        <v>44942.845138888886</v>
      </c>
      <c r="H792" s="22">
        <v>44943</v>
      </c>
      <c r="I792" s="38">
        <v>0</v>
      </c>
      <c r="J792" s="21">
        <v>167</v>
      </c>
      <c r="K792" s="21">
        <v>135</v>
      </c>
      <c r="L792" s="23">
        <v>22545</v>
      </c>
      <c r="M792" s="11">
        <f t="shared" si="12"/>
        <v>239.99999999650754</v>
      </c>
      <c r="N792" s="33">
        <f>HOUR(Table3[[#This Row],[arrivalTime]])</f>
        <v>0</v>
      </c>
      <c r="O792" s="31">
        <f>HOUR(Table3[[#This Row],[departureTime]])</f>
        <v>20</v>
      </c>
      <c r="P792" s="39">
        <f ca="1">IF(Table3[[#This Row],[airline]] = OFFSET(Table3[[#This Row],[airline]],1,0), (OFFSET(Table3[[#This Row],[arrivalTime]],1,0) - Table3[[#This Row],[departureTime]]) * 1440, "")</f>
        <v>239.99999999650754</v>
      </c>
    </row>
    <row r="793" spans="1:16">
      <c r="A793" s="18" t="s">
        <v>402</v>
      </c>
      <c r="B793" s="18" t="s">
        <v>26</v>
      </c>
      <c r="C793" s="18" t="s">
        <v>21</v>
      </c>
      <c r="D793" s="18" t="s">
        <v>21</v>
      </c>
      <c r="E793" s="19">
        <v>44942.875</v>
      </c>
      <c r="F793" s="19">
        <v>44943</v>
      </c>
      <c r="G793" s="19">
        <v>44942.880555555559</v>
      </c>
      <c r="H793" s="19">
        <v>44943.008333333331</v>
      </c>
      <c r="I793" s="37">
        <v>12</v>
      </c>
      <c r="J793" s="18">
        <v>414</v>
      </c>
      <c r="K793" s="18">
        <v>178</v>
      </c>
      <c r="L793" s="20">
        <v>73692</v>
      </c>
      <c r="M793" s="11">
        <f t="shared" si="12"/>
        <v>180</v>
      </c>
      <c r="N793" s="33">
        <f>HOUR(Table3[[#This Row],[arrivalTime]])</f>
        <v>0</v>
      </c>
      <c r="O793" s="31">
        <f>HOUR(Table3[[#This Row],[departureTime]])</f>
        <v>21</v>
      </c>
      <c r="P793" s="39">
        <f ca="1">IF(Table3[[#This Row],[airline]] = OFFSET(Table3[[#This Row],[airline]],1,0), (OFFSET(Table3[[#This Row],[arrivalTime]],1,0) - Table3[[#This Row],[departureTime]]) * 1440, "")</f>
        <v>599.99999999650754</v>
      </c>
    </row>
    <row r="794" spans="1:16">
      <c r="A794" s="21" t="s">
        <v>408</v>
      </c>
      <c r="B794" s="21" t="s">
        <v>26</v>
      </c>
      <c r="C794" s="21" t="s">
        <v>15</v>
      </c>
      <c r="D794" s="21" t="s">
        <v>20</v>
      </c>
      <c r="E794" s="22">
        <v>44943.125</v>
      </c>
      <c r="F794" s="22">
        <v>44943.291666666664</v>
      </c>
      <c r="G794" s="22">
        <v>44943.128472222219</v>
      </c>
      <c r="H794" s="22">
        <v>44943.293749999997</v>
      </c>
      <c r="I794" s="38">
        <v>3</v>
      </c>
      <c r="J794" s="21">
        <v>297</v>
      </c>
      <c r="K794" s="21">
        <v>95</v>
      </c>
      <c r="L794" s="23">
        <v>28215</v>
      </c>
      <c r="M794" s="11">
        <f t="shared" si="12"/>
        <v>239.99999999650754</v>
      </c>
      <c r="N794" s="33">
        <f>HOUR(Table3[[#This Row],[arrivalTime]])</f>
        <v>7</v>
      </c>
      <c r="O794" s="31">
        <f>HOUR(Table3[[#This Row],[departureTime]])</f>
        <v>3</v>
      </c>
      <c r="P794" s="39">
        <f ca="1">IF(Table3[[#This Row],[airline]] = OFFSET(Table3[[#This Row],[airline]],1,0), (OFFSET(Table3[[#This Row],[arrivalTime]],1,0) - Table3[[#This Row],[departureTime]]) * 1440, "")</f>
        <v>360</v>
      </c>
    </row>
    <row r="795" spans="1:16">
      <c r="A795" s="21" t="s">
        <v>412</v>
      </c>
      <c r="B795" s="21" t="s">
        <v>26</v>
      </c>
      <c r="C795" s="21" t="s">
        <v>24</v>
      </c>
      <c r="D795" s="21" t="s">
        <v>18</v>
      </c>
      <c r="E795" s="22">
        <v>44943.291666666664</v>
      </c>
      <c r="F795" s="22">
        <v>44943.375</v>
      </c>
      <c r="G795" s="22">
        <v>44943.29583333333</v>
      </c>
      <c r="H795" s="22">
        <v>44943.393055555556</v>
      </c>
      <c r="I795" s="38">
        <v>26</v>
      </c>
      <c r="J795" s="21">
        <v>364</v>
      </c>
      <c r="K795" s="21">
        <v>135</v>
      </c>
      <c r="L795" s="23">
        <v>49140</v>
      </c>
      <c r="M795" s="11">
        <f t="shared" si="12"/>
        <v>120.00000000349246</v>
      </c>
      <c r="N795" s="33">
        <f>HOUR(Table3[[#This Row],[arrivalTime]])</f>
        <v>9</v>
      </c>
      <c r="O795" s="31">
        <f>HOUR(Table3[[#This Row],[departureTime]])</f>
        <v>7</v>
      </c>
      <c r="P795" s="39">
        <f ca="1">IF(Table3[[#This Row],[airline]] = OFFSET(Table3[[#This Row],[airline]],1,0), (OFFSET(Table3[[#This Row],[arrivalTime]],1,0) - Table3[[#This Row],[departureTime]]) * 1440, "")</f>
        <v>540</v>
      </c>
    </row>
    <row r="796" spans="1:16">
      <c r="A796" s="18" t="s">
        <v>416</v>
      </c>
      <c r="B796" s="18" t="s">
        <v>26</v>
      </c>
      <c r="C796" s="18" t="s">
        <v>24</v>
      </c>
      <c r="D796" s="18" t="s">
        <v>15</v>
      </c>
      <c r="E796" s="19">
        <v>44943.458333333336</v>
      </c>
      <c r="F796" s="19">
        <v>44943.666666666664</v>
      </c>
      <c r="G796" s="19">
        <v>44943.468055555553</v>
      </c>
      <c r="H796" s="19">
        <v>44943.675000000003</v>
      </c>
      <c r="I796" s="37">
        <v>12</v>
      </c>
      <c r="J796" s="18">
        <v>141</v>
      </c>
      <c r="K796" s="18">
        <v>76</v>
      </c>
      <c r="L796" s="20">
        <v>10716</v>
      </c>
      <c r="M796" s="11">
        <f t="shared" si="12"/>
        <v>299.99999999301508</v>
      </c>
      <c r="N796" s="33">
        <f>HOUR(Table3[[#This Row],[arrivalTime]])</f>
        <v>16</v>
      </c>
      <c r="O796" s="31">
        <f>HOUR(Table3[[#This Row],[departureTime]])</f>
        <v>11</v>
      </c>
      <c r="P796" s="39">
        <f ca="1">IF(Table3[[#This Row],[airline]] = OFFSET(Table3[[#This Row],[airline]],1,0), (OFFSET(Table3[[#This Row],[arrivalTime]],1,0) - Table3[[#This Row],[departureTime]]) * 1440, "")</f>
        <v>360</v>
      </c>
    </row>
    <row r="797" spans="1:16">
      <c r="A797" s="18" t="s">
        <v>420</v>
      </c>
      <c r="B797" s="18" t="s">
        <v>26</v>
      </c>
      <c r="C797" s="18" t="s">
        <v>15</v>
      </c>
      <c r="D797" s="18" t="s">
        <v>14</v>
      </c>
      <c r="E797" s="19">
        <v>44943.625</v>
      </c>
      <c r="F797" s="19">
        <v>44943.708333333336</v>
      </c>
      <c r="G797" s="19">
        <v>44943.629166666666</v>
      </c>
      <c r="H797" s="19">
        <v>44943.708333333336</v>
      </c>
      <c r="I797" s="37">
        <v>0</v>
      </c>
      <c r="J797" s="18">
        <v>169</v>
      </c>
      <c r="K797" s="18">
        <v>93</v>
      </c>
      <c r="L797" s="20">
        <v>15717</v>
      </c>
      <c r="M797" s="11">
        <f t="shared" si="12"/>
        <v>120.00000000349246</v>
      </c>
      <c r="N797" s="33">
        <f>HOUR(Table3[[#This Row],[arrivalTime]])</f>
        <v>17</v>
      </c>
      <c r="O797" s="31">
        <f>HOUR(Table3[[#This Row],[departureTime]])</f>
        <v>15</v>
      </c>
      <c r="P797" s="39">
        <f ca="1">IF(Table3[[#This Row],[airline]] = OFFSET(Table3[[#This Row],[airline]],1,0), (OFFSET(Table3[[#This Row],[arrivalTime]],1,0) - Table3[[#This Row],[departureTime]]) * 1440, "")</f>
        <v>720</v>
      </c>
    </row>
    <row r="798" spans="1:16">
      <c r="A798" s="18" t="s">
        <v>427</v>
      </c>
      <c r="B798" s="18" t="s">
        <v>26</v>
      </c>
      <c r="C798" s="18" t="s">
        <v>15</v>
      </c>
      <c r="D798" s="18" t="s">
        <v>24</v>
      </c>
      <c r="E798" s="19">
        <v>44943.916666666664</v>
      </c>
      <c r="F798" s="19">
        <v>44944.125</v>
      </c>
      <c r="G798" s="19">
        <v>44943.932638888888</v>
      </c>
      <c r="H798" s="19">
        <v>44944.12777777778</v>
      </c>
      <c r="I798" s="37">
        <v>4</v>
      </c>
      <c r="J798" s="18">
        <v>268</v>
      </c>
      <c r="K798" s="18">
        <v>62</v>
      </c>
      <c r="L798" s="20">
        <v>16616</v>
      </c>
      <c r="M798" s="11">
        <f t="shared" si="12"/>
        <v>300.00000000349246</v>
      </c>
      <c r="N798" s="33">
        <f>HOUR(Table3[[#This Row],[arrivalTime]])</f>
        <v>3</v>
      </c>
      <c r="O798" s="31">
        <f>HOUR(Table3[[#This Row],[departureTime]])</f>
        <v>22</v>
      </c>
      <c r="P798" s="39">
        <f ca="1">IF(Table3[[#This Row],[airline]] = OFFSET(Table3[[#This Row],[airline]],1,0), (OFFSET(Table3[[#This Row],[arrivalTime]],1,0) - Table3[[#This Row],[departureTime]]) * 1440, "")</f>
        <v>240.00000000698492</v>
      </c>
    </row>
    <row r="799" spans="1:16">
      <c r="A799" s="18" t="s">
        <v>428</v>
      </c>
      <c r="B799" s="18" t="s">
        <v>26</v>
      </c>
      <c r="C799" s="18" t="s">
        <v>18</v>
      </c>
      <c r="D799" s="18" t="s">
        <v>15</v>
      </c>
      <c r="E799" s="19">
        <v>44943.958333333336</v>
      </c>
      <c r="F799" s="19">
        <v>44944.083333333336</v>
      </c>
      <c r="G799" s="19">
        <v>44943.970833333333</v>
      </c>
      <c r="H799" s="19">
        <v>44944.084027777775</v>
      </c>
      <c r="I799" s="37">
        <v>1</v>
      </c>
      <c r="J799" s="18">
        <v>468</v>
      </c>
      <c r="K799" s="18">
        <v>180</v>
      </c>
      <c r="L799" s="20">
        <v>84240</v>
      </c>
      <c r="M799" s="11">
        <f t="shared" si="12"/>
        <v>180</v>
      </c>
      <c r="N799" s="33">
        <f>HOUR(Table3[[#This Row],[arrivalTime]])</f>
        <v>2</v>
      </c>
      <c r="O799" s="31">
        <f>HOUR(Table3[[#This Row],[departureTime]])</f>
        <v>23</v>
      </c>
      <c r="P799" s="39">
        <f ca="1">IF(Table3[[#This Row],[airline]] = OFFSET(Table3[[#This Row],[airline]],1,0), (OFFSET(Table3[[#This Row],[arrivalTime]],1,0) - Table3[[#This Row],[departureTime]]) * 1440, "")</f>
        <v>720</v>
      </c>
    </row>
    <row r="800" spans="1:16">
      <c r="A800" s="18" t="s">
        <v>437</v>
      </c>
      <c r="B800" s="18" t="s">
        <v>26</v>
      </c>
      <c r="C800" s="18" t="s">
        <v>14</v>
      </c>
      <c r="D800" s="18" t="s">
        <v>21</v>
      </c>
      <c r="E800" s="19">
        <v>44944.333333333336</v>
      </c>
      <c r="F800" s="19">
        <v>44944.458333333336</v>
      </c>
      <c r="G800" s="19">
        <v>44944.349305555559</v>
      </c>
      <c r="H800" s="19">
        <v>44944.468055555553</v>
      </c>
      <c r="I800" s="37">
        <v>14</v>
      </c>
      <c r="J800" s="18">
        <v>365</v>
      </c>
      <c r="K800" s="18">
        <v>80</v>
      </c>
      <c r="L800" s="20">
        <v>29200</v>
      </c>
      <c r="M800" s="11">
        <f t="shared" si="12"/>
        <v>180</v>
      </c>
      <c r="N800" s="33">
        <f>HOUR(Table3[[#This Row],[arrivalTime]])</f>
        <v>11</v>
      </c>
      <c r="O800" s="31">
        <f>HOUR(Table3[[#This Row],[departureTime]])</f>
        <v>8</v>
      </c>
      <c r="P800" s="39">
        <f ca="1">IF(Table3[[#This Row],[airline]] = OFFSET(Table3[[#This Row],[airline]],1,0), (OFFSET(Table3[[#This Row],[arrivalTime]],1,0) - Table3[[#This Row],[departureTime]]) * 1440, "")</f>
        <v>119.99999999301508</v>
      </c>
    </row>
    <row r="801" spans="1:16">
      <c r="A801" s="21" t="s">
        <v>438</v>
      </c>
      <c r="B801" s="21" t="s">
        <v>26</v>
      </c>
      <c r="C801" s="21" t="s">
        <v>14</v>
      </c>
      <c r="D801" s="21" t="s">
        <v>14</v>
      </c>
      <c r="E801" s="22">
        <v>44944.375</v>
      </c>
      <c r="F801" s="22">
        <v>44944.416666666664</v>
      </c>
      <c r="G801" s="22">
        <v>44944.390277777777</v>
      </c>
      <c r="H801" s="22">
        <v>44944.436111111114</v>
      </c>
      <c r="I801" s="38">
        <v>28</v>
      </c>
      <c r="J801" s="21">
        <v>287</v>
      </c>
      <c r="K801" s="21">
        <v>165</v>
      </c>
      <c r="L801" s="23">
        <v>47355</v>
      </c>
      <c r="M801" s="11">
        <f t="shared" si="12"/>
        <v>59.99999999650754</v>
      </c>
      <c r="N801" s="33">
        <f>HOUR(Table3[[#This Row],[arrivalTime]])</f>
        <v>10</v>
      </c>
      <c r="O801" s="31">
        <f>HOUR(Table3[[#This Row],[departureTime]])</f>
        <v>9</v>
      </c>
      <c r="P801" s="39">
        <f ca="1">IF(Table3[[#This Row],[airline]] = OFFSET(Table3[[#This Row],[airline]],1,0), (OFFSET(Table3[[#This Row],[arrivalTime]],1,0) - Table3[[#This Row],[departureTime]]) * 1440, "")</f>
        <v>540</v>
      </c>
    </row>
    <row r="802" spans="1:16">
      <c r="A802" s="21" t="s">
        <v>442</v>
      </c>
      <c r="B802" s="21" t="s">
        <v>26</v>
      </c>
      <c r="C802" s="21" t="s">
        <v>14</v>
      </c>
      <c r="D802" s="21" t="s">
        <v>15</v>
      </c>
      <c r="E802" s="22">
        <v>44944.541666666664</v>
      </c>
      <c r="F802" s="22">
        <v>44944.75</v>
      </c>
      <c r="G802" s="22">
        <v>44944.560416666667</v>
      </c>
      <c r="H802" s="22">
        <v>44944.751388888886</v>
      </c>
      <c r="I802" s="38">
        <v>2</v>
      </c>
      <c r="J802" s="21">
        <v>163</v>
      </c>
      <c r="K802" s="21">
        <v>130</v>
      </c>
      <c r="L802" s="23">
        <v>21190</v>
      </c>
      <c r="M802" s="11">
        <f t="shared" si="12"/>
        <v>300.00000000349246</v>
      </c>
      <c r="N802" s="33">
        <f>HOUR(Table3[[#This Row],[arrivalTime]])</f>
        <v>18</v>
      </c>
      <c r="O802" s="31">
        <f>HOUR(Table3[[#This Row],[departureTime]])</f>
        <v>13</v>
      </c>
      <c r="P802" s="39">
        <f ca="1">IF(Table3[[#This Row],[airline]] = OFFSET(Table3[[#This Row],[airline]],1,0), (OFFSET(Table3[[#This Row],[arrivalTime]],1,0) - Table3[[#This Row],[departureTime]]) * 1440, "")</f>
        <v>540</v>
      </c>
    </row>
    <row r="803" spans="1:16">
      <c r="A803" s="18" t="s">
        <v>450</v>
      </c>
      <c r="B803" s="18" t="s">
        <v>26</v>
      </c>
      <c r="C803" s="18" t="s">
        <v>21</v>
      </c>
      <c r="D803" s="18" t="s">
        <v>15</v>
      </c>
      <c r="E803" s="19">
        <v>44944.875</v>
      </c>
      <c r="F803" s="19">
        <v>44944.916666666664</v>
      </c>
      <c r="G803" s="19">
        <v>44944.885416666664</v>
      </c>
      <c r="H803" s="19">
        <v>44944.928472222222</v>
      </c>
      <c r="I803" s="37">
        <v>17</v>
      </c>
      <c r="J803" s="18">
        <v>215</v>
      </c>
      <c r="K803" s="18">
        <v>198</v>
      </c>
      <c r="L803" s="20">
        <v>42570</v>
      </c>
      <c r="M803" s="11">
        <f t="shared" si="12"/>
        <v>59.99999999650754</v>
      </c>
      <c r="N803" s="33">
        <f>HOUR(Table3[[#This Row],[arrivalTime]])</f>
        <v>22</v>
      </c>
      <c r="O803" s="31">
        <f>HOUR(Table3[[#This Row],[departureTime]])</f>
        <v>21</v>
      </c>
      <c r="P803" s="39">
        <f ca="1">IF(Table3[[#This Row],[airline]] = OFFSET(Table3[[#This Row],[airline]],1,0), (OFFSET(Table3[[#This Row],[arrivalTime]],1,0) - Table3[[#This Row],[departureTime]]) * 1440, "")</f>
        <v>239.99999999650754</v>
      </c>
    </row>
    <row r="804" spans="1:16">
      <c r="A804" s="18" t="s">
        <v>451</v>
      </c>
      <c r="B804" s="18" t="s">
        <v>26</v>
      </c>
      <c r="C804" s="18" t="s">
        <v>18</v>
      </c>
      <c r="D804" s="18" t="s">
        <v>14</v>
      </c>
      <c r="E804" s="19">
        <v>44944.916666666664</v>
      </c>
      <c r="F804" s="19">
        <v>44945.041666666664</v>
      </c>
      <c r="G804" s="19">
        <v>44944.922222222223</v>
      </c>
      <c r="H804" s="19">
        <v>44945.057638888888</v>
      </c>
      <c r="I804" s="37">
        <v>23</v>
      </c>
      <c r="J804" s="18">
        <v>496</v>
      </c>
      <c r="K804" s="18">
        <v>139</v>
      </c>
      <c r="L804" s="20">
        <v>68944</v>
      </c>
      <c r="M804" s="11">
        <f t="shared" si="12"/>
        <v>180</v>
      </c>
      <c r="N804" s="33">
        <f>HOUR(Table3[[#This Row],[arrivalTime]])</f>
        <v>1</v>
      </c>
      <c r="O804" s="31">
        <f>HOUR(Table3[[#This Row],[departureTime]])</f>
        <v>22</v>
      </c>
      <c r="P804" s="39">
        <f ca="1">IF(Table3[[#This Row],[airline]] = OFFSET(Table3[[#This Row],[airline]],1,0), (OFFSET(Table3[[#This Row],[arrivalTime]],1,0) - Table3[[#This Row],[departureTime]]) * 1440, "")</f>
        <v>660.00000000349246</v>
      </c>
    </row>
    <row r="805" spans="1:16">
      <c r="A805" s="21" t="s">
        <v>458</v>
      </c>
      <c r="B805" s="21" t="s">
        <v>26</v>
      </c>
      <c r="C805" s="21" t="s">
        <v>14</v>
      </c>
      <c r="D805" s="21" t="s">
        <v>21</v>
      </c>
      <c r="E805" s="22">
        <v>44945.208333333336</v>
      </c>
      <c r="F805" s="22">
        <v>44945.375</v>
      </c>
      <c r="G805" s="22">
        <v>44945.210416666669</v>
      </c>
      <c r="H805" s="22">
        <v>44945.387499999997</v>
      </c>
      <c r="I805" s="38">
        <v>18</v>
      </c>
      <c r="J805" s="21">
        <v>331</v>
      </c>
      <c r="K805" s="21">
        <v>153</v>
      </c>
      <c r="L805" s="23">
        <v>50643</v>
      </c>
      <c r="M805" s="11">
        <f t="shared" si="12"/>
        <v>239.99999999650754</v>
      </c>
      <c r="N805" s="33">
        <f>HOUR(Table3[[#This Row],[arrivalTime]])</f>
        <v>9</v>
      </c>
      <c r="O805" s="31">
        <f>HOUR(Table3[[#This Row],[departureTime]])</f>
        <v>5</v>
      </c>
      <c r="P805" s="39">
        <f ca="1">IF(Table3[[#This Row],[airline]] = OFFSET(Table3[[#This Row],[airline]],1,0), (OFFSET(Table3[[#This Row],[arrivalTime]],1,0) - Table3[[#This Row],[departureTime]]) * 1440, "")</f>
        <v>419.99999999650754</v>
      </c>
    </row>
    <row r="806" spans="1:16">
      <c r="A806" s="18" t="s">
        <v>461</v>
      </c>
      <c r="B806" s="18" t="s">
        <v>26</v>
      </c>
      <c r="C806" s="18" t="s">
        <v>24</v>
      </c>
      <c r="D806" s="18" t="s">
        <v>20</v>
      </c>
      <c r="E806" s="19">
        <v>44945.333333333336</v>
      </c>
      <c r="F806" s="19">
        <v>44945.5</v>
      </c>
      <c r="G806" s="19">
        <v>44945.336111111108</v>
      </c>
      <c r="H806" s="19">
        <v>44945.51666666667</v>
      </c>
      <c r="I806" s="37">
        <v>24</v>
      </c>
      <c r="J806" s="18">
        <v>218</v>
      </c>
      <c r="K806" s="18">
        <v>90</v>
      </c>
      <c r="L806" s="20">
        <v>19620</v>
      </c>
      <c r="M806" s="11">
        <f t="shared" si="12"/>
        <v>239.99999999650754</v>
      </c>
      <c r="N806" s="33">
        <f>HOUR(Table3[[#This Row],[arrivalTime]])</f>
        <v>12</v>
      </c>
      <c r="O806" s="31">
        <f>HOUR(Table3[[#This Row],[departureTime]])</f>
        <v>8</v>
      </c>
      <c r="P806" s="39">
        <f ca="1">IF(Table3[[#This Row],[airline]] = OFFSET(Table3[[#This Row],[airline]],1,0), (OFFSET(Table3[[#This Row],[arrivalTime]],1,0) - Table3[[#This Row],[departureTime]]) * 1440, "")</f>
        <v>360</v>
      </c>
    </row>
    <row r="807" spans="1:16">
      <c r="A807" s="18" t="s">
        <v>463</v>
      </c>
      <c r="B807" s="18" t="s">
        <v>26</v>
      </c>
      <c r="C807" s="18" t="s">
        <v>18</v>
      </c>
      <c r="D807" s="18" t="s">
        <v>24</v>
      </c>
      <c r="E807" s="19">
        <v>44945.416666666664</v>
      </c>
      <c r="F807" s="19">
        <v>44945.583333333336</v>
      </c>
      <c r="G807" s="19">
        <v>44945.433333333334</v>
      </c>
      <c r="H807" s="19">
        <v>44945.59097222222</v>
      </c>
      <c r="I807" s="37">
        <v>11</v>
      </c>
      <c r="J807" s="18">
        <v>331</v>
      </c>
      <c r="K807" s="18">
        <v>161</v>
      </c>
      <c r="L807" s="20">
        <v>53291</v>
      </c>
      <c r="M807" s="11">
        <f t="shared" si="12"/>
        <v>240.00000000698492</v>
      </c>
      <c r="N807" s="33">
        <f>HOUR(Table3[[#This Row],[arrivalTime]])</f>
        <v>14</v>
      </c>
      <c r="O807" s="31">
        <f>HOUR(Table3[[#This Row],[departureTime]])</f>
        <v>10</v>
      </c>
      <c r="P807" s="39">
        <f ca="1">IF(Table3[[#This Row],[airline]] = OFFSET(Table3[[#This Row],[airline]],1,0), (OFFSET(Table3[[#This Row],[arrivalTime]],1,0) - Table3[[#This Row],[departureTime]]) * 1440, "")</f>
        <v>300.00000000349246</v>
      </c>
    </row>
    <row r="808" spans="1:16">
      <c r="A808" s="18" t="s">
        <v>467</v>
      </c>
      <c r="B808" s="18" t="s">
        <v>26</v>
      </c>
      <c r="C808" s="18" t="s">
        <v>15</v>
      </c>
      <c r="D808" s="18" t="s">
        <v>14</v>
      </c>
      <c r="E808" s="19">
        <v>44945.583333333336</v>
      </c>
      <c r="F808" s="19">
        <v>44945.625</v>
      </c>
      <c r="G808" s="19">
        <v>44945.591666666667</v>
      </c>
      <c r="H808" s="19">
        <v>44945.644444444442</v>
      </c>
      <c r="I808" s="37">
        <v>28</v>
      </c>
      <c r="J808" s="18">
        <v>109</v>
      </c>
      <c r="K808" s="18">
        <v>190</v>
      </c>
      <c r="L808" s="20">
        <v>20710</v>
      </c>
      <c r="M808" s="11">
        <f t="shared" si="12"/>
        <v>59.99999999650754</v>
      </c>
      <c r="N808" s="33">
        <f>HOUR(Table3[[#This Row],[arrivalTime]])</f>
        <v>15</v>
      </c>
      <c r="O808" s="31">
        <f>HOUR(Table3[[#This Row],[departureTime]])</f>
        <v>14</v>
      </c>
      <c r="P808" s="39">
        <f ca="1">IF(Table3[[#This Row],[airline]] = OFFSET(Table3[[#This Row],[airline]],1,0), (OFFSET(Table3[[#This Row],[arrivalTime]],1,0) - Table3[[#This Row],[departureTime]]) * 1440, "")</f>
        <v>360</v>
      </c>
    </row>
    <row r="809" spans="1:16">
      <c r="A809" s="21" t="s">
        <v>469</v>
      </c>
      <c r="B809" s="21" t="s">
        <v>26</v>
      </c>
      <c r="C809" s="21" t="s">
        <v>24</v>
      </c>
      <c r="D809" s="21" t="s">
        <v>21</v>
      </c>
      <c r="E809" s="22">
        <v>44945.666666666664</v>
      </c>
      <c r="F809" s="22">
        <v>44945.833333333336</v>
      </c>
      <c r="G809" s="22">
        <v>44945.677083333336</v>
      </c>
      <c r="H809" s="22">
        <v>44945.84375</v>
      </c>
      <c r="I809" s="38">
        <v>15</v>
      </c>
      <c r="J809" s="21">
        <v>165</v>
      </c>
      <c r="K809" s="21">
        <v>91</v>
      </c>
      <c r="L809" s="23">
        <v>15015</v>
      </c>
      <c r="M809" s="11">
        <f t="shared" si="12"/>
        <v>240.00000000698492</v>
      </c>
      <c r="N809" s="33">
        <f>HOUR(Table3[[#This Row],[arrivalTime]])</f>
        <v>20</v>
      </c>
      <c r="O809" s="31">
        <f>HOUR(Table3[[#This Row],[departureTime]])</f>
        <v>16</v>
      </c>
      <c r="P809" s="39">
        <f ca="1">IF(Table3[[#This Row],[airline]] = OFFSET(Table3[[#This Row],[airline]],1,0), (OFFSET(Table3[[#This Row],[arrivalTime]],1,0) - Table3[[#This Row],[departureTime]]) * 1440, "")</f>
        <v>120.00000000349246</v>
      </c>
    </row>
    <row r="810" spans="1:16">
      <c r="A810" s="21" t="s">
        <v>470</v>
      </c>
      <c r="B810" s="21" t="s">
        <v>26</v>
      </c>
      <c r="C810" s="21" t="s">
        <v>21</v>
      </c>
      <c r="D810" s="21" t="s">
        <v>21</v>
      </c>
      <c r="E810" s="22">
        <v>44945.708333333336</v>
      </c>
      <c r="F810" s="22">
        <v>44945.75</v>
      </c>
      <c r="G810" s="22">
        <v>44945.726388888892</v>
      </c>
      <c r="H810" s="22">
        <v>44945.758333333331</v>
      </c>
      <c r="I810" s="38">
        <v>12</v>
      </c>
      <c r="J810" s="21">
        <v>318</v>
      </c>
      <c r="K810" s="21">
        <v>66</v>
      </c>
      <c r="L810" s="23">
        <v>20988</v>
      </c>
      <c r="M810" s="11">
        <f t="shared" si="12"/>
        <v>59.99999999650754</v>
      </c>
      <c r="N810" s="33">
        <f>HOUR(Table3[[#This Row],[arrivalTime]])</f>
        <v>18</v>
      </c>
      <c r="O810" s="31">
        <f>HOUR(Table3[[#This Row],[departureTime]])</f>
        <v>17</v>
      </c>
      <c r="P810" s="39">
        <f ca="1">IF(Table3[[#This Row],[airline]] = OFFSET(Table3[[#This Row],[airline]],1,0), (OFFSET(Table3[[#This Row],[arrivalTime]],1,0) - Table3[[#This Row],[departureTime]]) * 1440, "")</f>
        <v>540</v>
      </c>
    </row>
    <row r="811" spans="1:16">
      <c r="A811" s="18" t="s">
        <v>474</v>
      </c>
      <c r="B811" s="18" t="s">
        <v>26</v>
      </c>
      <c r="C811" s="18" t="s">
        <v>18</v>
      </c>
      <c r="D811" s="18" t="s">
        <v>24</v>
      </c>
      <c r="E811" s="19">
        <v>44945.875</v>
      </c>
      <c r="F811" s="19">
        <v>44946.083333333336</v>
      </c>
      <c r="G811" s="19">
        <v>44945.886111111111</v>
      </c>
      <c r="H811" s="19">
        <v>44946.095833333333</v>
      </c>
      <c r="I811" s="37">
        <v>18</v>
      </c>
      <c r="J811" s="18">
        <v>414</v>
      </c>
      <c r="K811" s="18">
        <v>143</v>
      </c>
      <c r="L811" s="20">
        <v>59202</v>
      </c>
      <c r="M811" s="11">
        <f t="shared" si="12"/>
        <v>300.00000000349246</v>
      </c>
      <c r="N811" s="33">
        <f>HOUR(Table3[[#This Row],[arrivalTime]])</f>
        <v>2</v>
      </c>
      <c r="O811" s="31">
        <f>HOUR(Table3[[#This Row],[departureTime]])</f>
        <v>21</v>
      </c>
      <c r="P811" s="39">
        <f ca="1">IF(Table3[[#This Row],[airline]] = OFFSET(Table3[[#This Row],[airline]],1,0), (OFFSET(Table3[[#This Row],[arrivalTime]],1,0) - Table3[[#This Row],[departureTime]]) * 1440, "")</f>
        <v>480.00000000349246</v>
      </c>
    </row>
    <row r="812" spans="1:16">
      <c r="A812" s="21" t="s">
        <v>479</v>
      </c>
      <c r="B812" s="21" t="s">
        <v>26</v>
      </c>
      <c r="C812" s="21" t="s">
        <v>24</v>
      </c>
      <c r="D812" s="21" t="s">
        <v>15</v>
      </c>
      <c r="E812" s="22">
        <v>44946.083333333336</v>
      </c>
      <c r="F812" s="22">
        <v>44946.208333333336</v>
      </c>
      <c r="G812" s="22">
        <v>44946.085416666669</v>
      </c>
      <c r="H812" s="22">
        <v>44946.213888888888</v>
      </c>
      <c r="I812" s="38">
        <v>8</v>
      </c>
      <c r="J812" s="21">
        <v>336</v>
      </c>
      <c r="K812" s="21">
        <v>95</v>
      </c>
      <c r="L812" s="23">
        <v>31920</v>
      </c>
      <c r="M812" s="11">
        <f t="shared" si="12"/>
        <v>180</v>
      </c>
      <c r="N812" s="33">
        <f>HOUR(Table3[[#This Row],[arrivalTime]])</f>
        <v>5</v>
      </c>
      <c r="O812" s="31">
        <f>HOUR(Table3[[#This Row],[departureTime]])</f>
        <v>2</v>
      </c>
      <c r="P812" s="39">
        <f ca="1">IF(Table3[[#This Row],[airline]] = OFFSET(Table3[[#This Row],[airline]],1,0), (OFFSET(Table3[[#This Row],[arrivalTime]],1,0) - Table3[[#This Row],[departureTime]]) * 1440, "")</f>
        <v>479.99999999301508</v>
      </c>
    </row>
    <row r="813" spans="1:16">
      <c r="A813" s="21" t="s">
        <v>482</v>
      </c>
      <c r="B813" s="21" t="s">
        <v>26</v>
      </c>
      <c r="C813" s="21" t="s">
        <v>15</v>
      </c>
      <c r="D813" s="21" t="s">
        <v>14</v>
      </c>
      <c r="E813" s="22">
        <v>44946.208333333336</v>
      </c>
      <c r="F813" s="22">
        <v>44946.416666666664</v>
      </c>
      <c r="G813" s="22">
        <v>44946.213194444441</v>
      </c>
      <c r="H813" s="22">
        <v>44946.425000000003</v>
      </c>
      <c r="I813" s="38">
        <v>12</v>
      </c>
      <c r="J813" s="21">
        <v>405</v>
      </c>
      <c r="K813" s="21">
        <v>55</v>
      </c>
      <c r="L813" s="23">
        <v>22275</v>
      </c>
      <c r="M813" s="11">
        <f t="shared" si="12"/>
        <v>299.99999999301508</v>
      </c>
      <c r="N813" s="33">
        <f>HOUR(Table3[[#This Row],[arrivalTime]])</f>
        <v>10</v>
      </c>
      <c r="O813" s="31">
        <f>HOUR(Table3[[#This Row],[departureTime]])</f>
        <v>5</v>
      </c>
      <c r="P813" s="39">
        <f ca="1">IF(Table3[[#This Row],[airline]] = OFFSET(Table3[[#This Row],[airline]],1,0), (OFFSET(Table3[[#This Row],[arrivalTime]],1,0) - Table3[[#This Row],[departureTime]]) * 1440, "")</f>
        <v>299.99999999301508</v>
      </c>
    </row>
    <row r="814" spans="1:16">
      <c r="A814" s="18" t="s">
        <v>483</v>
      </c>
      <c r="B814" s="18" t="s">
        <v>26</v>
      </c>
      <c r="C814" s="18" t="s">
        <v>18</v>
      </c>
      <c r="D814" s="18" t="s">
        <v>18</v>
      </c>
      <c r="E814" s="19">
        <v>44946.25</v>
      </c>
      <c r="F814" s="19">
        <v>44946.416666666664</v>
      </c>
      <c r="G814" s="19">
        <v>44946.267361111109</v>
      </c>
      <c r="H814" s="19">
        <v>44946.430555555555</v>
      </c>
      <c r="I814" s="37">
        <v>20</v>
      </c>
      <c r="J814" s="18">
        <v>492</v>
      </c>
      <c r="K814" s="18">
        <v>139</v>
      </c>
      <c r="L814" s="20">
        <v>68388</v>
      </c>
      <c r="M814" s="11">
        <f t="shared" si="12"/>
        <v>239.99999999650754</v>
      </c>
      <c r="N814" s="33">
        <f>HOUR(Table3[[#This Row],[arrivalTime]])</f>
        <v>10</v>
      </c>
      <c r="O814" s="31">
        <f>HOUR(Table3[[#This Row],[departureTime]])</f>
        <v>6</v>
      </c>
      <c r="P814" s="39">
        <f ca="1">IF(Table3[[#This Row],[airline]] = OFFSET(Table3[[#This Row],[airline]],1,0), (OFFSET(Table3[[#This Row],[arrivalTime]],1,0) - Table3[[#This Row],[departureTime]]) * 1440, "")</f>
        <v>540</v>
      </c>
    </row>
    <row r="815" spans="1:16">
      <c r="A815" s="21" t="s">
        <v>490</v>
      </c>
      <c r="B815" s="21" t="s">
        <v>26</v>
      </c>
      <c r="C815" s="21" t="s">
        <v>24</v>
      </c>
      <c r="D815" s="21" t="s">
        <v>15</v>
      </c>
      <c r="E815" s="22">
        <v>44946.541666666664</v>
      </c>
      <c r="F815" s="22">
        <v>44946.625</v>
      </c>
      <c r="G815" s="22">
        <v>44946.554861111108</v>
      </c>
      <c r="H815" s="22">
        <v>44946.640972222223</v>
      </c>
      <c r="I815" s="38">
        <v>23</v>
      </c>
      <c r="J815" s="21">
        <v>398</v>
      </c>
      <c r="K815" s="21">
        <v>94</v>
      </c>
      <c r="L815" s="23">
        <v>37412</v>
      </c>
      <c r="M815" s="11">
        <f t="shared" si="12"/>
        <v>120.00000000349246</v>
      </c>
      <c r="N815" s="33">
        <f>HOUR(Table3[[#This Row],[arrivalTime]])</f>
        <v>15</v>
      </c>
      <c r="O815" s="31">
        <f>HOUR(Table3[[#This Row],[departureTime]])</f>
        <v>13</v>
      </c>
      <c r="P815" s="39">
        <f ca="1">IF(Table3[[#This Row],[airline]] = OFFSET(Table3[[#This Row],[airline]],1,0), (OFFSET(Table3[[#This Row],[arrivalTime]],1,0) - Table3[[#This Row],[departureTime]]) * 1440, "")</f>
        <v>720</v>
      </c>
    </row>
    <row r="816" spans="1:16">
      <c r="A816" s="18" t="s">
        <v>499</v>
      </c>
      <c r="B816" s="18" t="s">
        <v>26</v>
      </c>
      <c r="C816" s="18" t="s">
        <v>20</v>
      </c>
      <c r="D816" s="18" t="s">
        <v>24</v>
      </c>
      <c r="E816" s="19">
        <v>44946.916666666664</v>
      </c>
      <c r="F816" s="19">
        <v>44947.041666666664</v>
      </c>
      <c r="G816" s="19">
        <v>44946.927083333336</v>
      </c>
      <c r="H816" s="19">
        <v>44947.04791666667</v>
      </c>
      <c r="I816" s="37">
        <v>9</v>
      </c>
      <c r="J816" s="18">
        <v>412</v>
      </c>
      <c r="K816" s="18">
        <v>198</v>
      </c>
      <c r="L816" s="20">
        <v>81576</v>
      </c>
      <c r="M816" s="11">
        <f t="shared" si="12"/>
        <v>180</v>
      </c>
      <c r="N816" s="33">
        <f>HOUR(Table3[[#This Row],[arrivalTime]])</f>
        <v>1</v>
      </c>
      <c r="O816" s="31">
        <f>HOUR(Table3[[#This Row],[departureTime]])</f>
        <v>22</v>
      </c>
      <c r="P816" s="39">
        <f ca="1">IF(Table3[[#This Row],[airline]] = OFFSET(Table3[[#This Row],[airline]],1,0), (OFFSET(Table3[[#This Row],[arrivalTime]],1,0) - Table3[[#This Row],[departureTime]]) * 1440, "")</f>
        <v>300.00000000349246</v>
      </c>
    </row>
    <row r="817" spans="1:16">
      <c r="A817" s="21" t="s">
        <v>501</v>
      </c>
      <c r="B817" s="21" t="s">
        <v>26</v>
      </c>
      <c r="C817" s="21" t="s">
        <v>15</v>
      </c>
      <c r="D817" s="21" t="s">
        <v>14</v>
      </c>
      <c r="E817" s="22">
        <v>44947</v>
      </c>
      <c r="F817" s="22">
        <v>44947.125</v>
      </c>
      <c r="G817" s="22">
        <v>44947.009027777778</v>
      </c>
      <c r="H817" s="22">
        <v>44947.140972222223</v>
      </c>
      <c r="I817" s="38">
        <v>23</v>
      </c>
      <c r="J817" s="21">
        <v>297</v>
      </c>
      <c r="K817" s="21">
        <v>87</v>
      </c>
      <c r="L817" s="23">
        <v>25839</v>
      </c>
      <c r="M817" s="11">
        <f t="shared" si="12"/>
        <v>180</v>
      </c>
      <c r="N817" s="33">
        <f>HOUR(Table3[[#This Row],[arrivalTime]])</f>
        <v>3</v>
      </c>
      <c r="O817" s="31">
        <f>HOUR(Table3[[#This Row],[departureTime]])</f>
        <v>0</v>
      </c>
      <c r="P817" s="39">
        <f ca="1">IF(Table3[[#This Row],[airline]] = OFFSET(Table3[[#This Row],[airline]],1,0), (OFFSET(Table3[[#This Row],[arrivalTime]],1,0) - Table3[[#This Row],[departureTime]]) * 1440, "")</f>
        <v>360</v>
      </c>
    </row>
    <row r="818" spans="1:16">
      <c r="A818" s="18" t="s">
        <v>505</v>
      </c>
      <c r="B818" s="18" t="s">
        <v>26</v>
      </c>
      <c r="C818" s="18" t="s">
        <v>18</v>
      </c>
      <c r="D818" s="18" t="s">
        <v>18</v>
      </c>
      <c r="E818" s="19">
        <v>44947.166666666664</v>
      </c>
      <c r="F818" s="19">
        <v>44947.25</v>
      </c>
      <c r="G818" s="19">
        <v>44947.179861111108</v>
      </c>
      <c r="H818" s="19">
        <v>44947.254166666666</v>
      </c>
      <c r="I818" s="37">
        <v>6</v>
      </c>
      <c r="J818" s="18">
        <v>123</v>
      </c>
      <c r="K818" s="18">
        <v>84</v>
      </c>
      <c r="L818" s="20">
        <v>10332</v>
      </c>
      <c r="M818" s="11">
        <f t="shared" si="12"/>
        <v>120.00000000349246</v>
      </c>
      <c r="N818" s="33">
        <f>HOUR(Table3[[#This Row],[arrivalTime]])</f>
        <v>6</v>
      </c>
      <c r="O818" s="31">
        <f>HOUR(Table3[[#This Row],[departureTime]])</f>
        <v>4</v>
      </c>
      <c r="P818" s="39">
        <f ca="1">IF(Table3[[#This Row],[airline]] = OFFSET(Table3[[#This Row],[airline]],1,0), (OFFSET(Table3[[#This Row],[arrivalTime]],1,0) - Table3[[#This Row],[departureTime]]) * 1440, "")</f>
        <v>540</v>
      </c>
    </row>
    <row r="819" spans="1:16">
      <c r="A819" s="18" t="s">
        <v>509</v>
      </c>
      <c r="B819" s="18" t="s">
        <v>26</v>
      </c>
      <c r="C819" s="18" t="s">
        <v>14</v>
      </c>
      <c r="D819" s="18" t="s">
        <v>15</v>
      </c>
      <c r="E819" s="19">
        <v>44947.333333333336</v>
      </c>
      <c r="F819" s="19">
        <v>44947.541666666664</v>
      </c>
      <c r="G819" s="19">
        <v>44947.347916666666</v>
      </c>
      <c r="H819" s="19">
        <v>44947.542361111111</v>
      </c>
      <c r="I819" s="37">
        <v>1</v>
      </c>
      <c r="J819" s="18">
        <v>204</v>
      </c>
      <c r="K819" s="18">
        <v>187</v>
      </c>
      <c r="L819" s="20">
        <v>38148</v>
      </c>
      <c r="M819" s="11">
        <f t="shared" si="12"/>
        <v>299.99999999301508</v>
      </c>
      <c r="N819" s="33">
        <f>HOUR(Table3[[#This Row],[arrivalTime]])</f>
        <v>13</v>
      </c>
      <c r="O819" s="31">
        <f>HOUR(Table3[[#This Row],[departureTime]])</f>
        <v>8</v>
      </c>
      <c r="P819" s="39">
        <f ca="1">IF(Table3[[#This Row],[airline]] = OFFSET(Table3[[#This Row],[airline]],1,0), (OFFSET(Table3[[#This Row],[arrivalTime]],1,0) - Table3[[#This Row],[departureTime]]) * 1440, "")</f>
        <v>479.99999999301508</v>
      </c>
    </row>
    <row r="820" spans="1:16">
      <c r="A820" s="18" t="s">
        <v>515</v>
      </c>
      <c r="B820" s="18" t="s">
        <v>26</v>
      </c>
      <c r="C820" s="18" t="s">
        <v>15</v>
      </c>
      <c r="D820" s="18" t="s">
        <v>14</v>
      </c>
      <c r="E820" s="19">
        <v>44947.583333333336</v>
      </c>
      <c r="F820" s="19">
        <v>44947.666666666664</v>
      </c>
      <c r="G820" s="19">
        <v>44947.601388888892</v>
      </c>
      <c r="H820" s="19">
        <v>44947.679166666669</v>
      </c>
      <c r="I820" s="37">
        <v>18</v>
      </c>
      <c r="J820" s="18">
        <v>499</v>
      </c>
      <c r="K820" s="18">
        <v>56</v>
      </c>
      <c r="L820" s="20">
        <v>27944</v>
      </c>
      <c r="M820" s="11">
        <f t="shared" si="12"/>
        <v>119.99999999301508</v>
      </c>
      <c r="N820" s="33">
        <f>HOUR(Table3[[#This Row],[arrivalTime]])</f>
        <v>16</v>
      </c>
      <c r="O820" s="31">
        <f>HOUR(Table3[[#This Row],[departureTime]])</f>
        <v>14</v>
      </c>
      <c r="P820" s="39">
        <f ca="1">IF(Table3[[#This Row],[airline]] = OFFSET(Table3[[#This Row],[airline]],1,0), (OFFSET(Table3[[#This Row],[arrivalTime]],1,0) - Table3[[#This Row],[departureTime]]) * 1440, "")</f>
        <v>479.99999999301508</v>
      </c>
    </row>
    <row r="821" spans="1:16">
      <c r="A821" s="21" t="s">
        <v>518</v>
      </c>
      <c r="B821" s="21" t="s">
        <v>26</v>
      </c>
      <c r="C821" s="21" t="s">
        <v>15</v>
      </c>
      <c r="D821" s="21" t="s">
        <v>21</v>
      </c>
      <c r="E821" s="22">
        <v>44947.708333333336</v>
      </c>
      <c r="F821" s="22">
        <v>44947.916666666664</v>
      </c>
      <c r="G821" s="22">
        <v>44947.708333333336</v>
      </c>
      <c r="H821" s="22">
        <v>44947.925694444442</v>
      </c>
      <c r="I821" s="38">
        <v>13</v>
      </c>
      <c r="J821" s="21">
        <v>354</v>
      </c>
      <c r="K821" s="21">
        <v>145</v>
      </c>
      <c r="L821" s="23">
        <v>51330</v>
      </c>
      <c r="M821" s="11">
        <f t="shared" si="12"/>
        <v>299.99999999301508</v>
      </c>
      <c r="N821" s="33">
        <f>HOUR(Table3[[#This Row],[arrivalTime]])</f>
        <v>22</v>
      </c>
      <c r="O821" s="31">
        <f>HOUR(Table3[[#This Row],[departureTime]])</f>
        <v>17</v>
      </c>
      <c r="P821" s="39">
        <f ca="1">IF(Table3[[#This Row],[airline]] = OFFSET(Table3[[#This Row],[airline]],1,0), (OFFSET(Table3[[#This Row],[arrivalTime]],1,0) - Table3[[#This Row],[departureTime]]) * 1440, "")</f>
        <v>239.99999999650754</v>
      </c>
    </row>
    <row r="822" spans="1:16">
      <c r="A822" s="21" t="s">
        <v>520</v>
      </c>
      <c r="B822" s="21" t="s">
        <v>26</v>
      </c>
      <c r="C822" s="21" t="s">
        <v>15</v>
      </c>
      <c r="D822" s="21" t="s">
        <v>14</v>
      </c>
      <c r="E822" s="22">
        <v>44947.791666666664</v>
      </c>
      <c r="F822" s="22">
        <v>44947.875</v>
      </c>
      <c r="G822" s="22">
        <v>44947.811111111114</v>
      </c>
      <c r="H822" s="22">
        <v>44947.885416666664</v>
      </c>
      <c r="I822" s="38">
        <v>15</v>
      </c>
      <c r="J822" s="21">
        <v>256</v>
      </c>
      <c r="K822" s="21">
        <v>99</v>
      </c>
      <c r="L822" s="23">
        <v>25344</v>
      </c>
      <c r="M822" s="11">
        <f t="shared" si="12"/>
        <v>120.00000000349246</v>
      </c>
      <c r="N822" s="33">
        <f>HOUR(Table3[[#This Row],[arrivalTime]])</f>
        <v>21</v>
      </c>
      <c r="O822" s="31">
        <f>HOUR(Table3[[#This Row],[departureTime]])</f>
        <v>19</v>
      </c>
      <c r="P822" s="39">
        <f ca="1">IF(Table3[[#This Row],[airline]] = OFFSET(Table3[[#This Row],[airline]],1,0), (OFFSET(Table3[[#This Row],[arrivalTime]],1,0) - Table3[[#This Row],[departureTime]]) * 1440, "")</f>
        <v>180</v>
      </c>
    </row>
    <row r="823" spans="1:16">
      <c r="A823" s="18" t="s">
        <v>521</v>
      </c>
      <c r="B823" s="18" t="s">
        <v>26</v>
      </c>
      <c r="C823" s="18" t="s">
        <v>18</v>
      </c>
      <c r="D823" s="18" t="s">
        <v>18</v>
      </c>
      <c r="E823" s="19">
        <v>44947.833333333336</v>
      </c>
      <c r="F823" s="19">
        <v>44947.916666666664</v>
      </c>
      <c r="G823" s="19">
        <v>44947.843055555553</v>
      </c>
      <c r="H823" s="19">
        <v>44947.924305555556</v>
      </c>
      <c r="I823" s="37">
        <v>11</v>
      </c>
      <c r="J823" s="18">
        <v>135</v>
      </c>
      <c r="K823" s="18">
        <v>151</v>
      </c>
      <c r="L823" s="20">
        <v>20385</v>
      </c>
      <c r="M823" s="11">
        <f t="shared" si="12"/>
        <v>119.99999999301508</v>
      </c>
      <c r="N823" s="33">
        <f>HOUR(Table3[[#This Row],[arrivalTime]])</f>
        <v>22</v>
      </c>
      <c r="O823" s="31">
        <f>HOUR(Table3[[#This Row],[departureTime]])</f>
        <v>20</v>
      </c>
      <c r="P823" s="39">
        <f ca="1">IF(Table3[[#This Row],[airline]] = OFFSET(Table3[[#This Row],[airline]],1,0), (OFFSET(Table3[[#This Row],[arrivalTime]],1,0) - Table3[[#This Row],[departureTime]]) * 1440, "")</f>
        <v>239.99999999650754</v>
      </c>
    </row>
    <row r="824" spans="1:16">
      <c r="A824" s="21" t="s">
        <v>523</v>
      </c>
      <c r="B824" s="21" t="s">
        <v>26</v>
      </c>
      <c r="C824" s="21" t="s">
        <v>20</v>
      </c>
      <c r="D824" s="21" t="s">
        <v>18</v>
      </c>
      <c r="E824" s="22">
        <v>44947.916666666664</v>
      </c>
      <c r="F824" s="22">
        <v>44948</v>
      </c>
      <c r="G824" s="22">
        <v>44947.921527777777</v>
      </c>
      <c r="H824" s="22">
        <v>44948.006249999999</v>
      </c>
      <c r="I824" s="38">
        <v>9</v>
      </c>
      <c r="J824" s="21">
        <v>362</v>
      </c>
      <c r="K824" s="21">
        <v>153</v>
      </c>
      <c r="L824" s="23">
        <v>55386</v>
      </c>
      <c r="M824" s="11">
        <f t="shared" si="12"/>
        <v>120.00000000349246</v>
      </c>
      <c r="N824" s="33">
        <f>HOUR(Table3[[#This Row],[arrivalTime]])</f>
        <v>0</v>
      </c>
      <c r="O824" s="31">
        <f>HOUR(Table3[[#This Row],[departureTime]])</f>
        <v>22</v>
      </c>
      <c r="P824" s="39">
        <f ca="1">IF(Table3[[#This Row],[airline]] = OFFSET(Table3[[#This Row],[airline]],1,0), (OFFSET(Table3[[#This Row],[arrivalTime]],1,0) - Table3[[#This Row],[departureTime]]) * 1440, "")</f>
        <v>180</v>
      </c>
    </row>
    <row r="825" spans="1:16">
      <c r="A825" s="21" t="s">
        <v>524</v>
      </c>
      <c r="B825" s="21" t="s">
        <v>26</v>
      </c>
      <c r="C825" s="21" t="s">
        <v>21</v>
      </c>
      <c r="D825" s="21" t="s">
        <v>21</v>
      </c>
      <c r="E825" s="22">
        <v>44947.958333333336</v>
      </c>
      <c r="F825" s="22">
        <v>44948.041666666664</v>
      </c>
      <c r="G825" s="22">
        <v>44947.969444444447</v>
      </c>
      <c r="H825" s="22">
        <v>44948.061111111114</v>
      </c>
      <c r="I825" s="38">
        <v>28</v>
      </c>
      <c r="J825" s="21">
        <v>141</v>
      </c>
      <c r="K825" s="21">
        <v>150</v>
      </c>
      <c r="L825" s="23">
        <v>21150</v>
      </c>
      <c r="M825" s="11">
        <f t="shared" si="12"/>
        <v>119.99999999301508</v>
      </c>
      <c r="N825" s="33">
        <f>HOUR(Table3[[#This Row],[arrivalTime]])</f>
        <v>1</v>
      </c>
      <c r="O825" s="31">
        <f>HOUR(Table3[[#This Row],[departureTime]])</f>
        <v>23</v>
      </c>
      <c r="P825" s="39">
        <f ca="1">IF(Table3[[#This Row],[airline]] = OFFSET(Table3[[#This Row],[airline]],1,0), (OFFSET(Table3[[#This Row],[arrivalTime]],1,0) - Table3[[#This Row],[departureTime]]) * 1440, "")</f>
        <v>239.99999999650754</v>
      </c>
    </row>
    <row r="826" spans="1:16">
      <c r="A826" s="21" t="s">
        <v>526</v>
      </c>
      <c r="B826" s="21" t="s">
        <v>26</v>
      </c>
      <c r="C826" s="21" t="s">
        <v>14</v>
      </c>
      <c r="D826" s="21" t="s">
        <v>18</v>
      </c>
      <c r="E826" s="22">
        <v>44948.041666666664</v>
      </c>
      <c r="F826" s="22">
        <v>44948.125</v>
      </c>
      <c r="G826" s="22">
        <v>44948.05</v>
      </c>
      <c r="H826" s="22">
        <v>44948.132638888892</v>
      </c>
      <c r="I826" s="38">
        <v>11</v>
      </c>
      <c r="J826" s="21">
        <v>436</v>
      </c>
      <c r="K826" s="21">
        <v>115</v>
      </c>
      <c r="L826" s="23">
        <v>50140</v>
      </c>
      <c r="M826" s="11">
        <f t="shared" si="12"/>
        <v>120.00000000349246</v>
      </c>
      <c r="N826" s="33">
        <f>HOUR(Table3[[#This Row],[arrivalTime]])</f>
        <v>3</v>
      </c>
      <c r="O826" s="31">
        <f>HOUR(Table3[[#This Row],[departureTime]])</f>
        <v>1</v>
      </c>
      <c r="P826" s="39">
        <f ca="1">IF(Table3[[#This Row],[airline]] = OFFSET(Table3[[#This Row],[airline]],1,0), (OFFSET(Table3[[#This Row],[arrivalTime]],1,0) - Table3[[#This Row],[departureTime]]) * 1440, "")</f>
        <v>540</v>
      </c>
    </row>
    <row r="827" spans="1:16">
      <c r="A827" s="18" t="s">
        <v>530</v>
      </c>
      <c r="B827" s="18" t="s">
        <v>26</v>
      </c>
      <c r="C827" s="18" t="s">
        <v>15</v>
      </c>
      <c r="D827" s="18" t="s">
        <v>24</v>
      </c>
      <c r="E827" s="19">
        <v>44948.208333333336</v>
      </c>
      <c r="F827" s="19">
        <v>44948.416666666664</v>
      </c>
      <c r="G827" s="19">
        <v>44948.219444444447</v>
      </c>
      <c r="H827" s="19">
        <v>44948.434027777781</v>
      </c>
      <c r="I827" s="37">
        <v>25</v>
      </c>
      <c r="J827" s="18">
        <v>211</v>
      </c>
      <c r="K827" s="18">
        <v>92</v>
      </c>
      <c r="L827" s="20">
        <v>19412</v>
      </c>
      <c r="M827" s="11">
        <f t="shared" si="12"/>
        <v>299.99999999301508</v>
      </c>
      <c r="N827" s="33">
        <f>HOUR(Table3[[#This Row],[arrivalTime]])</f>
        <v>10</v>
      </c>
      <c r="O827" s="31">
        <f>HOUR(Table3[[#This Row],[departureTime]])</f>
        <v>5</v>
      </c>
      <c r="P827" s="39">
        <f ca="1">IF(Table3[[#This Row],[airline]] = OFFSET(Table3[[#This Row],[airline]],1,0), (OFFSET(Table3[[#This Row],[arrivalTime]],1,0) - Table3[[#This Row],[departureTime]]) * 1440, "")</f>
        <v>720</v>
      </c>
    </row>
    <row r="828" spans="1:16">
      <c r="A828" s="21" t="s">
        <v>537</v>
      </c>
      <c r="B828" s="21" t="s">
        <v>26</v>
      </c>
      <c r="C828" s="21" t="s">
        <v>20</v>
      </c>
      <c r="D828" s="21" t="s">
        <v>20</v>
      </c>
      <c r="E828" s="22">
        <v>44948.5</v>
      </c>
      <c r="F828" s="22">
        <v>44948.708333333336</v>
      </c>
      <c r="G828" s="22">
        <v>44948.5</v>
      </c>
      <c r="H828" s="22">
        <v>44948.710416666669</v>
      </c>
      <c r="I828" s="38">
        <v>3</v>
      </c>
      <c r="J828" s="21">
        <v>423</v>
      </c>
      <c r="K828" s="21">
        <v>137</v>
      </c>
      <c r="L828" s="23">
        <v>57951</v>
      </c>
      <c r="M828" s="11">
        <f t="shared" si="12"/>
        <v>300.00000000349246</v>
      </c>
      <c r="N828" s="33">
        <f>HOUR(Table3[[#This Row],[arrivalTime]])</f>
        <v>17</v>
      </c>
      <c r="O828" s="31">
        <f>HOUR(Table3[[#This Row],[departureTime]])</f>
        <v>12</v>
      </c>
      <c r="P828" s="39">
        <f ca="1">IF(Table3[[#This Row],[airline]] = OFFSET(Table3[[#This Row],[airline]],1,0), (OFFSET(Table3[[#This Row],[arrivalTime]],1,0) - Table3[[#This Row],[departureTime]]) * 1440, "")</f>
        <v>419.99999999650754</v>
      </c>
    </row>
    <row r="829" spans="1:16">
      <c r="A829" s="18" t="s">
        <v>543</v>
      </c>
      <c r="B829" s="18" t="s">
        <v>26</v>
      </c>
      <c r="C829" s="18" t="s">
        <v>15</v>
      </c>
      <c r="D829" s="18" t="s">
        <v>21</v>
      </c>
      <c r="E829" s="19">
        <v>44948.75</v>
      </c>
      <c r="F829" s="19">
        <v>44948.791666666664</v>
      </c>
      <c r="G829" s="19">
        <v>44948.768750000003</v>
      </c>
      <c r="H829" s="19">
        <v>44948.811111111114</v>
      </c>
      <c r="I829" s="37">
        <v>28</v>
      </c>
      <c r="J829" s="18">
        <v>465</v>
      </c>
      <c r="K829" s="18">
        <v>106</v>
      </c>
      <c r="L829" s="20">
        <v>49290</v>
      </c>
      <c r="M829" s="11">
        <f t="shared" si="12"/>
        <v>59.99999999650754</v>
      </c>
      <c r="N829" s="33">
        <f>HOUR(Table3[[#This Row],[arrivalTime]])</f>
        <v>19</v>
      </c>
      <c r="O829" s="31">
        <f>HOUR(Table3[[#This Row],[departureTime]])</f>
        <v>18</v>
      </c>
      <c r="P829" s="39">
        <f ca="1">IF(Table3[[#This Row],[airline]] = OFFSET(Table3[[#This Row],[airline]],1,0), (OFFSET(Table3[[#This Row],[arrivalTime]],1,0) - Table3[[#This Row],[departureTime]]) * 1440, "")</f>
        <v>239.99999999650754</v>
      </c>
    </row>
    <row r="830" spans="1:16">
      <c r="A830" s="21" t="s">
        <v>546</v>
      </c>
      <c r="B830" s="21" t="s">
        <v>26</v>
      </c>
      <c r="C830" s="21" t="s">
        <v>24</v>
      </c>
      <c r="D830" s="21" t="s">
        <v>20</v>
      </c>
      <c r="E830" s="22">
        <v>44948.875</v>
      </c>
      <c r="F830" s="22">
        <v>44948.916666666664</v>
      </c>
      <c r="G830" s="22">
        <v>44948.87777777778</v>
      </c>
      <c r="H830" s="22">
        <v>44948.923611111109</v>
      </c>
      <c r="I830" s="38">
        <v>10</v>
      </c>
      <c r="J830" s="21">
        <v>152</v>
      </c>
      <c r="K830" s="21">
        <v>198</v>
      </c>
      <c r="L830" s="23">
        <v>30096</v>
      </c>
      <c r="M830" s="11">
        <f t="shared" si="12"/>
        <v>59.99999999650754</v>
      </c>
      <c r="N830" s="33">
        <f>HOUR(Table3[[#This Row],[arrivalTime]])</f>
        <v>22</v>
      </c>
      <c r="O830" s="31">
        <f>HOUR(Table3[[#This Row],[departureTime]])</f>
        <v>21</v>
      </c>
      <c r="P830" s="39">
        <f ca="1">IF(Table3[[#This Row],[airline]] = OFFSET(Table3[[#This Row],[airline]],1,0), (OFFSET(Table3[[#This Row],[arrivalTime]],1,0) - Table3[[#This Row],[departureTime]]) * 1440, "")</f>
        <v>239.99999999650754</v>
      </c>
    </row>
    <row r="831" spans="1:16">
      <c r="A831" s="21" t="s">
        <v>548</v>
      </c>
      <c r="B831" s="21" t="s">
        <v>26</v>
      </c>
      <c r="C831" s="21" t="s">
        <v>15</v>
      </c>
      <c r="D831" s="21" t="s">
        <v>21</v>
      </c>
      <c r="E831" s="22">
        <v>44948.958333333336</v>
      </c>
      <c r="F831" s="22">
        <v>44949.041666666664</v>
      </c>
      <c r="G831" s="22">
        <v>44948.959722222222</v>
      </c>
      <c r="H831" s="22">
        <v>44949.061805555553</v>
      </c>
      <c r="I831" s="38">
        <v>29</v>
      </c>
      <c r="J831" s="21">
        <v>117</v>
      </c>
      <c r="K831" s="21">
        <v>146</v>
      </c>
      <c r="L831" s="23">
        <v>17082</v>
      </c>
      <c r="M831" s="11">
        <f t="shared" si="12"/>
        <v>119.99999999301508</v>
      </c>
      <c r="N831" s="33">
        <f>HOUR(Table3[[#This Row],[arrivalTime]])</f>
        <v>1</v>
      </c>
      <c r="O831" s="31">
        <f>HOUR(Table3[[#This Row],[departureTime]])</f>
        <v>23</v>
      </c>
      <c r="P831" s="39">
        <f ca="1">IF(Table3[[#This Row],[airline]] = OFFSET(Table3[[#This Row],[airline]],1,0), (OFFSET(Table3[[#This Row],[arrivalTime]],1,0) - Table3[[#This Row],[departureTime]]) * 1440, "")</f>
        <v>419.99999999650754</v>
      </c>
    </row>
    <row r="832" spans="1:16">
      <c r="A832" s="21" t="s">
        <v>550</v>
      </c>
      <c r="B832" s="21" t="s">
        <v>26</v>
      </c>
      <c r="C832" s="21" t="s">
        <v>20</v>
      </c>
      <c r="D832" s="21" t="s">
        <v>18</v>
      </c>
      <c r="E832" s="22">
        <v>44949.041666666664</v>
      </c>
      <c r="F832" s="22">
        <v>44949.25</v>
      </c>
      <c r="G832" s="22">
        <v>44949.049305555556</v>
      </c>
      <c r="H832" s="22">
        <v>44949.257638888892</v>
      </c>
      <c r="I832" s="38">
        <v>11</v>
      </c>
      <c r="J832" s="21">
        <v>204</v>
      </c>
      <c r="K832" s="21">
        <v>75</v>
      </c>
      <c r="L832" s="23">
        <v>15300</v>
      </c>
      <c r="M832" s="11">
        <f t="shared" si="12"/>
        <v>300.00000000349246</v>
      </c>
      <c r="N832" s="33">
        <f>HOUR(Table3[[#This Row],[arrivalTime]])</f>
        <v>6</v>
      </c>
      <c r="O832" s="31">
        <f>HOUR(Table3[[#This Row],[departureTime]])</f>
        <v>1</v>
      </c>
      <c r="P832" s="39">
        <f ca="1">IF(Table3[[#This Row],[airline]] = OFFSET(Table3[[#This Row],[airline]],1,0), (OFFSET(Table3[[#This Row],[arrivalTime]],1,0) - Table3[[#This Row],[departureTime]]) * 1440, "")</f>
        <v>180</v>
      </c>
    </row>
    <row r="833" spans="1:16">
      <c r="A833" s="18" t="s">
        <v>552</v>
      </c>
      <c r="B833" s="18" t="s">
        <v>26</v>
      </c>
      <c r="C833" s="18" t="s">
        <v>18</v>
      </c>
      <c r="D833" s="18" t="s">
        <v>14</v>
      </c>
      <c r="E833" s="19">
        <v>44949.125</v>
      </c>
      <c r="F833" s="19">
        <v>44949.166666666664</v>
      </c>
      <c r="G833" s="19">
        <v>44949.126388888886</v>
      </c>
      <c r="H833" s="19">
        <v>44949.182638888888</v>
      </c>
      <c r="I833" s="37">
        <v>23</v>
      </c>
      <c r="J833" s="18">
        <v>489</v>
      </c>
      <c r="K833" s="18">
        <v>65</v>
      </c>
      <c r="L833" s="20">
        <v>31785</v>
      </c>
      <c r="M833" s="11">
        <f t="shared" si="12"/>
        <v>59.99999999650754</v>
      </c>
      <c r="N833" s="33">
        <f>HOUR(Table3[[#This Row],[arrivalTime]])</f>
        <v>4</v>
      </c>
      <c r="O833" s="31">
        <f>HOUR(Table3[[#This Row],[departureTime]])</f>
        <v>3</v>
      </c>
      <c r="P833" s="39">
        <f ca="1">IF(Table3[[#This Row],[airline]] = OFFSET(Table3[[#This Row],[airline]],1,0), (OFFSET(Table3[[#This Row],[arrivalTime]],1,0) - Table3[[#This Row],[departureTime]]) * 1440, "")</f>
        <v>239.99999999650754</v>
      </c>
    </row>
    <row r="834" spans="1:16">
      <c r="A834" s="18" t="s">
        <v>553</v>
      </c>
      <c r="B834" s="18" t="s">
        <v>26</v>
      </c>
      <c r="C834" s="18" t="s">
        <v>18</v>
      </c>
      <c r="D834" s="18" t="s">
        <v>18</v>
      </c>
      <c r="E834" s="19">
        <v>44949.166666666664</v>
      </c>
      <c r="F834" s="19">
        <v>44949.291666666664</v>
      </c>
      <c r="G834" s="19">
        <v>44949.174305555556</v>
      </c>
      <c r="H834" s="19">
        <v>44949.295138888891</v>
      </c>
      <c r="I834" s="37">
        <v>5</v>
      </c>
      <c r="J834" s="18">
        <v>454</v>
      </c>
      <c r="K834" s="18">
        <v>72</v>
      </c>
      <c r="L834" s="20">
        <v>32688</v>
      </c>
      <c r="M834" s="11">
        <f t="shared" ref="M834:M897" si="13">(F834-E834)*1440</f>
        <v>180</v>
      </c>
      <c r="N834" s="33">
        <f>HOUR(Table3[[#This Row],[arrivalTime]])</f>
        <v>7</v>
      </c>
      <c r="O834" s="31">
        <f>HOUR(Table3[[#This Row],[departureTime]])</f>
        <v>4</v>
      </c>
      <c r="P834" s="39">
        <f ca="1">IF(Table3[[#This Row],[airline]] = OFFSET(Table3[[#This Row],[airline]],1,0), (OFFSET(Table3[[#This Row],[arrivalTime]],1,0) - Table3[[#This Row],[departureTime]]) * 1440, "")</f>
        <v>240.00000000698492</v>
      </c>
    </row>
    <row r="835" spans="1:16">
      <c r="A835" s="21" t="s">
        <v>554</v>
      </c>
      <c r="B835" s="21" t="s">
        <v>26</v>
      </c>
      <c r="C835" s="21" t="s">
        <v>18</v>
      </c>
      <c r="D835" s="21" t="s">
        <v>18</v>
      </c>
      <c r="E835" s="22">
        <v>44949.208333333336</v>
      </c>
      <c r="F835" s="22">
        <v>44949.333333333336</v>
      </c>
      <c r="G835" s="22">
        <v>44949.216666666667</v>
      </c>
      <c r="H835" s="22">
        <v>44949.353472222225</v>
      </c>
      <c r="I835" s="38">
        <v>29</v>
      </c>
      <c r="J835" s="21">
        <v>487</v>
      </c>
      <c r="K835" s="21">
        <v>116</v>
      </c>
      <c r="L835" s="23">
        <v>56492</v>
      </c>
      <c r="M835" s="11">
        <f t="shared" si="13"/>
        <v>180</v>
      </c>
      <c r="N835" s="33">
        <f>HOUR(Table3[[#This Row],[arrivalTime]])</f>
        <v>8</v>
      </c>
      <c r="O835" s="31">
        <f>HOUR(Table3[[#This Row],[departureTime]])</f>
        <v>5</v>
      </c>
      <c r="P835" s="39">
        <f ca="1">IF(Table3[[#This Row],[airline]] = OFFSET(Table3[[#This Row],[airline]],1,0), (OFFSET(Table3[[#This Row],[arrivalTime]],1,0) - Table3[[#This Row],[departureTime]]) * 1440, "")</f>
        <v>360</v>
      </c>
    </row>
    <row r="836" spans="1:16">
      <c r="A836" s="18" t="s">
        <v>555</v>
      </c>
      <c r="B836" s="18" t="s">
        <v>26</v>
      </c>
      <c r="C836" s="18" t="s">
        <v>18</v>
      </c>
      <c r="D836" s="18" t="s">
        <v>15</v>
      </c>
      <c r="E836" s="19">
        <v>44949.25</v>
      </c>
      <c r="F836" s="19">
        <v>44949.458333333336</v>
      </c>
      <c r="G836" s="19">
        <v>44949.263888888891</v>
      </c>
      <c r="H836" s="19">
        <v>44949.459027777775</v>
      </c>
      <c r="I836" s="37">
        <v>1</v>
      </c>
      <c r="J836" s="18">
        <v>414</v>
      </c>
      <c r="K836" s="18">
        <v>73</v>
      </c>
      <c r="L836" s="20">
        <v>30222</v>
      </c>
      <c r="M836" s="11">
        <f t="shared" si="13"/>
        <v>300.00000000349246</v>
      </c>
      <c r="N836" s="33">
        <f>HOUR(Table3[[#This Row],[arrivalTime]])</f>
        <v>11</v>
      </c>
      <c r="O836" s="31">
        <f>HOUR(Table3[[#This Row],[departureTime]])</f>
        <v>6</v>
      </c>
      <c r="P836" s="39">
        <f ca="1">IF(Table3[[#This Row],[airline]] = OFFSET(Table3[[#This Row],[airline]],1,0), (OFFSET(Table3[[#This Row],[arrivalTime]],1,0) - Table3[[#This Row],[departureTime]]) * 1440, "")</f>
        <v>419.99999999650754</v>
      </c>
    </row>
    <row r="837" spans="1:16">
      <c r="A837" s="21" t="s">
        <v>557</v>
      </c>
      <c r="B837" s="21" t="s">
        <v>26</v>
      </c>
      <c r="C837" s="21" t="s">
        <v>21</v>
      </c>
      <c r="D837" s="21" t="s">
        <v>24</v>
      </c>
      <c r="E837" s="22">
        <v>44949.333333333336</v>
      </c>
      <c r="F837" s="22">
        <v>44949.541666666664</v>
      </c>
      <c r="G837" s="22">
        <v>44949.351388888892</v>
      </c>
      <c r="H837" s="22">
        <v>44949.543749999997</v>
      </c>
      <c r="I837" s="38">
        <v>3</v>
      </c>
      <c r="J837" s="21">
        <v>219</v>
      </c>
      <c r="K837" s="21">
        <v>156</v>
      </c>
      <c r="L837" s="23">
        <v>34164</v>
      </c>
      <c r="M837" s="11">
        <f t="shared" si="13"/>
        <v>299.99999999301508</v>
      </c>
      <c r="N837" s="33">
        <f>HOUR(Table3[[#This Row],[arrivalTime]])</f>
        <v>13</v>
      </c>
      <c r="O837" s="31">
        <f>HOUR(Table3[[#This Row],[departureTime]])</f>
        <v>8</v>
      </c>
      <c r="P837" s="39">
        <f ca="1">IF(Table3[[#This Row],[airline]] = OFFSET(Table3[[#This Row],[airline]],1,0), (OFFSET(Table3[[#This Row],[arrivalTime]],1,0) - Table3[[#This Row],[departureTime]]) * 1440, "")</f>
        <v>299.99999999301508</v>
      </c>
    </row>
    <row r="838" spans="1:16">
      <c r="A838" s="18" t="s">
        <v>558</v>
      </c>
      <c r="B838" s="18" t="s">
        <v>26</v>
      </c>
      <c r="C838" s="18" t="s">
        <v>20</v>
      </c>
      <c r="D838" s="18" t="s">
        <v>15</v>
      </c>
      <c r="E838" s="19">
        <v>44949.375</v>
      </c>
      <c r="F838" s="19">
        <v>44949.541666666664</v>
      </c>
      <c r="G838" s="19">
        <v>44949.377083333333</v>
      </c>
      <c r="H838" s="19">
        <v>44949.548611111109</v>
      </c>
      <c r="I838" s="37">
        <v>10</v>
      </c>
      <c r="J838" s="18">
        <v>135</v>
      </c>
      <c r="K838" s="18">
        <v>166</v>
      </c>
      <c r="L838" s="20">
        <v>22410</v>
      </c>
      <c r="M838" s="11">
        <f t="shared" si="13"/>
        <v>239.99999999650754</v>
      </c>
      <c r="N838" s="33">
        <f>HOUR(Table3[[#This Row],[arrivalTime]])</f>
        <v>13</v>
      </c>
      <c r="O838" s="31">
        <f>HOUR(Table3[[#This Row],[departureTime]])</f>
        <v>9</v>
      </c>
      <c r="P838" s="39">
        <f ca="1">IF(Table3[[#This Row],[airline]] = OFFSET(Table3[[#This Row],[airline]],1,0), (OFFSET(Table3[[#This Row],[arrivalTime]],1,0) - Table3[[#This Row],[departureTime]]) * 1440, "")</f>
        <v>360</v>
      </c>
    </row>
    <row r="839" spans="1:16">
      <c r="A839" s="21" t="s">
        <v>559</v>
      </c>
      <c r="B839" s="21" t="s">
        <v>26</v>
      </c>
      <c r="C839" s="21" t="s">
        <v>21</v>
      </c>
      <c r="D839" s="21" t="s">
        <v>21</v>
      </c>
      <c r="E839" s="22">
        <v>44949.416666666664</v>
      </c>
      <c r="F839" s="22">
        <v>44949.625</v>
      </c>
      <c r="G839" s="22">
        <v>44949.429861111108</v>
      </c>
      <c r="H839" s="22">
        <v>44949.636111111111</v>
      </c>
      <c r="I839" s="38">
        <v>16</v>
      </c>
      <c r="J839" s="21">
        <v>381</v>
      </c>
      <c r="K839" s="21">
        <v>155</v>
      </c>
      <c r="L839" s="23">
        <v>59055</v>
      </c>
      <c r="M839" s="11">
        <f t="shared" si="13"/>
        <v>300.00000000349246</v>
      </c>
      <c r="N839" s="33">
        <f>HOUR(Table3[[#This Row],[arrivalTime]])</f>
        <v>15</v>
      </c>
      <c r="O839" s="31">
        <f>HOUR(Table3[[#This Row],[departureTime]])</f>
        <v>10</v>
      </c>
      <c r="P839" s="39">
        <f ca="1">IF(Table3[[#This Row],[airline]] = OFFSET(Table3[[#This Row],[airline]],1,0), (OFFSET(Table3[[#This Row],[arrivalTime]],1,0) - Table3[[#This Row],[departureTime]]) * 1440, "")</f>
        <v>360</v>
      </c>
    </row>
    <row r="840" spans="1:16">
      <c r="A840" s="18" t="s">
        <v>560</v>
      </c>
      <c r="B840" s="18" t="s">
        <v>26</v>
      </c>
      <c r="C840" s="18" t="s">
        <v>14</v>
      </c>
      <c r="D840" s="18" t="s">
        <v>21</v>
      </c>
      <c r="E840" s="19">
        <v>44949.458333333336</v>
      </c>
      <c r="F840" s="19">
        <v>44949.666666666664</v>
      </c>
      <c r="G840" s="19">
        <v>44949.462500000001</v>
      </c>
      <c r="H840" s="19">
        <v>44949.680555555555</v>
      </c>
      <c r="I840" s="37">
        <v>20</v>
      </c>
      <c r="J840" s="18">
        <v>440</v>
      </c>
      <c r="K840" s="18">
        <v>109</v>
      </c>
      <c r="L840" s="20">
        <v>47960</v>
      </c>
      <c r="M840" s="11">
        <f t="shared" si="13"/>
        <v>299.99999999301508</v>
      </c>
      <c r="N840" s="33">
        <f>HOUR(Table3[[#This Row],[arrivalTime]])</f>
        <v>16</v>
      </c>
      <c r="O840" s="31">
        <f>HOUR(Table3[[#This Row],[departureTime]])</f>
        <v>11</v>
      </c>
      <c r="P840" s="39">
        <f ca="1">IF(Table3[[#This Row],[airline]] = OFFSET(Table3[[#This Row],[airline]],1,0), (OFFSET(Table3[[#This Row],[arrivalTime]],1,0) - Table3[[#This Row],[departureTime]]) * 1440, "")</f>
        <v>419.99999999650754</v>
      </c>
    </row>
    <row r="841" spans="1:16">
      <c r="A841" s="21" t="s">
        <v>564</v>
      </c>
      <c r="B841" s="21" t="s">
        <v>26</v>
      </c>
      <c r="C841" s="21" t="s">
        <v>24</v>
      </c>
      <c r="D841" s="21" t="s">
        <v>21</v>
      </c>
      <c r="E841" s="22">
        <v>44949.625</v>
      </c>
      <c r="F841" s="22">
        <v>44949.75</v>
      </c>
      <c r="G841" s="22">
        <v>44949.630555555559</v>
      </c>
      <c r="H841" s="22">
        <v>44949.75277777778</v>
      </c>
      <c r="I841" s="38">
        <v>4</v>
      </c>
      <c r="J841" s="21">
        <v>330</v>
      </c>
      <c r="K841" s="21">
        <v>88</v>
      </c>
      <c r="L841" s="23">
        <v>29040</v>
      </c>
      <c r="M841" s="11">
        <f t="shared" si="13"/>
        <v>180</v>
      </c>
      <c r="N841" s="33">
        <f>HOUR(Table3[[#This Row],[arrivalTime]])</f>
        <v>18</v>
      </c>
      <c r="O841" s="31">
        <f>HOUR(Table3[[#This Row],[departureTime]])</f>
        <v>15</v>
      </c>
      <c r="P841" s="39">
        <f ca="1">IF(Table3[[#This Row],[airline]] = OFFSET(Table3[[#This Row],[airline]],1,0), (OFFSET(Table3[[#This Row],[arrivalTime]],1,0) - Table3[[#This Row],[departureTime]]) * 1440, "")</f>
        <v>360</v>
      </c>
    </row>
    <row r="842" spans="1:16">
      <c r="A842" s="18" t="s">
        <v>567</v>
      </c>
      <c r="B842" s="18" t="s">
        <v>26</v>
      </c>
      <c r="C842" s="18" t="s">
        <v>20</v>
      </c>
      <c r="D842" s="18" t="s">
        <v>15</v>
      </c>
      <c r="E842" s="19">
        <v>44949.75</v>
      </c>
      <c r="F842" s="19">
        <v>44949.875</v>
      </c>
      <c r="G842" s="19">
        <v>44949.760416666664</v>
      </c>
      <c r="H842" s="19">
        <v>44949.892361111109</v>
      </c>
      <c r="I842" s="37">
        <v>25</v>
      </c>
      <c r="J842" s="18">
        <v>245</v>
      </c>
      <c r="K842" s="18">
        <v>61</v>
      </c>
      <c r="L842" s="20">
        <v>14945</v>
      </c>
      <c r="M842" s="11">
        <f t="shared" si="13"/>
        <v>180</v>
      </c>
      <c r="N842" s="33">
        <f>HOUR(Table3[[#This Row],[arrivalTime]])</f>
        <v>21</v>
      </c>
      <c r="O842" s="31">
        <f>HOUR(Table3[[#This Row],[departureTime]])</f>
        <v>18</v>
      </c>
      <c r="P842" s="39">
        <f ca="1">IF(Table3[[#This Row],[airline]] = OFFSET(Table3[[#This Row],[airline]],1,0), (OFFSET(Table3[[#This Row],[arrivalTime]],1,0) - Table3[[#This Row],[departureTime]]) * 1440, "")</f>
        <v>239.99999999650754</v>
      </c>
    </row>
    <row r="843" spans="1:16">
      <c r="A843" s="21" t="s">
        <v>569</v>
      </c>
      <c r="B843" s="21" t="s">
        <v>26</v>
      </c>
      <c r="C843" s="21" t="s">
        <v>14</v>
      </c>
      <c r="D843" s="21" t="s">
        <v>20</v>
      </c>
      <c r="E843" s="22">
        <v>44949.833333333336</v>
      </c>
      <c r="F843" s="22">
        <v>44949.916666666664</v>
      </c>
      <c r="G843" s="22">
        <v>44949.836805555555</v>
      </c>
      <c r="H843" s="22">
        <v>44949.920138888891</v>
      </c>
      <c r="I843" s="38">
        <v>5</v>
      </c>
      <c r="J843" s="21">
        <v>412</v>
      </c>
      <c r="K843" s="21">
        <v>92</v>
      </c>
      <c r="L843" s="23">
        <v>37904</v>
      </c>
      <c r="M843" s="11">
        <f t="shared" si="13"/>
        <v>119.99999999301508</v>
      </c>
      <c r="N843" s="33">
        <f>HOUR(Table3[[#This Row],[arrivalTime]])</f>
        <v>22</v>
      </c>
      <c r="O843" s="31">
        <f>HOUR(Table3[[#This Row],[departureTime]])</f>
        <v>20</v>
      </c>
      <c r="P843" s="39">
        <f ca="1">IF(Table3[[#This Row],[airline]] = OFFSET(Table3[[#This Row],[airline]],1,0), (OFFSET(Table3[[#This Row],[arrivalTime]],1,0) - Table3[[#This Row],[departureTime]]) * 1440, "")</f>
        <v>360</v>
      </c>
    </row>
    <row r="844" spans="1:16">
      <c r="A844" s="21" t="s">
        <v>570</v>
      </c>
      <c r="B844" s="21" t="s">
        <v>26</v>
      </c>
      <c r="C844" s="21" t="s">
        <v>20</v>
      </c>
      <c r="D844" s="21" t="s">
        <v>21</v>
      </c>
      <c r="E844" s="22">
        <v>44949.875</v>
      </c>
      <c r="F844" s="22">
        <v>44950.083333333336</v>
      </c>
      <c r="G844" s="22">
        <v>44949.887499999997</v>
      </c>
      <c r="H844" s="22">
        <v>44950.090277777781</v>
      </c>
      <c r="I844" s="38">
        <v>10</v>
      </c>
      <c r="J844" s="21">
        <v>485</v>
      </c>
      <c r="K844" s="21">
        <v>91</v>
      </c>
      <c r="L844" s="23">
        <v>44135</v>
      </c>
      <c r="M844" s="11">
        <f t="shared" si="13"/>
        <v>300.00000000349246</v>
      </c>
      <c r="N844" s="33">
        <f>HOUR(Table3[[#This Row],[arrivalTime]])</f>
        <v>2</v>
      </c>
      <c r="O844" s="31">
        <f>HOUR(Table3[[#This Row],[departureTime]])</f>
        <v>21</v>
      </c>
      <c r="P844" s="39">
        <f ca="1">IF(Table3[[#This Row],[airline]] = OFFSET(Table3[[#This Row],[airline]],1,0), (OFFSET(Table3[[#This Row],[arrivalTime]],1,0) - Table3[[#This Row],[departureTime]]) * 1440, "")</f>
        <v>300.00000000349246</v>
      </c>
    </row>
    <row r="845" spans="1:16">
      <c r="A845" s="21" t="s">
        <v>573</v>
      </c>
      <c r="B845" s="21" t="s">
        <v>26</v>
      </c>
      <c r="C845" s="21" t="s">
        <v>18</v>
      </c>
      <c r="D845" s="21" t="s">
        <v>14</v>
      </c>
      <c r="E845" s="22">
        <v>44950</v>
      </c>
      <c r="F845" s="22">
        <v>44950.083333333336</v>
      </c>
      <c r="G845" s="22">
        <v>44950</v>
      </c>
      <c r="H845" s="22">
        <v>44950.097916666666</v>
      </c>
      <c r="I845" s="38">
        <v>21</v>
      </c>
      <c r="J845" s="21">
        <v>178</v>
      </c>
      <c r="K845" s="21">
        <v>164</v>
      </c>
      <c r="L845" s="23">
        <v>29192</v>
      </c>
      <c r="M845" s="11">
        <f t="shared" si="13"/>
        <v>120.00000000349246</v>
      </c>
      <c r="N845" s="33">
        <f>HOUR(Table3[[#This Row],[arrivalTime]])</f>
        <v>2</v>
      </c>
      <c r="O845" s="31">
        <f>HOUR(Table3[[#This Row],[departureTime]])</f>
        <v>0</v>
      </c>
      <c r="P845" s="39">
        <f ca="1">IF(Table3[[#This Row],[airline]] = OFFSET(Table3[[#This Row],[airline]],1,0), (OFFSET(Table3[[#This Row],[arrivalTime]],1,0) - Table3[[#This Row],[departureTime]]) * 1440, "")</f>
        <v>239.99999999650754</v>
      </c>
    </row>
    <row r="846" spans="1:16">
      <c r="A846" s="21" t="s">
        <v>575</v>
      </c>
      <c r="B846" s="21" t="s">
        <v>26</v>
      </c>
      <c r="C846" s="21" t="s">
        <v>24</v>
      </c>
      <c r="D846" s="21" t="s">
        <v>14</v>
      </c>
      <c r="E846" s="22">
        <v>44950.083333333336</v>
      </c>
      <c r="F846" s="22">
        <v>44950.166666666664</v>
      </c>
      <c r="G846" s="22">
        <v>44950.095833333333</v>
      </c>
      <c r="H846" s="22">
        <v>44950.175694444442</v>
      </c>
      <c r="I846" s="38">
        <v>13</v>
      </c>
      <c r="J846" s="21">
        <v>277</v>
      </c>
      <c r="K846" s="21">
        <v>84</v>
      </c>
      <c r="L846" s="23">
        <v>23268</v>
      </c>
      <c r="M846" s="11">
        <f t="shared" si="13"/>
        <v>119.99999999301508</v>
      </c>
      <c r="N846" s="33">
        <f>HOUR(Table3[[#This Row],[arrivalTime]])</f>
        <v>4</v>
      </c>
      <c r="O846" s="31">
        <f>HOUR(Table3[[#This Row],[departureTime]])</f>
        <v>2</v>
      </c>
      <c r="P846" s="39">
        <f ca="1">IF(Table3[[#This Row],[airline]] = OFFSET(Table3[[#This Row],[airline]],1,0), (OFFSET(Table3[[#This Row],[arrivalTime]],1,0) - Table3[[#This Row],[departureTime]]) * 1440, "")</f>
        <v>419.99999999650754</v>
      </c>
    </row>
    <row r="847" spans="1:16">
      <c r="A847" s="18" t="s">
        <v>577</v>
      </c>
      <c r="B847" s="18" t="s">
        <v>26</v>
      </c>
      <c r="C847" s="18" t="s">
        <v>15</v>
      </c>
      <c r="D847" s="18" t="s">
        <v>14</v>
      </c>
      <c r="E847" s="19">
        <v>44950.166666666664</v>
      </c>
      <c r="F847" s="19">
        <v>44950.375</v>
      </c>
      <c r="G847" s="19">
        <v>44950.179861111108</v>
      </c>
      <c r="H847" s="19">
        <v>44950.381944444445</v>
      </c>
      <c r="I847" s="37">
        <v>10</v>
      </c>
      <c r="J847" s="18">
        <v>425</v>
      </c>
      <c r="K847" s="18">
        <v>197</v>
      </c>
      <c r="L847" s="20">
        <v>83725</v>
      </c>
      <c r="M847" s="11">
        <f t="shared" si="13"/>
        <v>300.00000000349246</v>
      </c>
      <c r="N847" s="33">
        <f>HOUR(Table3[[#This Row],[arrivalTime]])</f>
        <v>9</v>
      </c>
      <c r="O847" s="31">
        <f>HOUR(Table3[[#This Row],[departureTime]])</f>
        <v>4</v>
      </c>
      <c r="P847" s="39">
        <f ca="1">IF(Table3[[#This Row],[airline]] = OFFSET(Table3[[#This Row],[airline]],1,0), (OFFSET(Table3[[#This Row],[arrivalTime]],1,0) - Table3[[#This Row],[departureTime]]) * 1440, "")</f>
        <v>540</v>
      </c>
    </row>
    <row r="848" spans="1:16">
      <c r="A848" s="18" t="s">
        <v>581</v>
      </c>
      <c r="B848" s="18" t="s">
        <v>26</v>
      </c>
      <c r="C848" s="18" t="s">
        <v>21</v>
      </c>
      <c r="D848" s="18" t="s">
        <v>15</v>
      </c>
      <c r="E848" s="19">
        <v>44950.333333333336</v>
      </c>
      <c r="F848" s="19">
        <v>44950.541666666664</v>
      </c>
      <c r="G848" s="19">
        <v>44950.338888888888</v>
      </c>
      <c r="H848" s="19">
        <v>44950.550694444442</v>
      </c>
      <c r="I848" s="37">
        <v>13</v>
      </c>
      <c r="J848" s="18">
        <v>389</v>
      </c>
      <c r="K848" s="18">
        <v>126</v>
      </c>
      <c r="L848" s="20">
        <v>49014</v>
      </c>
      <c r="M848" s="11">
        <f t="shared" si="13"/>
        <v>299.99999999301508</v>
      </c>
      <c r="N848" s="33">
        <f>HOUR(Table3[[#This Row],[arrivalTime]])</f>
        <v>13</v>
      </c>
      <c r="O848" s="31">
        <f>HOUR(Table3[[#This Row],[departureTime]])</f>
        <v>8</v>
      </c>
      <c r="P848" s="39">
        <f ca="1">IF(Table3[[#This Row],[airline]] = OFFSET(Table3[[#This Row],[airline]],1,0), (OFFSET(Table3[[#This Row],[arrivalTime]],1,0) - Table3[[#This Row],[departureTime]]) * 1440, "")</f>
        <v>299.99999999301508</v>
      </c>
    </row>
    <row r="849" spans="1:16">
      <c r="A849" s="21" t="s">
        <v>582</v>
      </c>
      <c r="B849" s="21" t="s">
        <v>26</v>
      </c>
      <c r="C849" s="21" t="s">
        <v>21</v>
      </c>
      <c r="D849" s="21" t="s">
        <v>21</v>
      </c>
      <c r="E849" s="22">
        <v>44950.375</v>
      </c>
      <c r="F849" s="22">
        <v>44950.541666666664</v>
      </c>
      <c r="G849" s="22">
        <v>44950.381249999999</v>
      </c>
      <c r="H849" s="22">
        <v>44950.560416666667</v>
      </c>
      <c r="I849" s="38">
        <v>27</v>
      </c>
      <c r="J849" s="21">
        <v>169</v>
      </c>
      <c r="K849" s="21">
        <v>130</v>
      </c>
      <c r="L849" s="23">
        <v>21970</v>
      </c>
      <c r="M849" s="11">
        <f t="shared" si="13"/>
        <v>239.99999999650754</v>
      </c>
      <c r="N849" s="33">
        <f>HOUR(Table3[[#This Row],[arrivalTime]])</f>
        <v>13</v>
      </c>
      <c r="O849" s="31">
        <f>HOUR(Table3[[#This Row],[departureTime]])</f>
        <v>9</v>
      </c>
      <c r="P849" s="39">
        <f ca="1">IF(Table3[[#This Row],[airline]] = OFFSET(Table3[[#This Row],[airline]],1,0), (OFFSET(Table3[[#This Row],[arrivalTime]],1,0) - Table3[[#This Row],[departureTime]]) * 1440, "")</f>
        <v>300.00000000349246</v>
      </c>
    </row>
    <row r="850" spans="1:16">
      <c r="A850" s="18" t="s">
        <v>584</v>
      </c>
      <c r="B850" s="18" t="s">
        <v>26</v>
      </c>
      <c r="C850" s="18" t="s">
        <v>14</v>
      </c>
      <c r="D850" s="18" t="s">
        <v>14</v>
      </c>
      <c r="E850" s="19">
        <v>44950.458333333336</v>
      </c>
      <c r="F850" s="19">
        <v>44950.583333333336</v>
      </c>
      <c r="G850" s="19">
        <v>44950.462500000001</v>
      </c>
      <c r="H850" s="19">
        <v>44950.583333333336</v>
      </c>
      <c r="I850" s="37">
        <v>0</v>
      </c>
      <c r="J850" s="18">
        <v>356</v>
      </c>
      <c r="K850" s="18">
        <v>80</v>
      </c>
      <c r="L850" s="20">
        <v>28480</v>
      </c>
      <c r="M850" s="11">
        <f t="shared" si="13"/>
        <v>180</v>
      </c>
      <c r="N850" s="33">
        <f>HOUR(Table3[[#This Row],[arrivalTime]])</f>
        <v>14</v>
      </c>
      <c r="O850" s="31">
        <f>HOUR(Table3[[#This Row],[departureTime]])</f>
        <v>11</v>
      </c>
      <c r="P850" s="39">
        <f ca="1">IF(Table3[[#This Row],[airline]] = OFFSET(Table3[[#This Row],[airline]],1,0), (OFFSET(Table3[[#This Row],[arrivalTime]],1,0) - Table3[[#This Row],[departureTime]]) * 1440, "")</f>
        <v>419.99999999650754</v>
      </c>
    </row>
    <row r="851" spans="1:16">
      <c r="A851" s="18" t="s">
        <v>586</v>
      </c>
      <c r="B851" s="18" t="s">
        <v>26</v>
      </c>
      <c r="C851" s="18" t="s">
        <v>14</v>
      </c>
      <c r="D851" s="18" t="s">
        <v>18</v>
      </c>
      <c r="E851" s="19">
        <v>44950.541666666664</v>
      </c>
      <c r="F851" s="19">
        <v>44950.75</v>
      </c>
      <c r="G851" s="19">
        <v>44950.54791666667</v>
      </c>
      <c r="H851" s="19">
        <v>44950.767361111109</v>
      </c>
      <c r="I851" s="37">
        <v>25</v>
      </c>
      <c r="J851" s="18">
        <v>471</v>
      </c>
      <c r="K851" s="18">
        <v>181</v>
      </c>
      <c r="L851" s="20">
        <v>85251</v>
      </c>
      <c r="M851" s="11">
        <f t="shared" si="13"/>
        <v>300.00000000349246</v>
      </c>
      <c r="N851" s="33">
        <f>HOUR(Table3[[#This Row],[arrivalTime]])</f>
        <v>18</v>
      </c>
      <c r="O851" s="31">
        <f>HOUR(Table3[[#This Row],[departureTime]])</f>
        <v>13</v>
      </c>
      <c r="P851" s="39">
        <f ca="1">IF(Table3[[#This Row],[airline]] = OFFSET(Table3[[#This Row],[airline]],1,0), (OFFSET(Table3[[#This Row],[arrivalTime]],1,0) - Table3[[#This Row],[departureTime]]) * 1440, "")</f>
        <v>420.00000000698492</v>
      </c>
    </row>
    <row r="852" spans="1:16">
      <c r="A852" s="18" t="s">
        <v>589</v>
      </c>
      <c r="B852" s="18" t="s">
        <v>26</v>
      </c>
      <c r="C852" s="18" t="s">
        <v>24</v>
      </c>
      <c r="D852" s="18" t="s">
        <v>18</v>
      </c>
      <c r="E852" s="19">
        <v>44950.666666666664</v>
      </c>
      <c r="F852" s="19">
        <v>44950.833333333336</v>
      </c>
      <c r="G852" s="19">
        <v>44950.670138888891</v>
      </c>
      <c r="H852" s="19">
        <v>44950.844444444447</v>
      </c>
      <c r="I852" s="37">
        <v>16</v>
      </c>
      <c r="J852" s="18">
        <v>265</v>
      </c>
      <c r="K852" s="18">
        <v>64</v>
      </c>
      <c r="L852" s="20">
        <v>16960</v>
      </c>
      <c r="M852" s="11">
        <f t="shared" si="13"/>
        <v>240.00000000698492</v>
      </c>
      <c r="N852" s="33">
        <f>HOUR(Table3[[#This Row],[arrivalTime]])</f>
        <v>20</v>
      </c>
      <c r="O852" s="31">
        <f>HOUR(Table3[[#This Row],[departureTime]])</f>
        <v>16</v>
      </c>
      <c r="P852" s="39">
        <f ca="1">IF(Table3[[#This Row],[airline]] = OFFSET(Table3[[#This Row],[airline]],1,0), (OFFSET(Table3[[#This Row],[arrivalTime]],1,0) - Table3[[#This Row],[departureTime]]) * 1440, "")</f>
        <v>180</v>
      </c>
    </row>
    <row r="853" spans="1:16">
      <c r="A853" s="21" t="s">
        <v>591</v>
      </c>
      <c r="B853" s="21" t="s">
        <v>26</v>
      </c>
      <c r="C853" s="21" t="s">
        <v>18</v>
      </c>
      <c r="D853" s="21" t="s">
        <v>21</v>
      </c>
      <c r="E853" s="22">
        <v>44950.75</v>
      </c>
      <c r="F853" s="22">
        <v>44950.791666666664</v>
      </c>
      <c r="G853" s="22">
        <v>44950.769444444442</v>
      </c>
      <c r="H853" s="22">
        <v>44950.804861111108</v>
      </c>
      <c r="I853" s="38">
        <v>19</v>
      </c>
      <c r="J853" s="21">
        <v>409</v>
      </c>
      <c r="K853" s="21">
        <v>59</v>
      </c>
      <c r="L853" s="23">
        <v>24131</v>
      </c>
      <c r="M853" s="11">
        <f t="shared" si="13"/>
        <v>59.99999999650754</v>
      </c>
      <c r="N853" s="33">
        <f>HOUR(Table3[[#This Row],[arrivalTime]])</f>
        <v>19</v>
      </c>
      <c r="O853" s="31">
        <f>HOUR(Table3[[#This Row],[departureTime]])</f>
        <v>18</v>
      </c>
      <c r="P853" s="39">
        <f ca="1">IF(Table3[[#This Row],[airline]] = OFFSET(Table3[[#This Row],[airline]],1,0), (OFFSET(Table3[[#This Row],[arrivalTime]],1,0) - Table3[[#This Row],[departureTime]]) * 1440, "")</f>
        <v>239.99999999650754</v>
      </c>
    </row>
    <row r="854" spans="1:16">
      <c r="A854" s="18" t="s">
        <v>593</v>
      </c>
      <c r="B854" s="18" t="s">
        <v>26</v>
      </c>
      <c r="C854" s="18" t="s">
        <v>20</v>
      </c>
      <c r="D854" s="18" t="s">
        <v>20</v>
      </c>
      <c r="E854" s="19">
        <v>44950.833333333336</v>
      </c>
      <c r="F854" s="19">
        <v>44950.916666666664</v>
      </c>
      <c r="G854" s="19">
        <v>44950.842361111114</v>
      </c>
      <c r="H854" s="19">
        <v>44950.928472222222</v>
      </c>
      <c r="I854" s="37">
        <v>17</v>
      </c>
      <c r="J854" s="18">
        <v>449</v>
      </c>
      <c r="K854" s="18">
        <v>128</v>
      </c>
      <c r="L854" s="20">
        <v>57472</v>
      </c>
      <c r="M854" s="11">
        <f t="shared" si="13"/>
        <v>119.99999999301508</v>
      </c>
      <c r="N854" s="33">
        <f>HOUR(Table3[[#This Row],[arrivalTime]])</f>
        <v>22</v>
      </c>
      <c r="O854" s="31">
        <f>HOUR(Table3[[#This Row],[departureTime]])</f>
        <v>20</v>
      </c>
      <c r="P854" s="39">
        <f ca="1">IF(Table3[[#This Row],[airline]] = OFFSET(Table3[[#This Row],[airline]],1,0), (OFFSET(Table3[[#This Row],[arrivalTime]],1,0) - Table3[[#This Row],[departureTime]]) * 1440, "")</f>
        <v>540</v>
      </c>
    </row>
    <row r="855" spans="1:16">
      <c r="A855" s="21" t="s">
        <v>599</v>
      </c>
      <c r="B855" s="21" t="s">
        <v>26</v>
      </c>
      <c r="C855" s="21" t="s">
        <v>15</v>
      </c>
      <c r="D855" s="21" t="s">
        <v>24</v>
      </c>
      <c r="E855" s="22">
        <v>44951.083333333336</v>
      </c>
      <c r="F855" s="22">
        <v>44951.208333333336</v>
      </c>
      <c r="G855" s="22">
        <v>44951.089583333334</v>
      </c>
      <c r="H855" s="22">
        <v>44951.212500000001</v>
      </c>
      <c r="I855" s="38">
        <v>6</v>
      </c>
      <c r="J855" s="21">
        <v>397</v>
      </c>
      <c r="K855" s="21">
        <v>143</v>
      </c>
      <c r="L855" s="23">
        <v>56771</v>
      </c>
      <c r="M855" s="11">
        <f t="shared" si="13"/>
        <v>180</v>
      </c>
      <c r="N855" s="33">
        <f>HOUR(Table3[[#This Row],[arrivalTime]])</f>
        <v>5</v>
      </c>
      <c r="O855" s="31">
        <f>HOUR(Table3[[#This Row],[departureTime]])</f>
        <v>2</v>
      </c>
      <c r="P855" s="39">
        <f ca="1">IF(Table3[[#This Row],[airline]] = OFFSET(Table3[[#This Row],[airline]],1,0), (OFFSET(Table3[[#This Row],[arrivalTime]],1,0) - Table3[[#This Row],[departureTime]]) * 1440, "")</f>
        <v>360</v>
      </c>
    </row>
    <row r="856" spans="1:16">
      <c r="A856" s="18" t="s">
        <v>602</v>
      </c>
      <c r="B856" s="18" t="s">
        <v>26</v>
      </c>
      <c r="C856" s="18" t="s">
        <v>20</v>
      </c>
      <c r="D856" s="18" t="s">
        <v>21</v>
      </c>
      <c r="E856" s="19">
        <v>44951.208333333336</v>
      </c>
      <c r="F856" s="19">
        <v>44951.333333333336</v>
      </c>
      <c r="G856" s="19">
        <v>44951.220833333333</v>
      </c>
      <c r="H856" s="19">
        <v>44951.34652777778</v>
      </c>
      <c r="I856" s="37">
        <v>19</v>
      </c>
      <c r="J856" s="18">
        <v>370</v>
      </c>
      <c r="K856" s="18">
        <v>131</v>
      </c>
      <c r="L856" s="20">
        <v>48470</v>
      </c>
      <c r="M856" s="11">
        <f t="shared" si="13"/>
        <v>180</v>
      </c>
      <c r="N856" s="33">
        <f>HOUR(Table3[[#This Row],[arrivalTime]])</f>
        <v>8</v>
      </c>
      <c r="O856" s="31">
        <f>HOUR(Table3[[#This Row],[departureTime]])</f>
        <v>5</v>
      </c>
      <c r="P856" s="39">
        <f ca="1">IF(Table3[[#This Row],[airline]] = OFFSET(Table3[[#This Row],[airline]],1,0), (OFFSET(Table3[[#This Row],[arrivalTime]],1,0) - Table3[[#This Row],[departureTime]]) * 1440, "")</f>
        <v>360</v>
      </c>
    </row>
    <row r="857" spans="1:16">
      <c r="A857" s="21" t="s">
        <v>604</v>
      </c>
      <c r="B857" s="21" t="s">
        <v>26</v>
      </c>
      <c r="C857" s="21" t="s">
        <v>15</v>
      </c>
      <c r="D857" s="21" t="s">
        <v>15</v>
      </c>
      <c r="E857" s="22">
        <v>44951.291666666664</v>
      </c>
      <c r="F857" s="22">
        <v>44951.458333333336</v>
      </c>
      <c r="G857" s="22">
        <v>44951.302083333336</v>
      </c>
      <c r="H857" s="22">
        <v>44951.461805555555</v>
      </c>
      <c r="I857" s="38">
        <v>5</v>
      </c>
      <c r="J857" s="21">
        <v>418</v>
      </c>
      <c r="K857" s="21">
        <v>93</v>
      </c>
      <c r="L857" s="23">
        <v>38874</v>
      </c>
      <c r="M857" s="11">
        <f t="shared" si="13"/>
        <v>240.00000000698492</v>
      </c>
      <c r="N857" s="33">
        <f>HOUR(Table3[[#This Row],[arrivalTime]])</f>
        <v>11</v>
      </c>
      <c r="O857" s="31">
        <f>HOUR(Table3[[#This Row],[departureTime]])</f>
        <v>7</v>
      </c>
      <c r="P857" s="39">
        <f ca="1">IF(Table3[[#This Row],[airline]] = OFFSET(Table3[[#This Row],[airline]],1,0), (OFFSET(Table3[[#This Row],[arrivalTime]],1,0) - Table3[[#This Row],[departureTime]]) * 1440, "")</f>
        <v>480.00000000349246</v>
      </c>
    </row>
    <row r="858" spans="1:16">
      <c r="A858" s="18" t="s">
        <v>611</v>
      </c>
      <c r="B858" s="18" t="s">
        <v>26</v>
      </c>
      <c r="C858" s="18" t="s">
        <v>20</v>
      </c>
      <c r="D858" s="18" t="s">
        <v>21</v>
      </c>
      <c r="E858" s="19">
        <v>44951.583333333336</v>
      </c>
      <c r="F858" s="19">
        <v>44951.625</v>
      </c>
      <c r="G858" s="19">
        <v>44951.588194444441</v>
      </c>
      <c r="H858" s="19">
        <v>44951.627083333333</v>
      </c>
      <c r="I858" s="37">
        <v>3</v>
      </c>
      <c r="J858" s="18">
        <v>417</v>
      </c>
      <c r="K858" s="18">
        <v>117</v>
      </c>
      <c r="L858" s="20">
        <v>48789</v>
      </c>
      <c r="M858" s="11">
        <f t="shared" si="13"/>
        <v>59.99999999650754</v>
      </c>
      <c r="N858" s="33">
        <f>HOUR(Table3[[#This Row],[arrivalTime]])</f>
        <v>15</v>
      </c>
      <c r="O858" s="31">
        <f>HOUR(Table3[[#This Row],[departureTime]])</f>
        <v>14</v>
      </c>
      <c r="P858" s="39">
        <f ca="1">IF(Table3[[#This Row],[airline]] = OFFSET(Table3[[#This Row],[airline]],1,0), (OFFSET(Table3[[#This Row],[arrivalTime]],1,0) - Table3[[#This Row],[departureTime]]) * 1440, "")</f>
        <v>180</v>
      </c>
    </row>
    <row r="859" spans="1:16">
      <c r="A859" s="18" t="s">
        <v>613</v>
      </c>
      <c r="B859" s="18" t="s">
        <v>26</v>
      </c>
      <c r="C859" s="18" t="s">
        <v>15</v>
      </c>
      <c r="D859" s="18" t="s">
        <v>18</v>
      </c>
      <c r="E859" s="19">
        <v>44951.666666666664</v>
      </c>
      <c r="F859" s="19">
        <v>44951.708333333336</v>
      </c>
      <c r="G859" s="19">
        <v>44951.674305555556</v>
      </c>
      <c r="H859" s="19">
        <v>44951.709722222222</v>
      </c>
      <c r="I859" s="37">
        <v>2</v>
      </c>
      <c r="J859" s="18">
        <v>198</v>
      </c>
      <c r="K859" s="18">
        <v>110</v>
      </c>
      <c r="L859" s="20">
        <v>21780</v>
      </c>
      <c r="M859" s="11">
        <f t="shared" si="13"/>
        <v>60.000000006984919</v>
      </c>
      <c r="N859" s="33">
        <f>HOUR(Table3[[#This Row],[arrivalTime]])</f>
        <v>17</v>
      </c>
      <c r="O859" s="31">
        <f>HOUR(Table3[[#This Row],[departureTime]])</f>
        <v>16</v>
      </c>
      <c r="P859" s="39">
        <f ca="1">IF(Table3[[#This Row],[airline]] = OFFSET(Table3[[#This Row],[airline]],1,0), (OFFSET(Table3[[#This Row],[arrivalTime]],1,0) - Table3[[#This Row],[departureTime]]) * 1440, "")</f>
        <v>360</v>
      </c>
    </row>
    <row r="860" spans="1:16">
      <c r="A860" s="21" t="s">
        <v>616</v>
      </c>
      <c r="B860" s="21" t="s">
        <v>26</v>
      </c>
      <c r="C860" s="21" t="s">
        <v>21</v>
      </c>
      <c r="D860" s="21" t="s">
        <v>24</v>
      </c>
      <c r="E860" s="22">
        <v>44951.791666666664</v>
      </c>
      <c r="F860" s="22">
        <v>44951.916666666664</v>
      </c>
      <c r="G860" s="22">
        <v>44951.79583333333</v>
      </c>
      <c r="H860" s="22">
        <v>44951.916666666664</v>
      </c>
      <c r="I860" s="38">
        <v>0</v>
      </c>
      <c r="J860" s="21">
        <v>231</v>
      </c>
      <c r="K860" s="21">
        <v>61</v>
      </c>
      <c r="L860" s="23">
        <v>14091</v>
      </c>
      <c r="M860" s="11">
        <f t="shared" si="13"/>
        <v>180</v>
      </c>
      <c r="N860" s="33">
        <f>HOUR(Table3[[#This Row],[arrivalTime]])</f>
        <v>22</v>
      </c>
      <c r="O860" s="31">
        <f>HOUR(Table3[[#This Row],[departureTime]])</f>
        <v>19</v>
      </c>
      <c r="P860" s="39">
        <f ca="1">IF(Table3[[#This Row],[airline]] = OFFSET(Table3[[#This Row],[airline]],1,0), (OFFSET(Table3[[#This Row],[arrivalTime]],1,0) - Table3[[#This Row],[departureTime]]) * 1440, "")</f>
        <v>180</v>
      </c>
    </row>
    <row r="861" spans="1:16">
      <c r="A861" s="21" t="s">
        <v>618</v>
      </c>
      <c r="B861" s="21" t="s">
        <v>26</v>
      </c>
      <c r="C861" s="21" t="s">
        <v>20</v>
      </c>
      <c r="D861" s="21" t="s">
        <v>24</v>
      </c>
      <c r="E861" s="22">
        <v>44951.875</v>
      </c>
      <c r="F861" s="22">
        <v>44951.916666666664</v>
      </c>
      <c r="G861" s="22">
        <v>44951.880555555559</v>
      </c>
      <c r="H861" s="22">
        <v>44951.919444444444</v>
      </c>
      <c r="I861" s="38">
        <v>4</v>
      </c>
      <c r="J861" s="21">
        <v>134</v>
      </c>
      <c r="K861" s="21">
        <v>191</v>
      </c>
      <c r="L861" s="23">
        <v>25594</v>
      </c>
      <c r="M861" s="11">
        <f t="shared" si="13"/>
        <v>59.99999999650754</v>
      </c>
      <c r="N861" s="33">
        <f>HOUR(Table3[[#This Row],[arrivalTime]])</f>
        <v>22</v>
      </c>
      <c r="O861" s="31">
        <f>HOUR(Table3[[#This Row],[departureTime]])</f>
        <v>21</v>
      </c>
      <c r="P861" s="39">
        <f ca="1">IF(Table3[[#This Row],[airline]] = OFFSET(Table3[[#This Row],[airline]],1,0), (OFFSET(Table3[[#This Row],[arrivalTime]],1,0) - Table3[[#This Row],[departureTime]]) * 1440, "")</f>
        <v>419.99999999650754</v>
      </c>
    </row>
    <row r="862" spans="1:16">
      <c r="A862" s="18" t="s">
        <v>620</v>
      </c>
      <c r="B862" s="18" t="s">
        <v>26</v>
      </c>
      <c r="C862" s="18" t="s">
        <v>15</v>
      </c>
      <c r="D862" s="18" t="s">
        <v>24</v>
      </c>
      <c r="E862" s="19">
        <v>44951.958333333336</v>
      </c>
      <c r="F862" s="19">
        <v>44952.166666666664</v>
      </c>
      <c r="G862" s="19">
        <v>44951.969444444447</v>
      </c>
      <c r="H862" s="19">
        <v>44952.166666666664</v>
      </c>
      <c r="I862" s="37">
        <v>0</v>
      </c>
      <c r="J862" s="18">
        <v>446</v>
      </c>
      <c r="K862" s="18">
        <v>185</v>
      </c>
      <c r="L862" s="20">
        <v>82510</v>
      </c>
      <c r="M862" s="11">
        <f t="shared" si="13"/>
        <v>299.99999999301508</v>
      </c>
      <c r="N862" s="33">
        <f>HOUR(Table3[[#This Row],[arrivalTime]])</f>
        <v>4</v>
      </c>
      <c r="O862" s="31">
        <f>HOUR(Table3[[#This Row],[departureTime]])</f>
        <v>23</v>
      </c>
      <c r="P862" s="39">
        <f ca="1">IF(Table3[[#This Row],[airline]] = OFFSET(Table3[[#This Row],[airline]],1,0), (OFFSET(Table3[[#This Row],[arrivalTime]],1,0) - Table3[[#This Row],[departureTime]]) * 1440, "")</f>
        <v>299.99999999301508</v>
      </c>
    </row>
    <row r="863" spans="1:16">
      <c r="A863" s="21" t="s">
        <v>621</v>
      </c>
      <c r="B863" s="21" t="s">
        <v>26</v>
      </c>
      <c r="C863" s="21" t="s">
        <v>24</v>
      </c>
      <c r="D863" s="21" t="s">
        <v>18</v>
      </c>
      <c r="E863" s="22">
        <v>44952</v>
      </c>
      <c r="F863" s="22">
        <v>44952.166666666664</v>
      </c>
      <c r="G863" s="22">
        <v>44952.001388888886</v>
      </c>
      <c r="H863" s="22">
        <v>44952.179861111108</v>
      </c>
      <c r="I863" s="38">
        <v>19</v>
      </c>
      <c r="J863" s="21">
        <v>300</v>
      </c>
      <c r="K863" s="21">
        <v>106</v>
      </c>
      <c r="L863" s="23">
        <v>31800</v>
      </c>
      <c r="M863" s="11">
        <f t="shared" si="13"/>
        <v>239.99999999650754</v>
      </c>
      <c r="N863" s="33">
        <f>HOUR(Table3[[#This Row],[arrivalTime]])</f>
        <v>4</v>
      </c>
      <c r="O863" s="31">
        <f>HOUR(Table3[[#This Row],[departureTime]])</f>
        <v>0</v>
      </c>
      <c r="P863" s="39">
        <f ca="1">IF(Table3[[#This Row],[airline]] = OFFSET(Table3[[#This Row],[airline]],1,0), (OFFSET(Table3[[#This Row],[arrivalTime]],1,0) - Table3[[#This Row],[departureTime]]) * 1440, "")</f>
        <v>480.00000000349246</v>
      </c>
    </row>
    <row r="864" spans="1:16">
      <c r="A864" s="21" t="s">
        <v>624</v>
      </c>
      <c r="B864" s="21" t="s">
        <v>26</v>
      </c>
      <c r="C864" s="21" t="s">
        <v>15</v>
      </c>
      <c r="D864" s="21" t="s">
        <v>24</v>
      </c>
      <c r="E864" s="22">
        <v>44952.125</v>
      </c>
      <c r="F864" s="22">
        <v>44952.333333333336</v>
      </c>
      <c r="G864" s="22">
        <v>44952.14166666667</v>
      </c>
      <c r="H864" s="22">
        <v>44952.338194444441</v>
      </c>
      <c r="I864" s="38">
        <v>7</v>
      </c>
      <c r="J864" s="21">
        <v>324</v>
      </c>
      <c r="K864" s="21">
        <v>188</v>
      </c>
      <c r="L864" s="23">
        <v>60912</v>
      </c>
      <c r="M864" s="11">
        <f t="shared" si="13"/>
        <v>300.00000000349246</v>
      </c>
      <c r="N864" s="33">
        <f>HOUR(Table3[[#This Row],[arrivalTime]])</f>
        <v>8</v>
      </c>
      <c r="O864" s="31">
        <f>HOUR(Table3[[#This Row],[departureTime]])</f>
        <v>3</v>
      </c>
      <c r="P864" s="39">
        <f ca="1">IF(Table3[[#This Row],[airline]] = OFFSET(Table3[[#This Row],[airline]],1,0), (OFFSET(Table3[[#This Row],[arrivalTime]],1,0) - Table3[[#This Row],[departureTime]]) * 1440, "")</f>
        <v>419.99999999650754</v>
      </c>
    </row>
    <row r="865" spans="1:16">
      <c r="A865" s="18" t="s">
        <v>630</v>
      </c>
      <c r="B865" s="18" t="s">
        <v>26</v>
      </c>
      <c r="C865" s="18" t="s">
        <v>24</v>
      </c>
      <c r="D865" s="18" t="s">
        <v>20</v>
      </c>
      <c r="E865" s="19">
        <v>44952.375</v>
      </c>
      <c r="F865" s="19">
        <v>44952.416666666664</v>
      </c>
      <c r="G865" s="19">
        <v>44952.380555555559</v>
      </c>
      <c r="H865" s="19">
        <v>44952.431944444441</v>
      </c>
      <c r="I865" s="37">
        <v>22</v>
      </c>
      <c r="J865" s="18">
        <v>378</v>
      </c>
      <c r="K865" s="18">
        <v>194</v>
      </c>
      <c r="L865" s="20">
        <v>73332</v>
      </c>
      <c r="M865" s="11">
        <f t="shared" si="13"/>
        <v>59.99999999650754</v>
      </c>
      <c r="N865" s="33">
        <f>HOUR(Table3[[#This Row],[arrivalTime]])</f>
        <v>10</v>
      </c>
      <c r="O865" s="31">
        <f>HOUR(Table3[[#This Row],[departureTime]])</f>
        <v>9</v>
      </c>
      <c r="P865" s="39">
        <f ca="1">IF(Table3[[#This Row],[airline]] = OFFSET(Table3[[#This Row],[airline]],1,0), (OFFSET(Table3[[#This Row],[arrivalTime]],1,0) - Table3[[#This Row],[departureTime]]) * 1440, "")</f>
        <v>360</v>
      </c>
    </row>
    <row r="866" spans="1:16">
      <c r="A866" s="21" t="s">
        <v>635</v>
      </c>
      <c r="B866" s="21" t="s">
        <v>26</v>
      </c>
      <c r="C866" s="21" t="s">
        <v>14</v>
      </c>
      <c r="D866" s="21" t="s">
        <v>24</v>
      </c>
      <c r="E866" s="22">
        <v>44952.583333333336</v>
      </c>
      <c r="F866" s="22">
        <v>44952.625</v>
      </c>
      <c r="G866" s="22">
        <v>44952.597916666666</v>
      </c>
      <c r="H866" s="22">
        <v>44952.633333333331</v>
      </c>
      <c r="I866" s="38">
        <v>12</v>
      </c>
      <c r="J866" s="21">
        <v>287</v>
      </c>
      <c r="K866" s="21">
        <v>57</v>
      </c>
      <c r="L866" s="23">
        <v>16359</v>
      </c>
      <c r="M866" s="11">
        <f t="shared" si="13"/>
        <v>59.99999999650754</v>
      </c>
      <c r="N866" s="33">
        <f>HOUR(Table3[[#This Row],[arrivalTime]])</f>
        <v>15</v>
      </c>
      <c r="O866" s="31">
        <f>HOUR(Table3[[#This Row],[departureTime]])</f>
        <v>14</v>
      </c>
      <c r="P866" s="39">
        <f ca="1">IF(Table3[[#This Row],[airline]] = OFFSET(Table3[[#This Row],[airline]],1,0), (OFFSET(Table3[[#This Row],[arrivalTime]],1,0) - Table3[[#This Row],[departureTime]]) * 1440, "")</f>
        <v>239.99999999650754</v>
      </c>
    </row>
    <row r="867" spans="1:16">
      <c r="A867" s="18" t="s">
        <v>637</v>
      </c>
      <c r="B867" s="18" t="s">
        <v>26</v>
      </c>
      <c r="C867" s="18" t="s">
        <v>15</v>
      </c>
      <c r="D867" s="18" t="s">
        <v>20</v>
      </c>
      <c r="E867" s="19">
        <v>44952.666666666664</v>
      </c>
      <c r="F867" s="19">
        <v>44952.75</v>
      </c>
      <c r="G867" s="19">
        <v>44952.666666666664</v>
      </c>
      <c r="H867" s="19">
        <v>44952.751388888886</v>
      </c>
      <c r="I867" s="37">
        <v>2</v>
      </c>
      <c r="J867" s="18">
        <v>437</v>
      </c>
      <c r="K867" s="18">
        <v>199</v>
      </c>
      <c r="L867" s="20">
        <v>86963</v>
      </c>
      <c r="M867" s="11">
        <f t="shared" si="13"/>
        <v>120.00000000349246</v>
      </c>
      <c r="N867" s="33">
        <f>HOUR(Table3[[#This Row],[arrivalTime]])</f>
        <v>18</v>
      </c>
      <c r="O867" s="31">
        <f>HOUR(Table3[[#This Row],[departureTime]])</f>
        <v>16</v>
      </c>
      <c r="P867" s="39">
        <f ca="1">IF(Table3[[#This Row],[airline]] = OFFSET(Table3[[#This Row],[airline]],1,0), (OFFSET(Table3[[#This Row],[arrivalTime]],1,0) - Table3[[#This Row],[departureTime]]) * 1440, "")</f>
        <v>420.00000000698492</v>
      </c>
    </row>
    <row r="868" spans="1:16">
      <c r="A868" s="18" t="s">
        <v>642</v>
      </c>
      <c r="B868" s="18" t="s">
        <v>26</v>
      </c>
      <c r="C868" s="18" t="s">
        <v>21</v>
      </c>
      <c r="D868" s="18" t="s">
        <v>24</v>
      </c>
      <c r="E868" s="19">
        <v>44952.875</v>
      </c>
      <c r="F868" s="19">
        <v>44952.958333333336</v>
      </c>
      <c r="G868" s="19">
        <v>44952.893055555556</v>
      </c>
      <c r="H868" s="19">
        <v>44952.975694444445</v>
      </c>
      <c r="I868" s="37">
        <v>25</v>
      </c>
      <c r="J868" s="18">
        <v>480</v>
      </c>
      <c r="K868" s="18">
        <v>187</v>
      </c>
      <c r="L868" s="20">
        <v>89760</v>
      </c>
      <c r="M868" s="11">
        <f t="shared" si="13"/>
        <v>120.00000000349246</v>
      </c>
      <c r="N868" s="33">
        <f>HOUR(Table3[[#This Row],[arrivalTime]])</f>
        <v>23</v>
      </c>
      <c r="O868" s="31">
        <f>HOUR(Table3[[#This Row],[departureTime]])</f>
        <v>21</v>
      </c>
      <c r="P868" s="39">
        <f ca="1">IF(Table3[[#This Row],[airline]] = OFFSET(Table3[[#This Row],[airline]],1,0), (OFFSET(Table3[[#This Row],[arrivalTime]],1,0) - Table3[[#This Row],[departureTime]]) * 1440, "")</f>
        <v>239.99999999650754</v>
      </c>
    </row>
    <row r="869" spans="1:16">
      <c r="A869" s="21" t="s">
        <v>645</v>
      </c>
      <c r="B869" s="21" t="s">
        <v>26</v>
      </c>
      <c r="C869" s="21" t="s">
        <v>21</v>
      </c>
      <c r="D869" s="21" t="s">
        <v>24</v>
      </c>
      <c r="E869" s="22">
        <v>44953</v>
      </c>
      <c r="F869" s="22">
        <v>44953.041666666664</v>
      </c>
      <c r="G869" s="22">
        <v>44953.018055555556</v>
      </c>
      <c r="H869" s="22">
        <v>44953.041666666664</v>
      </c>
      <c r="I869" s="38">
        <v>0</v>
      </c>
      <c r="J869" s="21">
        <v>253</v>
      </c>
      <c r="K869" s="21">
        <v>126</v>
      </c>
      <c r="L869" s="23">
        <v>31878</v>
      </c>
      <c r="M869" s="11">
        <f t="shared" si="13"/>
        <v>59.99999999650754</v>
      </c>
      <c r="N869" s="33">
        <f>HOUR(Table3[[#This Row],[arrivalTime]])</f>
        <v>1</v>
      </c>
      <c r="O869" s="31">
        <f>HOUR(Table3[[#This Row],[departureTime]])</f>
        <v>0</v>
      </c>
      <c r="P869" s="39">
        <f ca="1">IF(Table3[[#This Row],[airline]] = OFFSET(Table3[[#This Row],[airline]],1,0), (OFFSET(Table3[[#This Row],[arrivalTime]],1,0) - Table3[[#This Row],[departureTime]]) * 1440, "")</f>
        <v>419.99999999650754</v>
      </c>
    </row>
    <row r="870" spans="1:16">
      <c r="A870" s="18" t="s">
        <v>649</v>
      </c>
      <c r="B870" s="18" t="s">
        <v>26</v>
      </c>
      <c r="C870" s="18" t="s">
        <v>15</v>
      </c>
      <c r="D870" s="18" t="s">
        <v>14</v>
      </c>
      <c r="E870" s="19">
        <v>44953.166666666664</v>
      </c>
      <c r="F870" s="19">
        <v>44953.291666666664</v>
      </c>
      <c r="G870" s="19">
        <v>44953.180555555555</v>
      </c>
      <c r="H870" s="19">
        <v>44953.304166666669</v>
      </c>
      <c r="I870" s="37">
        <v>18</v>
      </c>
      <c r="J870" s="18">
        <v>323</v>
      </c>
      <c r="K870" s="18">
        <v>169</v>
      </c>
      <c r="L870" s="20">
        <v>54587</v>
      </c>
      <c r="M870" s="11">
        <f t="shared" si="13"/>
        <v>180</v>
      </c>
      <c r="N870" s="33">
        <f>HOUR(Table3[[#This Row],[arrivalTime]])</f>
        <v>7</v>
      </c>
      <c r="O870" s="31">
        <f>HOUR(Table3[[#This Row],[departureTime]])</f>
        <v>4</v>
      </c>
      <c r="P870" s="39">
        <f ca="1">IF(Table3[[#This Row],[airline]] = OFFSET(Table3[[#This Row],[airline]],1,0), (OFFSET(Table3[[#This Row],[arrivalTime]],1,0) - Table3[[#This Row],[departureTime]]) * 1440, "")</f>
        <v>360</v>
      </c>
    </row>
    <row r="871" spans="1:16">
      <c r="A871" s="18" t="s">
        <v>651</v>
      </c>
      <c r="B871" s="18" t="s">
        <v>26</v>
      </c>
      <c r="C871" s="18" t="s">
        <v>21</v>
      </c>
      <c r="D871" s="18" t="s">
        <v>20</v>
      </c>
      <c r="E871" s="19">
        <v>44953.25</v>
      </c>
      <c r="F871" s="19">
        <v>44953.416666666664</v>
      </c>
      <c r="G871" s="19">
        <v>44953.251388888886</v>
      </c>
      <c r="H871" s="19">
        <v>44953.423611111109</v>
      </c>
      <c r="I871" s="37">
        <v>10</v>
      </c>
      <c r="J871" s="18">
        <v>366</v>
      </c>
      <c r="K871" s="18">
        <v>56</v>
      </c>
      <c r="L871" s="20">
        <v>20496</v>
      </c>
      <c r="M871" s="11">
        <f t="shared" si="13"/>
        <v>239.99999999650754</v>
      </c>
      <c r="N871" s="33">
        <f>HOUR(Table3[[#This Row],[arrivalTime]])</f>
        <v>10</v>
      </c>
      <c r="O871" s="31">
        <f>HOUR(Table3[[#This Row],[departureTime]])</f>
        <v>6</v>
      </c>
      <c r="P871" s="39">
        <f ca="1">IF(Table3[[#This Row],[airline]] = OFFSET(Table3[[#This Row],[airline]],1,0), (OFFSET(Table3[[#This Row],[arrivalTime]],1,0) - Table3[[#This Row],[departureTime]]) * 1440, "")</f>
        <v>300.00000000349246</v>
      </c>
    </row>
    <row r="872" spans="1:16">
      <c r="A872" s="18" t="s">
        <v>652</v>
      </c>
      <c r="B872" s="18" t="s">
        <v>26</v>
      </c>
      <c r="C872" s="18" t="s">
        <v>24</v>
      </c>
      <c r="D872" s="18" t="s">
        <v>18</v>
      </c>
      <c r="E872" s="19">
        <v>44953.291666666664</v>
      </c>
      <c r="F872" s="19">
        <v>44953.458333333336</v>
      </c>
      <c r="G872" s="19">
        <v>44953.294444444444</v>
      </c>
      <c r="H872" s="19">
        <v>44953.47152777778</v>
      </c>
      <c r="I872" s="37">
        <v>19</v>
      </c>
      <c r="J872" s="18">
        <v>497</v>
      </c>
      <c r="K872" s="18">
        <v>58</v>
      </c>
      <c r="L872" s="20">
        <v>28826</v>
      </c>
      <c r="M872" s="11">
        <f t="shared" si="13"/>
        <v>240.00000000698492</v>
      </c>
      <c r="N872" s="33">
        <f>HOUR(Table3[[#This Row],[arrivalTime]])</f>
        <v>11</v>
      </c>
      <c r="O872" s="31">
        <f>HOUR(Table3[[#This Row],[departureTime]])</f>
        <v>7</v>
      </c>
      <c r="P872" s="39">
        <f ca="1">IF(Table3[[#This Row],[airline]] = OFFSET(Table3[[#This Row],[airline]],1,0), (OFFSET(Table3[[#This Row],[arrivalTime]],1,0) - Table3[[#This Row],[departureTime]]) * 1440, "")</f>
        <v>240.00000000698492</v>
      </c>
    </row>
    <row r="873" spans="1:16">
      <c r="A873" s="21" t="s">
        <v>653</v>
      </c>
      <c r="B873" s="21" t="s">
        <v>26</v>
      </c>
      <c r="C873" s="21" t="s">
        <v>24</v>
      </c>
      <c r="D873" s="21" t="s">
        <v>14</v>
      </c>
      <c r="E873" s="22">
        <v>44953.333333333336</v>
      </c>
      <c r="F873" s="22">
        <v>44953.458333333336</v>
      </c>
      <c r="G873" s="22">
        <v>44953.344444444447</v>
      </c>
      <c r="H873" s="22">
        <v>44953.466666666667</v>
      </c>
      <c r="I873" s="38">
        <v>12</v>
      </c>
      <c r="J873" s="21">
        <v>433</v>
      </c>
      <c r="K873" s="21">
        <v>131</v>
      </c>
      <c r="L873" s="23">
        <v>56723</v>
      </c>
      <c r="M873" s="11">
        <f t="shared" si="13"/>
        <v>180</v>
      </c>
      <c r="N873" s="33">
        <f>HOUR(Table3[[#This Row],[arrivalTime]])</f>
        <v>11</v>
      </c>
      <c r="O873" s="31">
        <f>HOUR(Table3[[#This Row],[departureTime]])</f>
        <v>8</v>
      </c>
      <c r="P873" s="39">
        <f ca="1">IF(Table3[[#This Row],[airline]] = OFFSET(Table3[[#This Row],[airline]],1,0), (OFFSET(Table3[[#This Row],[arrivalTime]],1,0) - Table3[[#This Row],[departureTime]]) * 1440, "")</f>
        <v>239.99999999650754</v>
      </c>
    </row>
    <row r="874" spans="1:16">
      <c r="A874" s="18" t="s">
        <v>654</v>
      </c>
      <c r="B874" s="18" t="s">
        <v>26</v>
      </c>
      <c r="C874" s="18" t="s">
        <v>21</v>
      </c>
      <c r="D874" s="18" t="s">
        <v>18</v>
      </c>
      <c r="E874" s="19">
        <v>44953.375</v>
      </c>
      <c r="F874" s="19">
        <v>44953.5</v>
      </c>
      <c r="G874" s="19">
        <v>44953.384722222225</v>
      </c>
      <c r="H874" s="19">
        <v>44953.518750000003</v>
      </c>
      <c r="I874" s="37">
        <v>27</v>
      </c>
      <c r="J874" s="18">
        <v>113</v>
      </c>
      <c r="K874" s="18">
        <v>123</v>
      </c>
      <c r="L874" s="20">
        <v>13899</v>
      </c>
      <c r="M874" s="11">
        <f t="shared" si="13"/>
        <v>180</v>
      </c>
      <c r="N874" s="33">
        <f>HOUR(Table3[[#This Row],[arrivalTime]])</f>
        <v>12</v>
      </c>
      <c r="O874" s="31">
        <f>HOUR(Table3[[#This Row],[departureTime]])</f>
        <v>9</v>
      </c>
      <c r="P874" s="39">
        <f ca="1">IF(Table3[[#This Row],[airline]] = OFFSET(Table3[[#This Row],[airline]],1,0), (OFFSET(Table3[[#This Row],[arrivalTime]],1,0) - Table3[[#This Row],[departureTime]]) * 1440, "")</f>
        <v>360</v>
      </c>
    </row>
    <row r="875" spans="1:16">
      <c r="A875" s="21" t="s">
        <v>655</v>
      </c>
      <c r="B875" s="21" t="s">
        <v>26</v>
      </c>
      <c r="C875" s="21" t="s">
        <v>18</v>
      </c>
      <c r="D875" s="21" t="s">
        <v>24</v>
      </c>
      <c r="E875" s="22">
        <v>44953.416666666664</v>
      </c>
      <c r="F875" s="22">
        <v>44953.625</v>
      </c>
      <c r="G875" s="22">
        <v>44953.433333333334</v>
      </c>
      <c r="H875" s="22">
        <v>44953.631249999999</v>
      </c>
      <c r="I875" s="38">
        <v>9</v>
      </c>
      <c r="J875" s="21">
        <v>421</v>
      </c>
      <c r="K875" s="21">
        <v>172</v>
      </c>
      <c r="L875" s="23">
        <v>72412</v>
      </c>
      <c r="M875" s="11">
        <f t="shared" si="13"/>
        <v>300.00000000349246</v>
      </c>
      <c r="N875" s="33">
        <f>HOUR(Table3[[#This Row],[arrivalTime]])</f>
        <v>15</v>
      </c>
      <c r="O875" s="31">
        <f>HOUR(Table3[[#This Row],[departureTime]])</f>
        <v>10</v>
      </c>
      <c r="P875" s="39">
        <f ca="1">IF(Table3[[#This Row],[airline]] = OFFSET(Table3[[#This Row],[airline]],1,0), (OFFSET(Table3[[#This Row],[arrivalTime]],1,0) - Table3[[#This Row],[departureTime]]) * 1440, "")</f>
        <v>480.00000000349246</v>
      </c>
    </row>
    <row r="876" spans="1:16">
      <c r="A876" s="18" t="s">
        <v>659</v>
      </c>
      <c r="B876" s="18" t="s">
        <v>26</v>
      </c>
      <c r="C876" s="18" t="s">
        <v>18</v>
      </c>
      <c r="D876" s="18" t="s">
        <v>21</v>
      </c>
      <c r="E876" s="19">
        <v>44953.583333333336</v>
      </c>
      <c r="F876" s="19">
        <v>44953.75</v>
      </c>
      <c r="G876" s="19">
        <v>44953.592361111114</v>
      </c>
      <c r="H876" s="19">
        <v>44953.758333333331</v>
      </c>
      <c r="I876" s="37">
        <v>12</v>
      </c>
      <c r="J876" s="18">
        <v>366</v>
      </c>
      <c r="K876" s="18">
        <v>91</v>
      </c>
      <c r="L876" s="20">
        <v>33306</v>
      </c>
      <c r="M876" s="11">
        <f t="shared" si="13"/>
        <v>239.99999999650754</v>
      </c>
      <c r="N876" s="33">
        <f>HOUR(Table3[[#This Row],[arrivalTime]])</f>
        <v>18</v>
      </c>
      <c r="O876" s="31">
        <f>HOUR(Table3[[#This Row],[departureTime]])</f>
        <v>14</v>
      </c>
      <c r="P876" s="39">
        <f ca="1">IF(Table3[[#This Row],[airline]] = OFFSET(Table3[[#This Row],[airline]],1,0), (OFFSET(Table3[[#This Row],[arrivalTime]],1,0) - Table3[[#This Row],[departureTime]]) * 1440, "")</f>
        <v>180</v>
      </c>
    </row>
    <row r="877" spans="1:16">
      <c r="A877" s="21" t="s">
        <v>660</v>
      </c>
      <c r="B877" s="21" t="s">
        <v>26</v>
      </c>
      <c r="C877" s="21" t="s">
        <v>20</v>
      </c>
      <c r="D877" s="21" t="s">
        <v>20</v>
      </c>
      <c r="E877" s="22">
        <v>44953.625</v>
      </c>
      <c r="F877" s="22">
        <v>44953.708333333336</v>
      </c>
      <c r="G877" s="22">
        <v>44953.62777777778</v>
      </c>
      <c r="H877" s="22">
        <v>44953.71875</v>
      </c>
      <c r="I877" s="38">
        <v>15</v>
      </c>
      <c r="J877" s="21">
        <v>481</v>
      </c>
      <c r="K877" s="21">
        <v>104</v>
      </c>
      <c r="L877" s="23">
        <v>50024</v>
      </c>
      <c r="M877" s="11">
        <f t="shared" si="13"/>
        <v>120.00000000349246</v>
      </c>
      <c r="N877" s="33">
        <f>HOUR(Table3[[#This Row],[arrivalTime]])</f>
        <v>17</v>
      </c>
      <c r="O877" s="31">
        <f>HOUR(Table3[[#This Row],[departureTime]])</f>
        <v>15</v>
      </c>
      <c r="P877" s="39">
        <f ca="1">IF(Table3[[#This Row],[airline]] = OFFSET(Table3[[#This Row],[airline]],1,0), (OFFSET(Table3[[#This Row],[arrivalTime]],1,0) - Table3[[#This Row],[departureTime]]) * 1440, "")</f>
        <v>360</v>
      </c>
    </row>
    <row r="878" spans="1:16">
      <c r="A878" s="18" t="s">
        <v>661</v>
      </c>
      <c r="B878" s="18" t="s">
        <v>26</v>
      </c>
      <c r="C878" s="18" t="s">
        <v>24</v>
      </c>
      <c r="D878" s="18" t="s">
        <v>18</v>
      </c>
      <c r="E878" s="19">
        <v>44953.666666666664</v>
      </c>
      <c r="F878" s="19">
        <v>44953.875</v>
      </c>
      <c r="G878" s="19">
        <v>44953.667361111111</v>
      </c>
      <c r="H878" s="19">
        <v>44953.879166666666</v>
      </c>
      <c r="I878" s="37">
        <v>6</v>
      </c>
      <c r="J878" s="18">
        <v>362</v>
      </c>
      <c r="K878" s="18">
        <v>76</v>
      </c>
      <c r="L878" s="20">
        <v>27512</v>
      </c>
      <c r="M878" s="11">
        <f t="shared" si="13"/>
        <v>300.00000000349246</v>
      </c>
      <c r="N878" s="33">
        <f>HOUR(Table3[[#This Row],[arrivalTime]])</f>
        <v>21</v>
      </c>
      <c r="O878" s="31">
        <f>HOUR(Table3[[#This Row],[departureTime]])</f>
        <v>16</v>
      </c>
      <c r="P878" s="39">
        <f ca="1">IF(Table3[[#This Row],[airline]] = OFFSET(Table3[[#This Row],[airline]],1,0), (OFFSET(Table3[[#This Row],[arrivalTime]],1,0) - Table3[[#This Row],[departureTime]]) * 1440, "")</f>
        <v>540</v>
      </c>
    </row>
    <row r="879" spans="1:16">
      <c r="A879" s="21" t="s">
        <v>665</v>
      </c>
      <c r="B879" s="21" t="s">
        <v>26</v>
      </c>
      <c r="C879" s="21" t="s">
        <v>18</v>
      </c>
      <c r="D879" s="21" t="s">
        <v>20</v>
      </c>
      <c r="E879" s="22">
        <v>44953.833333333336</v>
      </c>
      <c r="F879" s="22">
        <v>44954.041666666664</v>
      </c>
      <c r="G879" s="22">
        <v>44953.836805555555</v>
      </c>
      <c r="H879" s="22">
        <v>44954.056944444441</v>
      </c>
      <c r="I879" s="38">
        <v>22</v>
      </c>
      <c r="J879" s="21">
        <v>249</v>
      </c>
      <c r="K879" s="21">
        <v>111</v>
      </c>
      <c r="L879" s="23">
        <v>27639</v>
      </c>
      <c r="M879" s="11">
        <f t="shared" si="13"/>
        <v>299.99999999301508</v>
      </c>
      <c r="N879" s="33">
        <f>HOUR(Table3[[#This Row],[arrivalTime]])</f>
        <v>1</v>
      </c>
      <c r="O879" s="31">
        <f>HOUR(Table3[[#This Row],[departureTime]])</f>
        <v>20</v>
      </c>
      <c r="P879" s="39">
        <f ca="1">IF(Table3[[#This Row],[airline]] = OFFSET(Table3[[#This Row],[airline]],1,0), (OFFSET(Table3[[#This Row],[arrivalTime]],1,0) - Table3[[#This Row],[departureTime]]) * 1440, "")</f>
        <v>180</v>
      </c>
    </row>
    <row r="880" spans="1:16">
      <c r="A880" s="21" t="s">
        <v>666</v>
      </c>
      <c r="B880" s="21" t="s">
        <v>26</v>
      </c>
      <c r="C880" s="21" t="s">
        <v>18</v>
      </c>
      <c r="D880" s="21" t="s">
        <v>18</v>
      </c>
      <c r="E880" s="22">
        <v>44953.875</v>
      </c>
      <c r="F880" s="22">
        <v>44953.958333333336</v>
      </c>
      <c r="G880" s="22">
        <v>44953.875694444447</v>
      </c>
      <c r="H880" s="22">
        <v>44953.966666666667</v>
      </c>
      <c r="I880" s="38">
        <v>12</v>
      </c>
      <c r="J880" s="21">
        <v>369</v>
      </c>
      <c r="K880" s="21">
        <v>100</v>
      </c>
      <c r="L880" s="23">
        <v>36900</v>
      </c>
      <c r="M880" s="11">
        <f t="shared" si="13"/>
        <v>120.00000000349246</v>
      </c>
      <c r="N880" s="33">
        <f>HOUR(Table3[[#This Row],[arrivalTime]])</f>
        <v>23</v>
      </c>
      <c r="O880" s="31">
        <f>HOUR(Table3[[#This Row],[departureTime]])</f>
        <v>21</v>
      </c>
      <c r="P880" s="39">
        <f ca="1">IF(Table3[[#This Row],[airline]] = OFFSET(Table3[[#This Row],[airline]],1,0), (OFFSET(Table3[[#This Row],[arrivalTime]],1,0) - Table3[[#This Row],[departureTime]]) * 1440, "")</f>
        <v>300.00000000349246</v>
      </c>
    </row>
    <row r="881" spans="1:16">
      <c r="A881" s="21" t="s">
        <v>668</v>
      </c>
      <c r="B881" s="21" t="s">
        <v>26</v>
      </c>
      <c r="C881" s="21" t="s">
        <v>24</v>
      </c>
      <c r="D881" s="21" t="s">
        <v>18</v>
      </c>
      <c r="E881" s="22">
        <v>44953.958333333336</v>
      </c>
      <c r="F881" s="22">
        <v>44954.083333333336</v>
      </c>
      <c r="G881" s="22">
        <v>44953.963888888888</v>
      </c>
      <c r="H881" s="22">
        <v>44954.102083333331</v>
      </c>
      <c r="I881" s="38">
        <v>27</v>
      </c>
      <c r="J881" s="21">
        <v>401</v>
      </c>
      <c r="K881" s="21">
        <v>140</v>
      </c>
      <c r="L881" s="23">
        <v>56140</v>
      </c>
      <c r="M881" s="11">
        <f t="shared" si="13"/>
        <v>180</v>
      </c>
      <c r="N881" s="33">
        <f>HOUR(Table3[[#This Row],[arrivalTime]])</f>
        <v>2</v>
      </c>
      <c r="O881" s="31">
        <f>HOUR(Table3[[#This Row],[departureTime]])</f>
        <v>23</v>
      </c>
      <c r="P881" s="39">
        <f ca="1">IF(Table3[[#This Row],[airline]] = OFFSET(Table3[[#This Row],[airline]],1,0), (OFFSET(Table3[[#This Row],[arrivalTime]],1,0) - Table3[[#This Row],[departureTime]]) * 1440, "")</f>
        <v>540</v>
      </c>
    </row>
    <row r="882" spans="1:16">
      <c r="A882" s="21" t="s">
        <v>672</v>
      </c>
      <c r="B882" s="21" t="s">
        <v>26</v>
      </c>
      <c r="C882" s="21" t="s">
        <v>20</v>
      </c>
      <c r="D882" s="21" t="s">
        <v>15</v>
      </c>
      <c r="E882" s="22">
        <v>44954.125</v>
      </c>
      <c r="F882" s="22">
        <v>44954.333333333336</v>
      </c>
      <c r="G882" s="22">
        <v>44954.125</v>
      </c>
      <c r="H882" s="22">
        <v>44954.340277777781</v>
      </c>
      <c r="I882" s="38">
        <v>10</v>
      </c>
      <c r="J882" s="21">
        <v>406</v>
      </c>
      <c r="K882" s="21">
        <v>115</v>
      </c>
      <c r="L882" s="23">
        <v>46690</v>
      </c>
      <c r="M882" s="11">
        <f t="shared" si="13"/>
        <v>300.00000000349246</v>
      </c>
      <c r="N882" s="33">
        <f>HOUR(Table3[[#This Row],[arrivalTime]])</f>
        <v>8</v>
      </c>
      <c r="O882" s="31">
        <f>HOUR(Table3[[#This Row],[departureTime]])</f>
        <v>3</v>
      </c>
      <c r="P882" s="39">
        <f ca="1">IF(Table3[[#This Row],[airline]] = OFFSET(Table3[[#This Row],[airline]],1,0), (OFFSET(Table3[[#This Row],[arrivalTime]],1,0) - Table3[[#This Row],[departureTime]]) * 1440, "")</f>
        <v>360</v>
      </c>
    </row>
    <row r="883" spans="1:16">
      <c r="A883" s="18" t="s">
        <v>677</v>
      </c>
      <c r="B883" s="18" t="s">
        <v>26</v>
      </c>
      <c r="C883" s="18" t="s">
        <v>18</v>
      </c>
      <c r="D883" s="18" t="s">
        <v>21</v>
      </c>
      <c r="E883" s="19">
        <v>44954.333333333336</v>
      </c>
      <c r="F883" s="19">
        <v>44954.375</v>
      </c>
      <c r="G883" s="19">
        <v>44954.349305555559</v>
      </c>
      <c r="H883" s="19">
        <v>44954.380555555559</v>
      </c>
      <c r="I883" s="37">
        <v>8</v>
      </c>
      <c r="J883" s="18">
        <v>381</v>
      </c>
      <c r="K883" s="18">
        <v>154</v>
      </c>
      <c r="L883" s="20">
        <v>58674</v>
      </c>
      <c r="M883" s="11">
        <f t="shared" si="13"/>
        <v>59.99999999650754</v>
      </c>
      <c r="N883" s="33">
        <f>HOUR(Table3[[#This Row],[arrivalTime]])</f>
        <v>9</v>
      </c>
      <c r="O883" s="31">
        <f>HOUR(Table3[[#This Row],[departureTime]])</f>
        <v>8</v>
      </c>
      <c r="P883" s="39">
        <f ca="1">IF(Table3[[#This Row],[airline]] = OFFSET(Table3[[#This Row],[airline]],1,0), (OFFSET(Table3[[#This Row],[arrivalTime]],1,0) - Table3[[#This Row],[departureTime]]) * 1440, "")</f>
        <v>479.99999999301508</v>
      </c>
    </row>
    <row r="884" spans="1:16">
      <c r="A884" s="18" t="s">
        <v>681</v>
      </c>
      <c r="B884" s="18" t="s">
        <v>26</v>
      </c>
      <c r="C884" s="18" t="s">
        <v>20</v>
      </c>
      <c r="D884" s="18" t="s">
        <v>21</v>
      </c>
      <c r="E884" s="19">
        <v>44954.5</v>
      </c>
      <c r="F884" s="19">
        <v>44954.666666666664</v>
      </c>
      <c r="G884" s="19">
        <v>44954.509027777778</v>
      </c>
      <c r="H884" s="19">
        <v>44954.671527777777</v>
      </c>
      <c r="I884" s="37">
        <v>7</v>
      </c>
      <c r="J884" s="18">
        <v>401</v>
      </c>
      <c r="K884" s="18">
        <v>54</v>
      </c>
      <c r="L884" s="20">
        <v>21654</v>
      </c>
      <c r="M884" s="11">
        <f t="shared" si="13"/>
        <v>239.99999999650754</v>
      </c>
      <c r="N884" s="33">
        <f>HOUR(Table3[[#This Row],[arrivalTime]])</f>
        <v>16</v>
      </c>
      <c r="O884" s="31">
        <f>HOUR(Table3[[#This Row],[departureTime]])</f>
        <v>12</v>
      </c>
      <c r="P884" s="39">
        <f ca="1">IF(Table3[[#This Row],[airline]] = OFFSET(Table3[[#This Row],[airline]],1,0), (OFFSET(Table3[[#This Row],[arrivalTime]],1,0) - Table3[[#This Row],[departureTime]]) * 1440, "")</f>
        <v>300.00000000349246</v>
      </c>
    </row>
    <row r="885" spans="1:16">
      <c r="A885" s="21" t="s">
        <v>683</v>
      </c>
      <c r="B885" s="21" t="s">
        <v>26</v>
      </c>
      <c r="C885" s="21" t="s">
        <v>24</v>
      </c>
      <c r="D885" s="21" t="s">
        <v>21</v>
      </c>
      <c r="E885" s="22">
        <v>44954.583333333336</v>
      </c>
      <c r="F885" s="22">
        <v>44954.708333333336</v>
      </c>
      <c r="G885" s="22">
        <v>44954.583333333336</v>
      </c>
      <c r="H885" s="22">
        <v>44954.719444444447</v>
      </c>
      <c r="I885" s="38">
        <v>16</v>
      </c>
      <c r="J885" s="21">
        <v>144</v>
      </c>
      <c r="K885" s="21">
        <v>133</v>
      </c>
      <c r="L885" s="23">
        <v>19152</v>
      </c>
      <c r="M885" s="11">
        <f t="shared" si="13"/>
        <v>180</v>
      </c>
      <c r="N885" s="33">
        <f>HOUR(Table3[[#This Row],[arrivalTime]])</f>
        <v>17</v>
      </c>
      <c r="O885" s="31">
        <f>HOUR(Table3[[#This Row],[departureTime]])</f>
        <v>14</v>
      </c>
      <c r="P885" s="39">
        <f ca="1">IF(Table3[[#This Row],[airline]] = OFFSET(Table3[[#This Row],[airline]],1,0), (OFFSET(Table3[[#This Row],[arrivalTime]],1,0) - Table3[[#This Row],[departureTime]]) * 1440, "")</f>
        <v>239.99999999650754</v>
      </c>
    </row>
    <row r="886" spans="1:16">
      <c r="A886" s="18" t="s">
        <v>686</v>
      </c>
      <c r="B886" s="18" t="s">
        <v>26</v>
      </c>
      <c r="C886" s="18" t="s">
        <v>18</v>
      </c>
      <c r="D886" s="18" t="s">
        <v>15</v>
      </c>
      <c r="E886" s="19">
        <v>44954.708333333336</v>
      </c>
      <c r="F886" s="19">
        <v>44954.75</v>
      </c>
      <c r="G886" s="19">
        <v>44954.724999999999</v>
      </c>
      <c r="H886" s="19">
        <v>44954.760416666664</v>
      </c>
      <c r="I886" s="37">
        <v>15</v>
      </c>
      <c r="J886" s="18">
        <v>100</v>
      </c>
      <c r="K886" s="18">
        <v>57</v>
      </c>
      <c r="L886" s="20">
        <v>5700</v>
      </c>
      <c r="M886" s="11">
        <f t="shared" si="13"/>
        <v>59.99999999650754</v>
      </c>
      <c r="N886" s="33">
        <f>HOUR(Table3[[#This Row],[arrivalTime]])</f>
        <v>18</v>
      </c>
      <c r="O886" s="31">
        <f>HOUR(Table3[[#This Row],[departureTime]])</f>
        <v>17</v>
      </c>
      <c r="P886" s="39">
        <f ca="1">IF(Table3[[#This Row],[airline]] = OFFSET(Table3[[#This Row],[airline]],1,0), (OFFSET(Table3[[#This Row],[arrivalTime]],1,0) - Table3[[#This Row],[departureTime]]) * 1440, "")</f>
        <v>720</v>
      </c>
    </row>
    <row r="887" spans="1:16">
      <c r="A887" s="21" t="s">
        <v>693</v>
      </c>
      <c r="B887" s="21" t="s">
        <v>26</v>
      </c>
      <c r="C887" s="21" t="s">
        <v>24</v>
      </c>
      <c r="D887" s="21" t="s">
        <v>14</v>
      </c>
      <c r="E887" s="22">
        <v>44955</v>
      </c>
      <c r="F887" s="22">
        <v>44955.208333333336</v>
      </c>
      <c r="G887" s="22">
        <v>44955.015972222223</v>
      </c>
      <c r="H887" s="22">
        <v>44955.219444444447</v>
      </c>
      <c r="I887" s="38">
        <v>16</v>
      </c>
      <c r="J887" s="21">
        <v>421</v>
      </c>
      <c r="K887" s="21">
        <v>186</v>
      </c>
      <c r="L887" s="23">
        <v>78306</v>
      </c>
      <c r="M887" s="11">
        <f t="shared" si="13"/>
        <v>300.00000000349246</v>
      </c>
      <c r="N887" s="33">
        <f>HOUR(Table3[[#This Row],[arrivalTime]])</f>
        <v>5</v>
      </c>
      <c r="O887" s="31">
        <f>HOUR(Table3[[#This Row],[departureTime]])</f>
        <v>0</v>
      </c>
      <c r="P887" s="39">
        <f ca="1">IF(Table3[[#This Row],[airline]] = OFFSET(Table3[[#This Row],[airline]],1,0), (OFFSET(Table3[[#This Row],[arrivalTime]],1,0) - Table3[[#This Row],[departureTime]]) * 1440, "")</f>
        <v>180</v>
      </c>
    </row>
    <row r="888" spans="1:16">
      <c r="A888" s="21" t="s">
        <v>694</v>
      </c>
      <c r="B888" s="21" t="s">
        <v>26</v>
      </c>
      <c r="C888" s="21" t="s">
        <v>15</v>
      </c>
      <c r="D888" s="21" t="s">
        <v>18</v>
      </c>
      <c r="E888" s="22">
        <v>44955.041666666664</v>
      </c>
      <c r="F888" s="22">
        <v>44955.125</v>
      </c>
      <c r="G888" s="22">
        <v>44955.053472222222</v>
      </c>
      <c r="H888" s="22">
        <v>44955.143055555556</v>
      </c>
      <c r="I888" s="38">
        <v>26</v>
      </c>
      <c r="J888" s="21">
        <v>283</v>
      </c>
      <c r="K888" s="21">
        <v>113</v>
      </c>
      <c r="L888" s="23">
        <v>31979</v>
      </c>
      <c r="M888" s="11">
        <f t="shared" si="13"/>
        <v>120.00000000349246</v>
      </c>
      <c r="N888" s="33">
        <f>HOUR(Table3[[#This Row],[arrivalTime]])</f>
        <v>3</v>
      </c>
      <c r="O888" s="31">
        <f>HOUR(Table3[[#This Row],[departureTime]])</f>
        <v>1</v>
      </c>
      <c r="P888" s="39">
        <f ca="1">IF(Table3[[#This Row],[airline]] = OFFSET(Table3[[#This Row],[airline]],1,0), (OFFSET(Table3[[#This Row],[arrivalTime]],1,0) - Table3[[#This Row],[departureTime]]) * 1440, "")</f>
        <v>300.00000000349246</v>
      </c>
    </row>
    <row r="889" spans="1:16">
      <c r="A889" s="18" t="s">
        <v>695</v>
      </c>
      <c r="B889" s="18" t="s">
        <v>26</v>
      </c>
      <c r="C889" s="18" t="s">
        <v>15</v>
      </c>
      <c r="D889" s="18" t="s">
        <v>24</v>
      </c>
      <c r="E889" s="19">
        <v>44955.083333333336</v>
      </c>
      <c r="F889" s="19">
        <v>44955.25</v>
      </c>
      <c r="G889" s="19">
        <v>44955.086805555555</v>
      </c>
      <c r="H889" s="19">
        <v>44955.257638888892</v>
      </c>
      <c r="I889" s="37">
        <v>11</v>
      </c>
      <c r="J889" s="18">
        <v>259</v>
      </c>
      <c r="K889" s="18">
        <v>83</v>
      </c>
      <c r="L889" s="20">
        <v>21497</v>
      </c>
      <c r="M889" s="11">
        <f t="shared" si="13"/>
        <v>239.99999999650754</v>
      </c>
      <c r="N889" s="33">
        <f>HOUR(Table3[[#This Row],[arrivalTime]])</f>
        <v>6</v>
      </c>
      <c r="O889" s="31">
        <f>HOUR(Table3[[#This Row],[departureTime]])</f>
        <v>2</v>
      </c>
      <c r="P889" s="39">
        <f ca="1">IF(Table3[[#This Row],[airline]] = OFFSET(Table3[[#This Row],[airline]],1,0), (OFFSET(Table3[[#This Row],[arrivalTime]],1,0) - Table3[[#This Row],[departureTime]]) * 1440, "")</f>
        <v>239.99999999650754</v>
      </c>
    </row>
    <row r="890" spans="1:16">
      <c r="A890" s="21" t="s">
        <v>697</v>
      </c>
      <c r="B890" s="21" t="s">
        <v>26</v>
      </c>
      <c r="C890" s="21" t="s">
        <v>14</v>
      </c>
      <c r="D890" s="21" t="s">
        <v>18</v>
      </c>
      <c r="E890" s="22">
        <v>44955.166666666664</v>
      </c>
      <c r="F890" s="22">
        <v>44955.25</v>
      </c>
      <c r="G890" s="22">
        <v>44955.184027777781</v>
      </c>
      <c r="H890" s="22">
        <v>44955.260416666664</v>
      </c>
      <c r="I890" s="38">
        <v>15</v>
      </c>
      <c r="J890" s="21">
        <v>427</v>
      </c>
      <c r="K890" s="21">
        <v>79</v>
      </c>
      <c r="L890" s="23">
        <v>33733</v>
      </c>
      <c r="M890" s="11">
        <f t="shared" si="13"/>
        <v>120.00000000349246</v>
      </c>
      <c r="N890" s="33">
        <f>HOUR(Table3[[#This Row],[arrivalTime]])</f>
        <v>6</v>
      </c>
      <c r="O890" s="31">
        <f>HOUR(Table3[[#This Row],[departureTime]])</f>
        <v>4</v>
      </c>
      <c r="P890" s="39">
        <f ca="1">IF(Table3[[#This Row],[airline]] = OFFSET(Table3[[#This Row],[airline]],1,0), (OFFSET(Table3[[#This Row],[arrivalTime]],1,0) - Table3[[#This Row],[departureTime]]) * 1440, "")</f>
        <v>300.00000000349246</v>
      </c>
    </row>
    <row r="891" spans="1:16">
      <c r="A891" s="18" t="s">
        <v>700</v>
      </c>
      <c r="B891" s="18" t="s">
        <v>26</v>
      </c>
      <c r="C891" s="18" t="s">
        <v>14</v>
      </c>
      <c r="D891" s="18" t="s">
        <v>15</v>
      </c>
      <c r="E891" s="19">
        <v>44955.291666666664</v>
      </c>
      <c r="F891" s="19">
        <v>44955.375</v>
      </c>
      <c r="G891" s="19">
        <v>44955.29583333333</v>
      </c>
      <c r="H891" s="19">
        <v>44955.378472222219</v>
      </c>
      <c r="I891" s="37">
        <v>5</v>
      </c>
      <c r="J891" s="18">
        <v>285</v>
      </c>
      <c r="K891" s="18">
        <v>106</v>
      </c>
      <c r="L891" s="20">
        <v>30210</v>
      </c>
      <c r="M891" s="11">
        <f t="shared" si="13"/>
        <v>120.00000000349246</v>
      </c>
      <c r="N891" s="33">
        <f>HOUR(Table3[[#This Row],[arrivalTime]])</f>
        <v>9</v>
      </c>
      <c r="O891" s="31">
        <f>HOUR(Table3[[#This Row],[departureTime]])</f>
        <v>7</v>
      </c>
      <c r="P891" s="39">
        <f ca="1">IF(Table3[[#This Row],[airline]] = OFFSET(Table3[[#This Row],[airline]],1,0), (OFFSET(Table3[[#This Row],[arrivalTime]],1,0) - Table3[[#This Row],[departureTime]]) * 1440, "")</f>
        <v>240.00000000698492</v>
      </c>
    </row>
    <row r="892" spans="1:16">
      <c r="A892" s="21" t="s">
        <v>701</v>
      </c>
      <c r="B892" s="21" t="s">
        <v>26</v>
      </c>
      <c r="C892" s="21" t="s">
        <v>21</v>
      </c>
      <c r="D892" s="21" t="s">
        <v>21</v>
      </c>
      <c r="E892" s="22">
        <v>44955.333333333336</v>
      </c>
      <c r="F892" s="22">
        <v>44955.458333333336</v>
      </c>
      <c r="G892" s="22">
        <v>44955.353472222225</v>
      </c>
      <c r="H892" s="22">
        <v>44955.473611111112</v>
      </c>
      <c r="I892" s="38">
        <v>22</v>
      </c>
      <c r="J892" s="21">
        <v>155</v>
      </c>
      <c r="K892" s="21">
        <v>156</v>
      </c>
      <c r="L892" s="23">
        <v>24180</v>
      </c>
      <c r="M892" s="11">
        <f t="shared" si="13"/>
        <v>180</v>
      </c>
      <c r="N892" s="33">
        <f>HOUR(Table3[[#This Row],[arrivalTime]])</f>
        <v>11</v>
      </c>
      <c r="O892" s="31">
        <f>HOUR(Table3[[#This Row],[departureTime]])</f>
        <v>8</v>
      </c>
      <c r="P892" s="39">
        <f ca="1">IF(Table3[[#This Row],[airline]] = OFFSET(Table3[[#This Row],[airline]],1,0), (OFFSET(Table3[[#This Row],[arrivalTime]],1,0) - Table3[[#This Row],[departureTime]]) * 1440, "")</f>
        <v>360</v>
      </c>
    </row>
    <row r="893" spans="1:16">
      <c r="A893" s="21" t="s">
        <v>704</v>
      </c>
      <c r="B893" s="21" t="s">
        <v>26</v>
      </c>
      <c r="C893" s="21" t="s">
        <v>14</v>
      </c>
      <c r="D893" s="21" t="s">
        <v>18</v>
      </c>
      <c r="E893" s="22">
        <v>44955.458333333336</v>
      </c>
      <c r="F893" s="22">
        <v>44955.583333333336</v>
      </c>
      <c r="G893" s="22">
        <v>44955.474305555559</v>
      </c>
      <c r="H893" s="22">
        <v>44955.584722222222</v>
      </c>
      <c r="I893" s="38">
        <v>2</v>
      </c>
      <c r="J893" s="21">
        <v>356</v>
      </c>
      <c r="K893" s="21">
        <v>158</v>
      </c>
      <c r="L893" s="23">
        <v>56248</v>
      </c>
      <c r="M893" s="11">
        <f t="shared" si="13"/>
        <v>180</v>
      </c>
      <c r="N893" s="33">
        <f>HOUR(Table3[[#This Row],[arrivalTime]])</f>
        <v>14</v>
      </c>
      <c r="O893" s="31">
        <f>HOUR(Table3[[#This Row],[departureTime]])</f>
        <v>11</v>
      </c>
      <c r="P893" s="39">
        <f ca="1">IF(Table3[[#This Row],[airline]] = OFFSET(Table3[[#This Row],[airline]],1,0), (OFFSET(Table3[[#This Row],[arrivalTime]],1,0) - Table3[[#This Row],[departureTime]]) * 1440, "")</f>
        <v>479.99999999301508</v>
      </c>
    </row>
    <row r="894" spans="1:16">
      <c r="A894" s="21" t="s">
        <v>707</v>
      </c>
      <c r="B894" s="21" t="s">
        <v>26</v>
      </c>
      <c r="C894" s="21" t="s">
        <v>20</v>
      </c>
      <c r="D894" s="21" t="s">
        <v>14</v>
      </c>
      <c r="E894" s="22">
        <v>44955.583333333336</v>
      </c>
      <c r="F894" s="22">
        <v>44955.791666666664</v>
      </c>
      <c r="G894" s="22">
        <v>44955.598611111112</v>
      </c>
      <c r="H894" s="22">
        <v>44955.8</v>
      </c>
      <c r="I894" s="38">
        <v>12</v>
      </c>
      <c r="J894" s="21">
        <v>327</v>
      </c>
      <c r="K894" s="21">
        <v>74</v>
      </c>
      <c r="L894" s="23">
        <v>24198</v>
      </c>
      <c r="M894" s="11">
        <f t="shared" si="13"/>
        <v>299.99999999301508</v>
      </c>
      <c r="N894" s="33">
        <f>HOUR(Table3[[#This Row],[arrivalTime]])</f>
        <v>19</v>
      </c>
      <c r="O894" s="31">
        <f>HOUR(Table3[[#This Row],[departureTime]])</f>
        <v>14</v>
      </c>
      <c r="P894" s="39">
        <f ca="1">IF(Table3[[#This Row],[airline]] = OFFSET(Table3[[#This Row],[airline]],1,0), (OFFSET(Table3[[#This Row],[arrivalTime]],1,0) - Table3[[#This Row],[departureTime]]) * 1440, "")</f>
        <v>239.99999999650754</v>
      </c>
    </row>
    <row r="895" spans="1:16">
      <c r="A895" s="21" t="s">
        <v>709</v>
      </c>
      <c r="B895" s="21" t="s">
        <v>26</v>
      </c>
      <c r="C895" s="21" t="s">
        <v>21</v>
      </c>
      <c r="D895" s="21" t="s">
        <v>20</v>
      </c>
      <c r="E895" s="22">
        <v>44955.666666666664</v>
      </c>
      <c r="F895" s="22">
        <v>44955.75</v>
      </c>
      <c r="G895" s="22">
        <v>44955.673611111109</v>
      </c>
      <c r="H895" s="22">
        <v>44955.769444444442</v>
      </c>
      <c r="I895" s="38">
        <v>28</v>
      </c>
      <c r="J895" s="21">
        <v>352</v>
      </c>
      <c r="K895" s="21">
        <v>81</v>
      </c>
      <c r="L895" s="23">
        <v>28512</v>
      </c>
      <c r="M895" s="11">
        <f t="shared" si="13"/>
        <v>120.00000000349246</v>
      </c>
      <c r="N895" s="33">
        <f>HOUR(Table3[[#This Row],[arrivalTime]])</f>
        <v>18</v>
      </c>
      <c r="O895" s="31">
        <f>HOUR(Table3[[#This Row],[departureTime]])</f>
        <v>16</v>
      </c>
      <c r="P895" s="39">
        <f ca="1">IF(Table3[[#This Row],[airline]] = OFFSET(Table3[[#This Row],[airline]],1,0), (OFFSET(Table3[[#This Row],[arrivalTime]],1,0) - Table3[[#This Row],[departureTime]]) * 1440, "")</f>
        <v>720</v>
      </c>
    </row>
    <row r="896" spans="1:16">
      <c r="A896" s="18" t="s">
        <v>718</v>
      </c>
      <c r="B896" s="18" t="s">
        <v>26</v>
      </c>
      <c r="C896" s="18" t="s">
        <v>14</v>
      </c>
      <c r="D896" s="18" t="s">
        <v>18</v>
      </c>
      <c r="E896" s="19">
        <v>44956.041666666664</v>
      </c>
      <c r="F896" s="19">
        <v>44956.166666666664</v>
      </c>
      <c r="G896" s="19">
        <v>44956.048611111109</v>
      </c>
      <c r="H896" s="19">
        <v>44956.17083333333</v>
      </c>
      <c r="I896" s="37">
        <v>6</v>
      </c>
      <c r="J896" s="18">
        <v>360</v>
      </c>
      <c r="K896" s="18">
        <v>86</v>
      </c>
      <c r="L896" s="20">
        <v>30960</v>
      </c>
      <c r="M896" s="11">
        <f t="shared" si="13"/>
        <v>180</v>
      </c>
      <c r="N896" s="33">
        <f>HOUR(Table3[[#This Row],[arrivalTime]])</f>
        <v>4</v>
      </c>
      <c r="O896" s="31">
        <f>HOUR(Table3[[#This Row],[departureTime]])</f>
        <v>1</v>
      </c>
      <c r="P896" s="39">
        <f ca="1">IF(Table3[[#This Row],[airline]] = OFFSET(Table3[[#This Row],[airline]],1,0), (OFFSET(Table3[[#This Row],[arrivalTime]],1,0) - Table3[[#This Row],[departureTime]]) * 1440, "")</f>
        <v>300.00000000349246</v>
      </c>
    </row>
    <row r="897" spans="1:16">
      <c r="A897" s="18" t="s">
        <v>720</v>
      </c>
      <c r="B897" s="18" t="s">
        <v>26</v>
      </c>
      <c r="C897" s="18" t="s">
        <v>20</v>
      </c>
      <c r="D897" s="18" t="s">
        <v>14</v>
      </c>
      <c r="E897" s="19">
        <v>44956.125</v>
      </c>
      <c r="F897" s="19">
        <v>44956.25</v>
      </c>
      <c r="G897" s="19">
        <v>44956.143055555556</v>
      </c>
      <c r="H897" s="19">
        <v>44956.256249999999</v>
      </c>
      <c r="I897" s="37">
        <v>9</v>
      </c>
      <c r="J897" s="18">
        <v>308</v>
      </c>
      <c r="K897" s="18">
        <v>97</v>
      </c>
      <c r="L897" s="20">
        <v>29876</v>
      </c>
      <c r="M897" s="11">
        <f t="shared" si="13"/>
        <v>180</v>
      </c>
      <c r="N897" s="33">
        <f>HOUR(Table3[[#This Row],[arrivalTime]])</f>
        <v>6</v>
      </c>
      <c r="O897" s="31">
        <f>HOUR(Table3[[#This Row],[departureTime]])</f>
        <v>3</v>
      </c>
      <c r="P897" s="39">
        <f ca="1">IF(Table3[[#This Row],[airline]] = OFFSET(Table3[[#This Row],[airline]],1,0), (OFFSET(Table3[[#This Row],[arrivalTime]],1,0) - Table3[[#This Row],[departureTime]]) * 1440, "")</f>
        <v>360</v>
      </c>
    </row>
    <row r="898" spans="1:16">
      <c r="A898" s="21" t="s">
        <v>722</v>
      </c>
      <c r="B898" s="21" t="s">
        <v>26</v>
      </c>
      <c r="C898" s="21" t="s">
        <v>14</v>
      </c>
      <c r="D898" s="21" t="s">
        <v>18</v>
      </c>
      <c r="E898" s="22">
        <v>44956.208333333336</v>
      </c>
      <c r="F898" s="22">
        <v>44956.375</v>
      </c>
      <c r="G898" s="22">
        <v>44956.22152777778</v>
      </c>
      <c r="H898" s="22">
        <v>44956.381944444445</v>
      </c>
      <c r="I898" s="38">
        <v>10</v>
      </c>
      <c r="J898" s="21">
        <v>306</v>
      </c>
      <c r="K898" s="21">
        <v>80</v>
      </c>
      <c r="L898" s="23">
        <v>24480</v>
      </c>
      <c r="M898" s="11">
        <f t="shared" ref="M898:M961" si="14">(F898-E898)*1440</f>
        <v>239.99999999650754</v>
      </c>
      <c r="N898" s="33">
        <f>HOUR(Table3[[#This Row],[arrivalTime]])</f>
        <v>9</v>
      </c>
      <c r="O898" s="31">
        <f>HOUR(Table3[[#This Row],[departureTime]])</f>
        <v>5</v>
      </c>
      <c r="P898" s="39">
        <f ca="1">IF(Table3[[#This Row],[airline]] = OFFSET(Table3[[#This Row],[airline]],1,0), (OFFSET(Table3[[#This Row],[arrivalTime]],1,0) - Table3[[#This Row],[departureTime]]) * 1440, "")</f>
        <v>239.99999999650754</v>
      </c>
    </row>
    <row r="899" spans="1:16">
      <c r="A899" s="18" t="s">
        <v>724</v>
      </c>
      <c r="B899" s="18" t="s">
        <v>26</v>
      </c>
      <c r="C899" s="18" t="s">
        <v>14</v>
      </c>
      <c r="D899" s="18" t="s">
        <v>24</v>
      </c>
      <c r="E899" s="19">
        <v>44956.291666666664</v>
      </c>
      <c r="F899" s="19">
        <v>44956.375</v>
      </c>
      <c r="G899" s="19">
        <v>44956.305555555555</v>
      </c>
      <c r="H899" s="19">
        <v>44956.386805555558</v>
      </c>
      <c r="I899" s="37">
        <v>17</v>
      </c>
      <c r="J899" s="18">
        <v>338</v>
      </c>
      <c r="K899" s="18">
        <v>52</v>
      </c>
      <c r="L899" s="20">
        <v>17576</v>
      </c>
      <c r="M899" s="11">
        <f t="shared" si="14"/>
        <v>120.00000000349246</v>
      </c>
      <c r="N899" s="33">
        <f>HOUR(Table3[[#This Row],[arrivalTime]])</f>
        <v>9</v>
      </c>
      <c r="O899" s="31">
        <f>HOUR(Table3[[#This Row],[departureTime]])</f>
        <v>7</v>
      </c>
      <c r="P899" s="39">
        <f ca="1">IF(Table3[[#This Row],[airline]] = OFFSET(Table3[[#This Row],[airline]],1,0), (OFFSET(Table3[[#This Row],[arrivalTime]],1,0) - Table3[[#This Row],[departureTime]]) * 1440, "")</f>
        <v>240.00000000698492</v>
      </c>
    </row>
    <row r="900" spans="1:16">
      <c r="A900" s="18" t="s">
        <v>726</v>
      </c>
      <c r="B900" s="18" t="s">
        <v>26</v>
      </c>
      <c r="C900" s="18" t="s">
        <v>21</v>
      </c>
      <c r="D900" s="18" t="s">
        <v>18</v>
      </c>
      <c r="E900" s="19">
        <v>44956.375</v>
      </c>
      <c r="F900" s="19">
        <v>44956.458333333336</v>
      </c>
      <c r="G900" s="19">
        <v>44956.375694444447</v>
      </c>
      <c r="H900" s="19">
        <v>44956.475694444445</v>
      </c>
      <c r="I900" s="37">
        <v>25</v>
      </c>
      <c r="J900" s="18">
        <v>455</v>
      </c>
      <c r="K900" s="18">
        <v>191</v>
      </c>
      <c r="L900" s="20">
        <v>86905</v>
      </c>
      <c r="M900" s="11">
        <f t="shared" si="14"/>
        <v>120.00000000349246</v>
      </c>
      <c r="N900" s="33">
        <f>HOUR(Table3[[#This Row],[arrivalTime]])</f>
        <v>11</v>
      </c>
      <c r="O900" s="31">
        <f>HOUR(Table3[[#This Row],[departureTime]])</f>
        <v>9</v>
      </c>
      <c r="P900" s="39">
        <f ca="1">IF(Table3[[#This Row],[airline]] = OFFSET(Table3[[#This Row],[airline]],1,0), (OFFSET(Table3[[#This Row],[arrivalTime]],1,0) - Table3[[#This Row],[departureTime]]) * 1440, "")</f>
        <v>540</v>
      </c>
    </row>
    <row r="901" spans="1:16">
      <c r="A901" s="18" t="s">
        <v>730</v>
      </c>
      <c r="B901" s="18" t="s">
        <v>26</v>
      </c>
      <c r="C901" s="18" t="s">
        <v>24</v>
      </c>
      <c r="D901" s="18" t="s">
        <v>14</v>
      </c>
      <c r="E901" s="19">
        <v>44956.541666666664</v>
      </c>
      <c r="F901" s="19">
        <v>44956.75</v>
      </c>
      <c r="G901" s="19">
        <v>44956.55</v>
      </c>
      <c r="H901" s="19">
        <v>44956.761111111111</v>
      </c>
      <c r="I901" s="37">
        <v>16</v>
      </c>
      <c r="J901" s="18">
        <v>103</v>
      </c>
      <c r="K901" s="18">
        <v>130</v>
      </c>
      <c r="L901" s="20">
        <v>13390</v>
      </c>
      <c r="M901" s="11">
        <f t="shared" si="14"/>
        <v>300.00000000349246</v>
      </c>
      <c r="N901" s="33">
        <f>HOUR(Table3[[#This Row],[arrivalTime]])</f>
        <v>18</v>
      </c>
      <c r="O901" s="31">
        <f>HOUR(Table3[[#This Row],[departureTime]])</f>
        <v>13</v>
      </c>
      <c r="P901" s="39">
        <f ca="1">IF(Table3[[#This Row],[airline]] = OFFSET(Table3[[#This Row],[airline]],1,0), (OFFSET(Table3[[#This Row],[arrivalTime]],1,0) - Table3[[#This Row],[departureTime]]) * 1440, "")</f>
        <v>300.00000000349246</v>
      </c>
    </row>
    <row r="902" spans="1:16">
      <c r="A902" s="18" t="s">
        <v>731</v>
      </c>
      <c r="B902" s="18" t="s">
        <v>26</v>
      </c>
      <c r="C902" s="18" t="s">
        <v>24</v>
      </c>
      <c r="D902" s="18" t="s">
        <v>18</v>
      </c>
      <c r="E902" s="19">
        <v>44956.583333333336</v>
      </c>
      <c r="F902" s="19">
        <v>44956.75</v>
      </c>
      <c r="G902" s="19">
        <v>44956.602777777778</v>
      </c>
      <c r="H902" s="19">
        <v>44956.770138888889</v>
      </c>
      <c r="I902" s="37">
        <v>29</v>
      </c>
      <c r="J902" s="18">
        <v>110</v>
      </c>
      <c r="K902" s="18">
        <v>69</v>
      </c>
      <c r="L902" s="20">
        <v>7590</v>
      </c>
      <c r="M902" s="11">
        <f t="shared" si="14"/>
        <v>239.99999999650754</v>
      </c>
      <c r="N902" s="33">
        <f>HOUR(Table3[[#This Row],[arrivalTime]])</f>
        <v>18</v>
      </c>
      <c r="O902" s="31">
        <f>HOUR(Table3[[#This Row],[departureTime]])</f>
        <v>14</v>
      </c>
      <c r="P902" s="39">
        <f ca="1">IF(Table3[[#This Row],[airline]] = OFFSET(Table3[[#This Row],[airline]],1,0), (OFFSET(Table3[[#This Row],[arrivalTime]],1,0) - Table3[[#This Row],[departureTime]]) * 1440, "")</f>
        <v>180</v>
      </c>
    </row>
    <row r="903" spans="1:16">
      <c r="A903" s="21" t="s">
        <v>733</v>
      </c>
      <c r="B903" s="21" t="s">
        <v>26</v>
      </c>
      <c r="C903" s="21" t="s">
        <v>20</v>
      </c>
      <c r="D903" s="21" t="s">
        <v>18</v>
      </c>
      <c r="E903" s="22">
        <v>44956.666666666664</v>
      </c>
      <c r="F903" s="22">
        <v>44956.708333333336</v>
      </c>
      <c r="G903" s="22">
        <v>44956.668749999997</v>
      </c>
      <c r="H903" s="22">
        <v>44956.718055555553</v>
      </c>
      <c r="I903" s="38">
        <v>14</v>
      </c>
      <c r="J903" s="21">
        <v>249</v>
      </c>
      <c r="K903" s="21">
        <v>168</v>
      </c>
      <c r="L903" s="23">
        <v>41832</v>
      </c>
      <c r="M903" s="11">
        <f t="shared" si="14"/>
        <v>60.000000006984919</v>
      </c>
      <c r="N903" s="33">
        <f>HOUR(Table3[[#This Row],[arrivalTime]])</f>
        <v>17</v>
      </c>
      <c r="O903" s="31">
        <f>HOUR(Table3[[#This Row],[departureTime]])</f>
        <v>16</v>
      </c>
      <c r="P903" s="39">
        <f ca="1">IF(Table3[[#This Row],[airline]] = OFFSET(Table3[[#This Row],[airline]],1,0), (OFFSET(Table3[[#This Row],[arrivalTime]],1,0) - Table3[[#This Row],[departureTime]]) * 1440, "")</f>
        <v>420.00000000698492</v>
      </c>
    </row>
    <row r="904" spans="1:16">
      <c r="A904" s="21" t="s">
        <v>736</v>
      </c>
      <c r="B904" s="21" t="s">
        <v>26</v>
      </c>
      <c r="C904" s="21" t="s">
        <v>24</v>
      </c>
      <c r="D904" s="21" t="s">
        <v>24</v>
      </c>
      <c r="E904" s="22">
        <v>44956.791666666664</v>
      </c>
      <c r="F904" s="22">
        <v>44956.958333333336</v>
      </c>
      <c r="G904" s="22">
        <v>44956.808333333334</v>
      </c>
      <c r="H904" s="22">
        <v>44956.963194444441</v>
      </c>
      <c r="I904" s="38">
        <v>7</v>
      </c>
      <c r="J904" s="21">
        <v>453</v>
      </c>
      <c r="K904" s="21">
        <v>101</v>
      </c>
      <c r="L904" s="23">
        <v>45753</v>
      </c>
      <c r="M904" s="11">
        <f t="shared" si="14"/>
        <v>240.00000000698492</v>
      </c>
      <c r="N904" s="33">
        <f>HOUR(Table3[[#This Row],[arrivalTime]])</f>
        <v>23</v>
      </c>
      <c r="O904" s="31">
        <f>HOUR(Table3[[#This Row],[departureTime]])</f>
        <v>19</v>
      </c>
      <c r="P904" s="39">
        <f ca="1">IF(Table3[[#This Row],[airline]] = OFFSET(Table3[[#This Row],[airline]],1,0), (OFFSET(Table3[[#This Row],[arrivalTime]],1,0) - Table3[[#This Row],[departureTime]]) * 1440, "")</f>
        <v>180</v>
      </c>
    </row>
    <row r="905" spans="1:16">
      <c r="A905" s="18" t="s">
        <v>737</v>
      </c>
      <c r="B905" s="18" t="s">
        <v>26</v>
      </c>
      <c r="C905" s="18" t="s">
        <v>14</v>
      </c>
      <c r="D905" s="18" t="s">
        <v>18</v>
      </c>
      <c r="E905" s="19">
        <v>44956.833333333336</v>
      </c>
      <c r="F905" s="19">
        <v>44956.916666666664</v>
      </c>
      <c r="G905" s="19">
        <v>44956.84652777778</v>
      </c>
      <c r="H905" s="19">
        <v>44956.934027777781</v>
      </c>
      <c r="I905" s="37">
        <v>25</v>
      </c>
      <c r="J905" s="18">
        <v>246</v>
      </c>
      <c r="K905" s="18">
        <v>197</v>
      </c>
      <c r="L905" s="20">
        <v>48462</v>
      </c>
      <c r="M905" s="11">
        <f t="shared" si="14"/>
        <v>119.99999999301508</v>
      </c>
      <c r="N905" s="33">
        <f>HOUR(Table3[[#This Row],[arrivalTime]])</f>
        <v>22</v>
      </c>
      <c r="O905" s="31">
        <f>HOUR(Table3[[#This Row],[departureTime]])</f>
        <v>20</v>
      </c>
      <c r="P905" s="39">
        <f ca="1">IF(Table3[[#This Row],[airline]] = OFFSET(Table3[[#This Row],[airline]],1,0), (OFFSET(Table3[[#This Row],[arrivalTime]],1,0) - Table3[[#This Row],[departureTime]]) * 1440, "")</f>
        <v>299.99999999301508</v>
      </c>
    </row>
    <row r="906" spans="1:16">
      <c r="A906" s="21" t="s">
        <v>739</v>
      </c>
      <c r="B906" s="21" t="s">
        <v>26</v>
      </c>
      <c r="C906" s="21" t="s">
        <v>21</v>
      </c>
      <c r="D906" s="21" t="s">
        <v>15</v>
      </c>
      <c r="E906" s="22">
        <v>44956.916666666664</v>
      </c>
      <c r="F906" s="22">
        <v>44957.041666666664</v>
      </c>
      <c r="G906" s="22">
        <v>44956.925694444442</v>
      </c>
      <c r="H906" s="22">
        <v>44957.04583333333</v>
      </c>
      <c r="I906" s="38">
        <v>6</v>
      </c>
      <c r="J906" s="21">
        <v>279</v>
      </c>
      <c r="K906" s="21">
        <v>59</v>
      </c>
      <c r="L906" s="23">
        <v>16461</v>
      </c>
      <c r="M906" s="11">
        <f t="shared" si="14"/>
        <v>180</v>
      </c>
      <c r="N906" s="33">
        <f>HOUR(Table3[[#This Row],[arrivalTime]])</f>
        <v>1</v>
      </c>
      <c r="O906" s="31">
        <f>HOUR(Table3[[#This Row],[departureTime]])</f>
        <v>22</v>
      </c>
      <c r="P906" s="39">
        <f ca="1">IF(Table3[[#This Row],[airline]] = OFFSET(Table3[[#This Row],[airline]],1,0), (OFFSET(Table3[[#This Row],[arrivalTime]],1,0) - Table3[[#This Row],[departureTime]]) * 1440, "")</f>
        <v>780.00000000698492</v>
      </c>
    </row>
    <row r="907" spans="1:16">
      <c r="A907" s="21" t="s">
        <v>747</v>
      </c>
      <c r="B907" s="21" t="s">
        <v>26</v>
      </c>
      <c r="C907" s="21" t="s">
        <v>15</v>
      </c>
      <c r="D907" s="21" t="s">
        <v>20</v>
      </c>
      <c r="E907" s="22">
        <v>44957.25</v>
      </c>
      <c r="F907" s="22">
        <v>44957.458333333336</v>
      </c>
      <c r="G907" s="22">
        <v>44957.259027777778</v>
      </c>
      <c r="H907" s="22">
        <v>44957.478472222225</v>
      </c>
      <c r="I907" s="38">
        <v>29</v>
      </c>
      <c r="J907" s="21">
        <v>373</v>
      </c>
      <c r="K907" s="21">
        <v>108</v>
      </c>
      <c r="L907" s="23">
        <v>40284</v>
      </c>
      <c r="M907" s="11">
        <f t="shared" si="14"/>
        <v>300.00000000349246</v>
      </c>
      <c r="N907" s="33">
        <f>HOUR(Table3[[#This Row],[arrivalTime]])</f>
        <v>11</v>
      </c>
      <c r="O907" s="31">
        <f>HOUR(Table3[[#This Row],[departureTime]])</f>
        <v>6</v>
      </c>
      <c r="P907" s="39">
        <f ca="1">IF(Table3[[#This Row],[airline]] = OFFSET(Table3[[#This Row],[airline]],1,0), (OFFSET(Table3[[#This Row],[arrivalTime]],1,0) - Table3[[#This Row],[departureTime]]) * 1440, "")</f>
        <v>360</v>
      </c>
    </row>
    <row r="908" spans="1:16">
      <c r="A908" s="21" t="s">
        <v>750</v>
      </c>
      <c r="B908" s="21" t="s">
        <v>26</v>
      </c>
      <c r="C908" s="21" t="s">
        <v>18</v>
      </c>
      <c r="D908" s="21" t="s">
        <v>15</v>
      </c>
      <c r="E908" s="22">
        <v>44957.375</v>
      </c>
      <c r="F908" s="22">
        <v>44957.5</v>
      </c>
      <c r="G908" s="22">
        <v>44957.382638888892</v>
      </c>
      <c r="H908" s="22">
        <v>44957.511805555558</v>
      </c>
      <c r="I908" s="38">
        <v>17</v>
      </c>
      <c r="J908" s="21">
        <v>416</v>
      </c>
      <c r="K908" s="21">
        <v>195</v>
      </c>
      <c r="L908" s="23">
        <v>81120</v>
      </c>
      <c r="M908" s="11">
        <f t="shared" si="14"/>
        <v>180</v>
      </c>
      <c r="N908" s="33">
        <f>HOUR(Table3[[#This Row],[arrivalTime]])</f>
        <v>12</v>
      </c>
      <c r="O908" s="31">
        <f>HOUR(Table3[[#This Row],[departureTime]])</f>
        <v>9</v>
      </c>
      <c r="P908" s="39">
        <f ca="1">IF(Table3[[#This Row],[airline]] = OFFSET(Table3[[#This Row],[airline]],1,0), (OFFSET(Table3[[#This Row],[arrivalTime]],1,0) - Table3[[#This Row],[departureTime]]) * 1440, "")</f>
        <v>419.99999999650754</v>
      </c>
    </row>
    <row r="909" spans="1:16">
      <c r="A909" s="18" t="s">
        <v>756</v>
      </c>
      <c r="B909" s="18" t="s">
        <v>26</v>
      </c>
      <c r="C909" s="18" t="s">
        <v>14</v>
      </c>
      <c r="D909" s="18" t="s">
        <v>21</v>
      </c>
      <c r="E909" s="19">
        <v>44957.625</v>
      </c>
      <c r="F909" s="19">
        <v>44957.666666666664</v>
      </c>
      <c r="G909" s="19">
        <v>44957.634722222225</v>
      </c>
      <c r="H909" s="19">
        <v>44957.678472222222</v>
      </c>
      <c r="I909" s="37">
        <v>17</v>
      </c>
      <c r="J909" s="18">
        <v>494</v>
      </c>
      <c r="K909" s="18">
        <v>194</v>
      </c>
      <c r="L909" s="20">
        <v>95836</v>
      </c>
      <c r="M909" s="11">
        <f t="shared" si="14"/>
        <v>59.99999999650754</v>
      </c>
      <c r="N909" s="33">
        <f>HOUR(Table3[[#This Row],[arrivalTime]])</f>
        <v>16</v>
      </c>
      <c r="O909" s="31">
        <f>HOUR(Table3[[#This Row],[departureTime]])</f>
        <v>15</v>
      </c>
      <c r="P909" s="39">
        <f ca="1">IF(Table3[[#This Row],[airline]] = OFFSET(Table3[[#This Row],[airline]],1,0), (OFFSET(Table3[[#This Row],[arrivalTime]],1,0) - Table3[[#This Row],[departureTime]]) * 1440, "")</f>
        <v>239.99999999650754</v>
      </c>
    </row>
    <row r="910" spans="1:16">
      <c r="A910" s="21" t="s">
        <v>758</v>
      </c>
      <c r="B910" s="21" t="s">
        <v>26</v>
      </c>
      <c r="C910" s="21" t="s">
        <v>24</v>
      </c>
      <c r="D910" s="21" t="s">
        <v>18</v>
      </c>
      <c r="E910" s="22">
        <v>44957.708333333336</v>
      </c>
      <c r="F910" s="22">
        <v>44957.791666666664</v>
      </c>
      <c r="G910" s="22">
        <v>44957.728472222225</v>
      </c>
      <c r="H910" s="22">
        <v>44957.806250000001</v>
      </c>
      <c r="I910" s="38">
        <v>21</v>
      </c>
      <c r="J910" s="21">
        <v>259</v>
      </c>
      <c r="K910" s="21">
        <v>156</v>
      </c>
      <c r="L910" s="23">
        <v>40404</v>
      </c>
      <c r="M910" s="11">
        <f t="shared" si="14"/>
        <v>119.99999999301508</v>
      </c>
      <c r="N910" s="33">
        <f>HOUR(Table3[[#This Row],[arrivalTime]])</f>
        <v>19</v>
      </c>
      <c r="O910" s="31">
        <f>HOUR(Table3[[#This Row],[departureTime]])</f>
        <v>17</v>
      </c>
      <c r="P910" s="39">
        <f ca="1">IF(Table3[[#This Row],[airline]] = OFFSET(Table3[[#This Row],[airline]],1,0), (OFFSET(Table3[[#This Row],[arrivalTime]],1,0) - Table3[[#This Row],[departureTime]]) * 1440, "")</f>
        <v>180</v>
      </c>
    </row>
    <row r="911" spans="1:16">
      <c r="A911" s="21" t="s">
        <v>760</v>
      </c>
      <c r="B911" s="21" t="s">
        <v>26</v>
      </c>
      <c r="C911" s="21" t="s">
        <v>14</v>
      </c>
      <c r="D911" s="21" t="s">
        <v>18</v>
      </c>
      <c r="E911" s="22">
        <v>44957.791666666664</v>
      </c>
      <c r="F911" s="22">
        <v>44957.833333333336</v>
      </c>
      <c r="G911" s="22">
        <v>44957.799305555556</v>
      </c>
      <c r="H911" s="22">
        <v>44957.850694444445</v>
      </c>
      <c r="I911" s="38">
        <v>25</v>
      </c>
      <c r="J911" s="21">
        <v>497</v>
      </c>
      <c r="K911" s="21">
        <v>80</v>
      </c>
      <c r="L911" s="23">
        <v>39760</v>
      </c>
      <c r="M911" s="11">
        <f t="shared" si="14"/>
        <v>60.000000006984919</v>
      </c>
      <c r="N911" s="33">
        <f>HOUR(Table3[[#This Row],[arrivalTime]])</f>
        <v>20</v>
      </c>
      <c r="O911" s="31">
        <f>HOUR(Table3[[#This Row],[departureTime]])</f>
        <v>19</v>
      </c>
      <c r="P911" s="39">
        <f ca="1">IF(Table3[[#This Row],[airline]] = OFFSET(Table3[[#This Row],[airline]],1,0), (OFFSET(Table3[[#This Row],[arrivalTime]],1,0) - Table3[[#This Row],[departureTime]]) * 1440, "")</f>
        <v>180</v>
      </c>
    </row>
    <row r="912" spans="1:16">
      <c r="A912" s="21" t="s">
        <v>762</v>
      </c>
      <c r="B912" s="21" t="s">
        <v>26</v>
      </c>
      <c r="C912" s="21" t="s">
        <v>20</v>
      </c>
      <c r="D912" s="21" t="s">
        <v>24</v>
      </c>
      <c r="E912" s="22">
        <v>44957.875</v>
      </c>
      <c r="F912" s="22">
        <v>44957.916666666664</v>
      </c>
      <c r="G912" s="22">
        <v>44957.89166666667</v>
      </c>
      <c r="H912" s="22">
        <v>44957.931944444441</v>
      </c>
      <c r="I912" s="38">
        <v>22</v>
      </c>
      <c r="J912" s="21">
        <v>139</v>
      </c>
      <c r="K912" s="21">
        <v>198</v>
      </c>
      <c r="L912" s="23">
        <v>27522</v>
      </c>
      <c r="M912" s="11">
        <f t="shared" si="14"/>
        <v>59.99999999650754</v>
      </c>
      <c r="N912" s="33">
        <f>HOUR(Table3[[#This Row],[arrivalTime]])</f>
        <v>22</v>
      </c>
      <c r="O912" s="31">
        <f>HOUR(Table3[[#This Row],[departureTime]])</f>
        <v>21</v>
      </c>
      <c r="P912" s="39">
        <f ca="1">IF(Table3[[#This Row],[airline]] = OFFSET(Table3[[#This Row],[airline]],1,0), (OFFSET(Table3[[#This Row],[arrivalTime]],1,0) - Table3[[#This Row],[departureTime]]) * 1440, "")</f>
        <v>360</v>
      </c>
    </row>
    <row r="913" spans="1:16">
      <c r="A913" s="21" t="s">
        <v>764</v>
      </c>
      <c r="B913" s="21" t="s">
        <v>26</v>
      </c>
      <c r="C913" s="21" t="s">
        <v>24</v>
      </c>
      <c r="D913" s="21" t="s">
        <v>15</v>
      </c>
      <c r="E913" s="22">
        <v>44957.958333333336</v>
      </c>
      <c r="F913" s="22">
        <v>44958.125</v>
      </c>
      <c r="G913" s="22">
        <v>44957.974999999999</v>
      </c>
      <c r="H913" s="22">
        <v>44958.125694444447</v>
      </c>
      <c r="I913" s="38">
        <v>1</v>
      </c>
      <c r="J913" s="21">
        <v>338</v>
      </c>
      <c r="K913" s="21">
        <v>199</v>
      </c>
      <c r="L913" s="23">
        <v>67262</v>
      </c>
      <c r="M913" s="11">
        <f t="shared" si="14"/>
        <v>239.99999999650754</v>
      </c>
      <c r="N913" s="33">
        <f>HOUR(Table3[[#This Row],[arrivalTime]])</f>
        <v>3</v>
      </c>
      <c r="O913" s="31">
        <f>HOUR(Table3[[#This Row],[departureTime]])</f>
        <v>23</v>
      </c>
      <c r="P913" s="39">
        <f ca="1">IF(Table3[[#This Row],[airline]] = OFFSET(Table3[[#This Row],[airline]],1,0), (OFFSET(Table3[[#This Row],[arrivalTime]],1,0) - Table3[[#This Row],[departureTime]]) * 1440, "")</f>
        <v>419.99999999650754</v>
      </c>
    </row>
    <row r="914" spans="1:16">
      <c r="A914" s="18" t="s">
        <v>767</v>
      </c>
      <c r="B914" s="18" t="s">
        <v>26</v>
      </c>
      <c r="C914" s="18" t="s">
        <v>21</v>
      </c>
      <c r="D914" s="18" t="s">
        <v>15</v>
      </c>
      <c r="E914" s="19">
        <v>44958.083333333336</v>
      </c>
      <c r="F914" s="19">
        <v>44958.25</v>
      </c>
      <c r="G914" s="19">
        <v>44958.084722222222</v>
      </c>
      <c r="H914" s="19">
        <v>44958.256249999999</v>
      </c>
      <c r="I914" s="37">
        <v>9</v>
      </c>
      <c r="J914" s="18">
        <v>143</v>
      </c>
      <c r="K914" s="18">
        <v>135</v>
      </c>
      <c r="L914" s="20">
        <v>19305</v>
      </c>
      <c r="M914" s="11">
        <f t="shared" si="14"/>
        <v>239.99999999650754</v>
      </c>
      <c r="N914" s="33">
        <f>HOUR(Table3[[#This Row],[arrivalTime]])</f>
        <v>6</v>
      </c>
      <c r="O914" s="31">
        <f>HOUR(Table3[[#This Row],[departureTime]])</f>
        <v>2</v>
      </c>
      <c r="P914" s="39">
        <f ca="1">IF(Table3[[#This Row],[airline]] = OFFSET(Table3[[#This Row],[airline]],1,0), (OFFSET(Table3[[#This Row],[arrivalTime]],1,0) - Table3[[#This Row],[departureTime]]) * 1440, "")</f>
        <v>299.99999999301508</v>
      </c>
    </row>
    <row r="915" spans="1:16">
      <c r="A915" s="18" t="s">
        <v>770</v>
      </c>
      <c r="B915" s="18" t="s">
        <v>26</v>
      </c>
      <c r="C915" s="18" t="s">
        <v>14</v>
      </c>
      <c r="D915" s="18" t="s">
        <v>15</v>
      </c>
      <c r="E915" s="19">
        <v>44958.208333333336</v>
      </c>
      <c r="F915" s="19">
        <v>44958.291666666664</v>
      </c>
      <c r="G915" s="19">
        <v>44958.212500000001</v>
      </c>
      <c r="H915" s="19">
        <v>44958.302083333336</v>
      </c>
      <c r="I915" s="37">
        <v>15</v>
      </c>
      <c r="J915" s="18">
        <v>319</v>
      </c>
      <c r="K915" s="18">
        <v>195</v>
      </c>
      <c r="L915" s="20">
        <v>62205</v>
      </c>
      <c r="M915" s="11">
        <f t="shared" si="14"/>
        <v>119.99999999301508</v>
      </c>
      <c r="N915" s="33">
        <f>HOUR(Table3[[#This Row],[arrivalTime]])</f>
        <v>7</v>
      </c>
      <c r="O915" s="31">
        <f>HOUR(Table3[[#This Row],[departureTime]])</f>
        <v>5</v>
      </c>
      <c r="P915" s="39">
        <f ca="1">IF(Table3[[#This Row],[airline]] = OFFSET(Table3[[#This Row],[airline]],1,0), (OFFSET(Table3[[#This Row],[arrivalTime]],1,0) - Table3[[#This Row],[departureTime]]) * 1440, "")</f>
        <v>239.99999999650754</v>
      </c>
    </row>
    <row r="916" spans="1:16">
      <c r="A916" s="18" t="s">
        <v>773</v>
      </c>
      <c r="B916" s="18" t="s">
        <v>26</v>
      </c>
      <c r="C916" s="18" t="s">
        <v>18</v>
      </c>
      <c r="D916" s="18" t="s">
        <v>20</v>
      </c>
      <c r="E916" s="19">
        <v>44958.333333333336</v>
      </c>
      <c r="F916" s="19">
        <v>44958.375</v>
      </c>
      <c r="G916" s="19">
        <v>44958.336805555555</v>
      </c>
      <c r="H916" s="19">
        <v>44958.386111111111</v>
      </c>
      <c r="I916" s="37">
        <v>16</v>
      </c>
      <c r="J916" s="18">
        <v>446</v>
      </c>
      <c r="K916" s="18">
        <v>101</v>
      </c>
      <c r="L916" s="20">
        <v>45046</v>
      </c>
      <c r="M916" s="11">
        <f t="shared" si="14"/>
        <v>59.99999999650754</v>
      </c>
      <c r="N916" s="33">
        <f>HOUR(Table3[[#This Row],[arrivalTime]])</f>
        <v>9</v>
      </c>
      <c r="O916" s="31">
        <f>HOUR(Table3[[#This Row],[departureTime]])</f>
        <v>8</v>
      </c>
      <c r="P916" s="39">
        <f ca="1">IF(Table3[[#This Row],[airline]] = OFFSET(Table3[[#This Row],[airline]],1,0), (OFFSET(Table3[[#This Row],[arrivalTime]],1,0) - Table3[[#This Row],[departureTime]]) * 1440, "")</f>
        <v>360</v>
      </c>
    </row>
    <row r="917" spans="1:16">
      <c r="A917" s="18" t="s">
        <v>776</v>
      </c>
      <c r="B917" s="18" t="s">
        <v>26</v>
      </c>
      <c r="C917" s="18" t="s">
        <v>18</v>
      </c>
      <c r="D917" s="18" t="s">
        <v>15</v>
      </c>
      <c r="E917" s="19">
        <v>44958.458333333336</v>
      </c>
      <c r="F917" s="19">
        <v>44958.583333333336</v>
      </c>
      <c r="G917" s="19">
        <v>44958.459722222222</v>
      </c>
      <c r="H917" s="19">
        <v>44958.584027777775</v>
      </c>
      <c r="I917" s="37">
        <v>1</v>
      </c>
      <c r="J917" s="18">
        <v>323</v>
      </c>
      <c r="K917" s="18">
        <v>98</v>
      </c>
      <c r="L917" s="20">
        <v>31654</v>
      </c>
      <c r="M917" s="11">
        <f t="shared" si="14"/>
        <v>180</v>
      </c>
      <c r="N917" s="33">
        <f>HOUR(Table3[[#This Row],[arrivalTime]])</f>
        <v>14</v>
      </c>
      <c r="O917" s="31">
        <f>HOUR(Table3[[#This Row],[departureTime]])</f>
        <v>11</v>
      </c>
      <c r="P917" s="39">
        <f ca="1">IF(Table3[[#This Row],[airline]] = OFFSET(Table3[[#This Row],[airline]],1,0), (OFFSET(Table3[[#This Row],[arrivalTime]],1,0) - Table3[[#This Row],[departureTime]]) * 1440, "")</f>
        <v>180</v>
      </c>
    </row>
    <row r="918" spans="1:16">
      <c r="A918" s="21" t="s">
        <v>778</v>
      </c>
      <c r="B918" s="21" t="s">
        <v>26</v>
      </c>
      <c r="C918" s="21" t="s">
        <v>18</v>
      </c>
      <c r="D918" s="21" t="s">
        <v>21</v>
      </c>
      <c r="E918" s="22">
        <v>44958.541666666664</v>
      </c>
      <c r="F918" s="22">
        <v>44958.583333333336</v>
      </c>
      <c r="G918" s="22">
        <v>44958.552777777775</v>
      </c>
      <c r="H918" s="22">
        <v>44958.594444444447</v>
      </c>
      <c r="I918" s="38">
        <v>16</v>
      </c>
      <c r="J918" s="21">
        <v>264</v>
      </c>
      <c r="K918" s="21">
        <v>79</v>
      </c>
      <c r="L918" s="23">
        <v>20856</v>
      </c>
      <c r="M918" s="11">
        <f t="shared" si="14"/>
        <v>60.000000006984919</v>
      </c>
      <c r="N918" s="33">
        <f>HOUR(Table3[[#This Row],[arrivalTime]])</f>
        <v>14</v>
      </c>
      <c r="O918" s="31">
        <f>HOUR(Table3[[#This Row],[departureTime]])</f>
        <v>13</v>
      </c>
      <c r="P918" s="39">
        <f ca="1">IF(Table3[[#This Row],[airline]] = OFFSET(Table3[[#This Row],[airline]],1,0), (OFFSET(Table3[[#This Row],[arrivalTime]],1,0) - Table3[[#This Row],[departureTime]]) * 1440, "")</f>
        <v>240.00000000698492</v>
      </c>
    </row>
    <row r="919" spans="1:16">
      <c r="A919" s="18" t="s">
        <v>779</v>
      </c>
      <c r="B919" s="18" t="s">
        <v>26</v>
      </c>
      <c r="C919" s="18" t="s">
        <v>15</v>
      </c>
      <c r="D919" s="18" t="s">
        <v>14</v>
      </c>
      <c r="E919" s="19">
        <v>44958.583333333336</v>
      </c>
      <c r="F919" s="19">
        <v>44958.708333333336</v>
      </c>
      <c r="G919" s="19">
        <v>44958.595833333333</v>
      </c>
      <c r="H919" s="19">
        <v>44958.718055555553</v>
      </c>
      <c r="I919" s="37">
        <v>14</v>
      </c>
      <c r="J919" s="18">
        <v>437</v>
      </c>
      <c r="K919" s="18">
        <v>146</v>
      </c>
      <c r="L919" s="20">
        <v>63802</v>
      </c>
      <c r="M919" s="11">
        <f t="shared" si="14"/>
        <v>180</v>
      </c>
      <c r="N919" s="33">
        <f>HOUR(Table3[[#This Row],[arrivalTime]])</f>
        <v>17</v>
      </c>
      <c r="O919" s="31">
        <f>HOUR(Table3[[#This Row],[departureTime]])</f>
        <v>14</v>
      </c>
      <c r="P919" s="39">
        <f ca="1">IF(Table3[[#This Row],[airline]] = OFFSET(Table3[[#This Row],[airline]],1,0), (OFFSET(Table3[[#This Row],[arrivalTime]],1,0) - Table3[[#This Row],[departureTime]]) * 1440, "")</f>
        <v>239.99999999650754</v>
      </c>
    </row>
    <row r="920" spans="1:16">
      <c r="A920" s="21" t="s">
        <v>781</v>
      </c>
      <c r="B920" s="21" t="s">
        <v>26</v>
      </c>
      <c r="C920" s="21" t="s">
        <v>21</v>
      </c>
      <c r="D920" s="21" t="s">
        <v>15</v>
      </c>
      <c r="E920" s="22">
        <v>44958.666666666664</v>
      </c>
      <c r="F920" s="22">
        <v>44958.75</v>
      </c>
      <c r="G920" s="22">
        <v>44958.68472222222</v>
      </c>
      <c r="H920" s="22">
        <v>44958.750694444447</v>
      </c>
      <c r="I920" s="38">
        <v>1</v>
      </c>
      <c r="J920" s="21">
        <v>485</v>
      </c>
      <c r="K920" s="21">
        <v>99</v>
      </c>
      <c r="L920" s="23">
        <v>48015</v>
      </c>
      <c r="M920" s="11">
        <f t="shared" si="14"/>
        <v>120.00000000349246</v>
      </c>
      <c r="N920" s="33">
        <f>HOUR(Table3[[#This Row],[arrivalTime]])</f>
        <v>18</v>
      </c>
      <c r="O920" s="31">
        <f>HOUR(Table3[[#This Row],[departureTime]])</f>
        <v>16</v>
      </c>
      <c r="P920" s="39">
        <f ca="1">IF(Table3[[#This Row],[airline]] = OFFSET(Table3[[#This Row],[airline]],1,0), (OFFSET(Table3[[#This Row],[arrivalTime]],1,0) - Table3[[#This Row],[departureTime]]) * 1440, "")</f>
        <v>300.00000000349246</v>
      </c>
    </row>
    <row r="921" spans="1:16">
      <c r="A921" s="21" t="s">
        <v>782</v>
      </c>
      <c r="B921" s="21" t="s">
        <v>26</v>
      </c>
      <c r="C921" s="21" t="s">
        <v>14</v>
      </c>
      <c r="D921" s="21" t="s">
        <v>24</v>
      </c>
      <c r="E921" s="22">
        <v>44958.708333333336</v>
      </c>
      <c r="F921" s="22">
        <v>44958.875</v>
      </c>
      <c r="G921" s="22">
        <v>44958.727083333331</v>
      </c>
      <c r="H921" s="22">
        <v>44958.884722222225</v>
      </c>
      <c r="I921" s="38">
        <v>14</v>
      </c>
      <c r="J921" s="21">
        <v>286</v>
      </c>
      <c r="K921" s="21">
        <v>167</v>
      </c>
      <c r="L921" s="23">
        <v>47762</v>
      </c>
      <c r="M921" s="11">
        <f t="shared" si="14"/>
        <v>239.99999999650754</v>
      </c>
      <c r="N921" s="33">
        <f>HOUR(Table3[[#This Row],[arrivalTime]])</f>
        <v>21</v>
      </c>
      <c r="O921" s="31">
        <f>HOUR(Table3[[#This Row],[departureTime]])</f>
        <v>17</v>
      </c>
      <c r="P921" s="39">
        <f ca="1">IF(Table3[[#This Row],[airline]] = OFFSET(Table3[[#This Row],[airline]],1,0), (OFFSET(Table3[[#This Row],[arrivalTime]],1,0) - Table3[[#This Row],[departureTime]]) * 1440, "")</f>
        <v>299.99999999301508</v>
      </c>
    </row>
    <row r="922" spans="1:16">
      <c r="A922" s="18" t="s">
        <v>783</v>
      </c>
      <c r="B922" s="18" t="s">
        <v>26</v>
      </c>
      <c r="C922" s="18" t="s">
        <v>18</v>
      </c>
      <c r="D922" s="18" t="s">
        <v>21</v>
      </c>
      <c r="E922" s="19">
        <v>44958.75</v>
      </c>
      <c r="F922" s="19">
        <v>44958.916666666664</v>
      </c>
      <c r="G922" s="19">
        <v>44958.75</v>
      </c>
      <c r="H922" s="19">
        <v>44958.931944444441</v>
      </c>
      <c r="I922" s="37">
        <v>22</v>
      </c>
      <c r="J922" s="18">
        <v>385</v>
      </c>
      <c r="K922" s="18">
        <v>88</v>
      </c>
      <c r="L922" s="20">
        <v>33880</v>
      </c>
      <c r="M922" s="11">
        <f t="shared" si="14"/>
        <v>239.99999999650754</v>
      </c>
      <c r="N922" s="33">
        <f>HOUR(Table3[[#This Row],[arrivalTime]])</f>
        <v>22</v>
      </c>
      <c r="O922" s="31">
        <f>HOUR(Table3[[#This Row],[departureTime]])</f>
        <v>18</v>
      </c>
      <c r="P922" s="39">
        <f ca="1">IF(Table3[[#This Row],[airline]] = OFFSET(Table3[[#This Row],[airline]],1,0), (OFFSET(Table3[[#This Row],[arrivalTime]],1,0) - Table3[[#This Row],[departureTime]]) * 1440, "")</f>
        <v>300.00000000349246</v>
      </c>
    </row>
    <row r="923" spans="1:16">
      <c r="A923" s="18" t="s">
        <v>784</v>
      </c>
      <c r="B923" s="18" t="s">
        <v>26</v>
      </c>
      <c r="C923" s="18" t="s">
        <v>15</v>
      </c>
      <c r="D923" s="18" t="s">
        <v>21</v>
      </c>
      <c r="E923" s="19">
        <v>44958.791666666664</v>
      </c>
      <c r="F923" s="19">
        <v>44958.958333333336</v>
      </c>
      <c r="G923" s="19">
        <v>44958.811805555553</v>
      </c>
      <c r="H923" s="19">
        <v>44958.967361111114</v>
      </c>
      <c r="I923" s="37">
        <v>13</v>
      </c>
      <c r="J923" s="18">
        <v>345</v>
      </c>
      <c r="K923" s="18">
        <v>94</v>
      </c>
      <c r="L923" s="20">
        <v>32430</v>
      </c>
      <c r="M923" s="11">
        <f t="shared" si="14"/>
        <v>240.00000000698492</v>
      </c>
      <c r="N923" s="33">
        <f>HOUR(Table3[[#This Row],[arrivalTime]])</f>
        <v>23</v>
      </c>
      <c r="O923" s="31">
        <f>HOUR(Table3[[#This Row],[departureTime]])</f>
        <v>19</v>
      </c>
      <c r="P923" s="39">
        <f ca="1">IF(Table3[[#This Row],[airline]] = OFFSET(Table3[[#This Row],[airline]],1,0), (OFFSET(Table3[[#This Row],[arrivalTime]],1,0) - Table3[[#This Row],[departureTime]]) * 1440, "")</f>
        <v>300.00000000349246</v>
      </c>
    </row>
    <row r="924" spans="1:16">
      <c r="A924" s="18" t="s">
        <v>785</v>
      </c>
      <c r="B924" s="18" t="s">
        <v>26</v>
      </c>
      <c r="C924" s="18" t="s">
        <v>14</v>
      </c>
      <c r="D924" s="18" t="s">
        <v>14</v>
      </c>
      <c r="E924" s="19">
        <v>44958.833333333336</v>
      </c>
      <c r="F924" s="19">
        <v>44959</v>
      </c>
      <c r="G924" s="19">
        <v>44958.834722222222</v>
      </c>
      <c r="H924" s="19">
        <v>44959</v>
      </c>
      <c r="I924" s="37">
        <v>0</v>
      </c>
      <c r="J924" s="18">
        <v>308</v>
      </c>
      <c r="K924" s="18">
        <v>131</v>
      </c>
      <c r="L924" s="20">
        <v>40348</v>
      </c>
      <c r="M924" s="11">
        <f t="shared" si="14"/>
        <v>239.99999999650754</v>
      </c>
      <c r="N924" s="33">
        <f>HOUR(Table3[[#This Row],[arrivalTime]])</f>
        <v>0</v>
      </c>
      <c r="O924" s="31">
        <f>HOUR(Table3[[#This Row],[departureTime]])</f>
        <v>20</v>
      </c>
      <c r="P924" s="39">
        <f ca="1">IF(Table3[[#This Row],[airline]] = OFFSET(Table3[[#This Row],[airline]],1,0), (OFFSET(Table3[[#This Row],[arrivalTime]],1,0) - Table3[[#This Row],[departureTime]]) * 1440, "")</f>
        <v>180</v>
      </c>
    </row>
    <row r="925" spans="1:16">
      <c r="A925" s="21" t="s">
        <v>787</v>
      </c>
      <c r="B925" s="21" t="s">
        <v>26</v>
      </c>
      <c r="C925" s="21" t="s">
        <v>15</v>
      </c>
      <c r="D925" s="21" t="s">
        <v>21</v>
      </c>
      <c r="E925" s="22">
        <v>44958.916666666664</v>
      </c>
      <c r="F925" s="22">
        <v>44958.958333333336</v>
      </c>
      <c r="G925" s="22">
        <v>44958.916666666664</v>
      </c>
      <c r="H925" s="22">
        <v>44958.963888888888</v>
      </c>
      <c r="I925" s="38">
        <v>8</v>
      </c>
      <c r="J925" s="21">
        <v>236</v>
      </c>
      <c r="K925" s="21">
        <v>118</v>
      </c>
      <c r="L925" s="23">
        <v>27848</v>
      </c>
      <c r="M925" s="11">
        <f t="shared" si="14"/>
        <v>60.000000006984919</v>
      </c>
      <c r="N925" s="33">
        <f>HOUR(Table3[[#This Row],[arrivalTime]])</f>
        <v>23</v>
      </c>
      <c r="O925" s="31">
        <f>HOUR(Table3[[#This Row],[departureTime]])</f>
        <v>22</v>
      </c>
      <c r="P925" s="39">
        <f ca="1">IF(Table3[[#This Row],[airline]] = OFFSET(Table3[[#This Row],[airline]],1,0), (OFFSET(Table3[[#This Row],[arrivalTime]],1,0) - Table3[[#This Row],[departureTime]]) * 1440, "")</f>
        <v>480.00000000349246</v>
      </c>
    </row>
    <row r="926" spans="1:16">
      <c r="A926" s="21" t="s">
        <v>792</v>
      </c>
      <c r="B926" s="21" t="s">
        <v>26</v>
      </c>
      <c r="C926" s="21" t="s">
        <v>20</v>
      </c>
      <c r="D926" s="21" t="s">
        <v>24</v>
      </c>
      <c r="E926" s="22">
        <v>44959.125</v>
      </c>
      <c r="F926" s="22">
        <v>44959.25</v>
      </c>
      <c r="G926" s="22">
        <v>44959.12777777778</v>
      </c>
      <c r="H926" s="22">
        <v>44959.269444444442</v>
      </c>
      <c r="I926" s="38">
        <v>28</v>
      </c>
      <c r="J926" s="21">
        <v>335</v>
      </c>
      <c r="K926" s="21">
        <v>143</v>
      </c>
      <c r="L926" s="23">
        <v>47905</v>
      </c>
      <c r="M926" s="11">
        <f t="shared" si="14"/>
        <v>180</v>
      </c>
      <c r="N926" s="33">
        <f>HOUR(Table3[[#This Row],[arrivalTime]])</f>
        <v>6</v>
      </c>
      <c r="O926" s="31">
        <f>HOUR(Table3[[#This Row],[departureTime]])</f>
        <v>3</v>
      </c>
      <c r="P926" s="39">
        <f ca="1">IF(Table3[[#This Row],[airline]] = OFFSET(Table3[[#This Row],[airline]],1,0), (OFFSET(Table3[[#This Row],[arrivalTime]],1,0) - Table3[[#This Row],[departureTime]]) * 1440, "")</f>
        <v>419.99999999650754</v>
      </c>
    </row>
    <row r="927" spans="1:16">
      <c r="A927" s="18" t="s">
        <v>795</v>
      </c>
      <c r="B927" s="18" t="s">
        <v>26</v>
      </c>
      <c r="C927" s="18" t="s">
        <v>20</v>
      </c>
      <c r="D927" s="18" t="s">
        <v>14</v>
      </c>
      <c r="E927" s="19">
        <v>44959.25</v>
      </c>
      <c r="F927" s="19">
        <v>44959.416666666664</v>
      </c>
      <c r="G927" s="19">
        <v>44959.268750000003</v>
      </c>
      <c r="H927" s="19">
        <v>44959.434027777781</v>
      </c>
      <c r="I927" s="37">
        <v>25</v>
      </c>
      <c r="J927" s="18">
        <v>113</v>
      </c>
      <c r="K927" s="18">
        <v>176</v>
      </c>
      <c r="L927" s="20">
        <v>19888</v>
      </c>
      <c r="M927" s="11">
        <f t="shared" si="14"/>
        <v>239.99999999650754</v>
      </c>
      <c r="N927" s="33">
        <f>HOUR(Table3[[#This Row],[arrivalTime]])</f>
        <v>10</v>
      </c>
      <c r="O927" s="31">
        <f>HOUR(Table3[[#This Row],[departureTime]])</f>
        <v>6</v>
      </c>
      <c r="P927" s="39">
        <f ca="1">IF(Table3[[#This Row],[airline]] = OFFSET(Table3[[#This Row],[airline]],1,0), (OFFSET(Table3[[#This Row],[arrivalTime]],1,0) - Table3[[#This Row],[departureTime]]) * 1440, "")</f>
        <v>300.00000000349246</v>
      </c>
    </row>
    <row r="928" spans="1:16">
      <c r="A928" s="18" t="s">
        <v>799</v>
      </c>
      <c r="B928" s="18" t="s">
        <v>26</v>
      </c>
      <c r="C928" s="18" t="s">
        <v>18</v>
      </c>
      <c r="D928" s="18" t="s">
        <v>24</v>
      </c>
      <c r="E928" s="19">
        <v>44959.416666666664</v>
      </c>
      <c r="F928" s="19">
        <v>44959.458333333336</v>
      </c>
      <c r="G928" s="19">
        <v>44959.427777777775</v>
      </c>
      <c r="H928" s="19">
        <v>44959.465277777781</v>
      </c>
      <c r="I928" s="37">
        <v>10</v>
      </c>
      <c r="J928" s="18">
        <v>308</v>
      </c>
      <c r="K928" s="18">
        <v>104</v>
      </c>
      <c r="L928" s="20">
        <v>32032</v>
      </c>
      <c r="M928" s="11">
        <f t="shared" si="14"/>
        <v>60.000000006984919</v>
      </c>
      <c r="N928" s="33">
        <f>HOUR(Table3[[#This Row],[arrivalTime]])</f>
        <v>11</v>
      </c>
      <c r="O928" s="31">
        <f>HOUR(Table3[[#This Row],[departureTime]])</f>
        <v>10</v>
      </c>
      <c r="P928" s="39">
        <f ca="1">IF(Table3[[#This Row],[airline]] = OFFSET(Table3[[#This Row],[airline]],1,0), (OFFSET(Table3[[#This Row],[arrivalTime]],1,0) - Table3[[#This Row],[departureTime]]) * 1440, "")</f>
        <v>240.00000000698492</v>
      </c>
    </row>
    <row r="929" spans="1:16">
      <c r="A929" s="18" t="s">
        <v>801</v>
      </c>
      <c r="B929" s="18" t="s">
        <v>26</v>
      </c>
      <c r="C929" s="18" t="s">
        <v>14</v>
      </c>
      <c r="D929" s="18" t="s">
        <v>15</v>
      </c>
      <c r="E929" s="19">
        <v>44959.5</v>
      </c>
      <c r="F929" s="19">
        <v>44959.583333333336</v>
      </c>
      <c r="G929" s="19">
        <v>44959.510416666664</v>
      </c>
      <c r="H929" s="19">
        <v>44959.599305555559</v>
      </c>
      <c r="I929" s="37">
        <v>23</v>
      </c>
      <c r="J929" s="18">
        <v>495</v>
      </c>
      <c r="K929" s="18">
        <v>109</v>
      </c>
      <c r="L929" s="20">
        <v>53955</v>
      </c>
      <c r="M929" s="11">
        <f t="shared" si="14"/>
        <v>120.00000000349246</v>
      </c>
      <c r="N929" s="33">
        <f>HOUR(Table3[[#This Row],[arrivalTime]])</f>
        <v>14</v>
      </c>
      <c r="O929" s="31">
        <f>HOUR(Table3[[#This Row],[departureTime]])</f>
        <v>12</v>
      </c>
      <c r="P929" s="39">
        <f ca="1">IF(Table3[[#This Row],[airline]] = OFFSET(Table3[[#This Row],[airline]],1,0), (OFFSET(Table3[[#This Row],[arrivalTime]],1,0) - Table3[[#This Row],[departureTime]]) * 1440, "")</f>
        <v>120.00000000349246</v>
      </c>
    </row>
    <row r="930" spans="1:16">
      <c r="A930" s="21" t="s">
        <v>802</v>
      </c>
      <c r="B930" s="21" t="s">
        <v>26</v>
      </c>
      <c r="C930" s="21" t="s">
        <v>20</v>
      </c>
      <c r="D930" s="21" t="s">
        <v>21</v>
      </c>
      <c r="E930" s="22">
        <v>44959.541666666664</v>
      </c>
      <c r="F930" s="22">
        <v>44959.583333333336</v>
      </c>
      <c r="G930" s="22">
        <v>44959.545138888891</v>
      </c>
      <c r="H930" s="22">
        <v>44959.586111111108</v>
      </c>
      <c r="I930" s="38">
        <v>4</v>
      </c>
      <c r="J930" s="21">
        <v>402</v>
      </c>
      <c r="K930" s="21">
        <v>174</v>
      </c>
      <c r="L930" s="23">
        <v>69948</v>
      </c>
      <c r="M930" s="11">
        <f t="shared" si="14"/>
        <v>60.000000006984919</v>
      </c>
      <c r="N930" s="33">
        <f>HOUR(Table3[[#This Row],[arrivalTime]])</f>
        <v>14</v>
      </c>
      <c r="O930" s="31">
        <f>HOUR(Table3[[#This Row],[departureTime]])</f>
        <v>13</v>
      </c>
      <c r="P930" s="39">
        <f ca="1">IF(Table3[[#This Row],[airline]] = OFFSET(Table3[[#This Row],[airline]],1,0), (OFFSET(Table3[[#This Row],[arrivalTime]],1,0) - Table3[[#This Row],[departureTime]]) * 1440, "")</f>
        <v>180</v>
      </c>
    </row>
    <row r="931" spans="1:16">
      <c r="A931" s="18" t="s">
        <v>804</v>
      </c>
      <c r="B931" s="18" t="s">
        <v>26</v>
      </c>
      <c r="C931" s="18" t="s">
        <v>14</v>
      </c>
      <c r="D931" s="18" t="s">
        <v>15</v>
      </c>
      <c r="E931" s="19">
        <v>44959.625</v>
      </c>
      <c r="F931" s="19">
        <v>44959.666666666664</v>
      </c>
      <c r="G931" s="19">
        <v>44959.63958333333</v>
      </c>
      <c r="H931" s="19">
        <v>44959.678472222222</v>
      </c>
      <c r="I931" s="37">
        <v>17</v>
      </c>
      <c r="J931" s="18">
        <v>261</v>
      </c>
      <c r="K931" s="18">
        <v>54</v>
      </c>
      <c r="L931" s="20">
        <v>14094</v>
      </c>
      <c r="M931" s="11">
        <f t="shared" si="14"/>
        <v>59.99999999650754</v>
      </c>
      <c r="N931" s="33">
        <f>HOUR(Table3[[#This Row],[arrivalTime]])</f>
        <v>16</v>
      </c>
      <c r="O931" s="31">
        <f>HOUR(Table3[[#This Row],[departureTime]])</f>
        <v>15</v>
      </c>
      <c r="P931" s="39">
        <f ca="1">IF(Table3[[#This Row],[airline]] = OFFSET(Table3[[#This Row],[airline]],1,0), (OFFSET(Table3[[#This Row],[arrivalTime]],1,0) - Table3[[#This Row],[departureTime]]) * 1440, "")</f>
        <v>180</v>
      </c>
    </row>
    <row r="932" spans="1:16">
      <c r="A932" s="21" t="s">
        <v>805</v>
      </c>
      <c r="B932" s="21" t="s">
        <v>26</v>
      </c>
      <c r="C932" s="21" t="s">
        <v>20</v>
      </c>
      <c r="D932" s="21" t="s">
        <v>18</v>
      </c>
      <c r="E932" s="22">
        <v>44959.666666666664</v>
      </c>
      <c r="F932" s="22">
        <v>44959.75</v>
      </c>
      <c r="G932" s="22">
        <v>44959.686111111114</v>
      </c>
      <c r="H932" s="22">
        <v>44959.770138888889</v>
      </c>
      <c r="I932" s="38">
        <v>29</v>
      </c>
      <c r="J932" s="21">
        <v>190</v>
      </c>
      <c r="K932" s="21">
        <v>128</v>
      </c>
      <c r="L932" s="23">
        <v>24320</v>
      </c>
      <c r="M932" s="11">
        <f t="shared" si="14"/>
        <v>120.00000000349246</v>
      </c>
      <c r="N932" s="33">
        <f>HOUR(Table3[[#This Row],[arrivalTime]])</f>
        <v>18</v>
      </c>
      <c r="O932" s="31">
        <f>HOUR(Table3[[#This Row],[departureTime]])</f>
        <v>16</v>
      </c>
      <c r="P932" s="39">
        <f ca="1">IF(Table3[[#This Row],[airline]] = OFFSET(Table3[[#This Row],[airline]],1,0), (OFFSET(Table3[[#This Row],[arrivalTime]],1,0) - Table3[[#This Row],[departureTime]]) * 1440, "")</f>
        <v>360</v>
      </c>
    </row>
    <row r="933" spans="1:16">
      <c r="A933" s="18" t="s">
        <v>806</v>
      </c>
      <c r="B933" s="18" t="s">
        <v>26</v>
      </c>
      <c r="C933" s="18" t="s">
        <v>20</v>
      </c>
      <c r="D933" s="18" t="s">
        <v>14</v>
      </c>
      <c r="E933" s="19">
        <v>44959.708333333336</v>
      </c>
      <c r="F933" s="19">
        <v>44959.916666666664</v>
      </c>
      <c r="G933" s="19">
        <v>44959.727083333331</v>
      </c>
      <c r="H933" s="19">
        <v>44959.92083333333</v>
      </c>
      <c r="I933" s="37">
        <v>6</v>
      </c>
      <c r="J933" s="18">
        <v>269</v>
      </c>
      <c r="K933" s="18">
        <v>152</v>
      </c>
      <c r="L933" s="20">
        <v>40888</v>
      </c>
      <c r="M933" s="11">
        <f t="shared" si="14"/>
        <v>299.99999999301508</v>
      </c>
      <c r="N933" s="33">
        <f>HOUR(Table3[[#This Row],[arrivalTime]])</f>
        <v>22</v>
      </c>
      <c r="O933" s="31">
        <f>HOUR(Table3[[#This Row],[departureTime]])</f>
        <v>17</v>
      </c>
      <c r="P933" s="39">
        <f ca="1">IF(Table3[[#This Row],[airline]] = OFFSET(Table3[[#This Row],[airline]],1,0), (OFFSET(Table3[[#This Row],[arrivalTime]],1,0) - Table3[[#This Row],[departureTime]]) * 1440, "")</f>
        <v>119.99999999301508</v>
      </c>
    </row>
    <row r="934" spans="1:16">
      <c r="A934" s="18" t="s">
        <v>807</v>
      </c>
      <c r="B934" s="18" t="s">
        <v>26</v>
      </c>
      <c r="C934" s="18" t="s">
        <v>14</v>
      </c>
      <c r="D934" s="18" t="s">
        <v>21</v>
      </c>
      <c r="E934" s="19">
        <v>44959.75</v>
      </c>
      <c r="F934" s="19">
        <v>44959.791666666664</v>
      </c>
      <c r="G934" s="19">
        <v>44959.765972222223</v>
      </c>
      <c r="H934" s="19">
        <v>44959.80972222222</v>
      </c>
      <c r="I934" s="37">
        <v>26</v>
      </c>
      <c r="J934" s="18">
        <v>357</v>
      </c>
      <c r="K934" s="18">
        <v>99</v>
      </c>
      <c r="L934" s="20">
        <v>35343</v>
      </c>
      <c r="M934" s="11">
        <f t="shared" si="14"/>
        <v>59.99999999650754</v>
      </c>
      <c r="N934" s="33">
        <f>HOUR(Table3[[#This Row],[arrivalTime]])</f>
        <v>19</v>
      </c>
      <c r="O934" s="31">
        <f>HOUR(Table3[[#This Row],[departureTime]])</f>
        <v>18</v>
      </c>
      <c r="P934" s="39">
        <f ca="1">IF(Table3[[#This Row],[airline]] = OFFSET(Table3[[#This Row],[airline]],1,0), (OFFSET(Table3[[#This Row],[arrivalTime]],1,0) - Table3[[#This Row],[departureTime]]) * 1440, "")</f>
        <v>239.99999999650754</v>
      </c>
    </row>
    <row r="935" spans="1:16">
      <c r="A935" s="21" t="s">
        <v>809</v>
      </c>
      <c r="B935" s="21" t="s">
        <v>26</v>
      </c>
      <c r="C935" s="21" t="s">
        <v>14</v>
      </c>
      <c r="D935" s="21" t="s">
        <v>18</v>
      </c>
      <c r="E935" s="22">
        <v>44959.833333333336</v>
      </c>
      <c r="F935" s="22">
        <v>44959.916666666664</v>
      </c>
      <c r="G935" s="22">
        <v>44959.852083333331</v>
      </c>
      <c r="H935" s="22">
        <v>44959.929166666669</v>
      </c>
      <c r="I935" s="38">
        <v>18</v>
      </c>
      <c r="J935" s="21">
        <v>349</v>
      </c>
      <c r="K935" s="21">
        <v>134</v>
      </c>
      <c r="L935" s="23">
        <v>46766</v>
      </c>
      <c r="M935" s="11">
        <f t="shared" si="14"/>
        <v>119.99999999301508</v>
      </c>
      <c r="N935" s="33">
        <f>HOUR(Table3[[#This Row],[arrivalTime]])</f>
        <v>22</v>
      </c>
      <c r="O935" s="31">
        <f>HOUR(Table3[[#This Row],[departureTime]])</f>
        <v>20</v>
      </c>
      <c r="P935" s="39">
        <f ca="1">IF(Table3[[#This Row],[airline]] = OFFSET(Table3[[#This Row],[airline]],1,0), (OFFSET(Table3[[#This Row],[arrivalTime]],1,0) - Table3[[#This Row],[departureTime]]) * 1440, "")</f>
        <v>360</v>
      </c>
    </row>
    <row r="936" spans="1:16">
      <c r="A936" s="21" t="s">
        <v>810</v>
      </c>
      <c r="B936" s="21" t="s">
        <v>26</v>
      </c>
      <c r="C936" s="21" t="s">
        <v>15</v>
      </c>
      <c r="D936" s="21" t="s">
        <v>24</v>
      </c>
      <c r="E936" s="22">
        <v>44959.875</v>
      </c>
      <c r="F936" s="22">
        <v>44960.083333333336</v>
      </c>
      <c r="G936" s="22">
        <v>44959.884027777778</v>
      </c>
      <c r="H936" s="22">
        <v>44960.09652777778</v>
      </c>
      <c r="I936" s="38">
        <v>19</v>
      </c>
      <c r="J936" s="21">
        <v>199</v>
      </c>
      <c r="K936" s="21">
        <v>157</v>
      </c>
      <c r="L936" s="23">
        <v>31243</v>
      </c>
      <c r="M936" s="11">
        <f t="shared" si="14"/>
        <v>300.00000000349246</v>
      </c>
      <c r="N936" s="33">
        <f>HOUR(Table3[[#This Row],[arrivalTime]])</f>
        <v>2</v>
      </c>
      <c r="O936" s="31">
        <f>HOUR(Table3[[#This Row],[departureTime]])</f>
        <v>21</v>
      </c>
      <c r="P936" s="39">
        <f ca="1">IF(Table3[[#This Row],[airline]] = OFFSET(Table3[[#This Row],[airline]],1,0), (OFFSET(Table3[[#This Row],[arrivalTime]],1,0) - Table3[[#This Row],[departureTime]]) * 1440, "")</f>
        <v>239.99999999650754</v>
      </c>
    </row>
    <row r="937" spans="1:16">
      <c r="A937" s="18" t="s">
        <v>811</v>
      </c>
      <c r="B937" s="18" t="s">
        <v>26</v>
      </c>
      <c r="C937" s="18" t="s">
        <v>18</v>
      </c>
      <c r="D937" s="18" t="s">
        <v>24</v>
      </c>
      <c r="E937" s="19">
        <v>44959.916666666664</v>
      </c>
      <c r="F937" s="19">
        <v>44960.041666666664</v>
      </c>
      <c r="G937" s="19">
        <v>44959.932638888888</v>
      </c>
      <c r="H937" s="19">
        <v>44960.055555555555</v>
      </c>
      <c r="I937" s="37">
        <v>20</v>
      </c>
      <c r="J937" s="18">
        <v>250</v>
      </c>
      <c r="K937" s="18">
        <v>184</v>
      </c>
      <c r="L937" s="20">
        <v>46000</v>
      </c>
      <c r="M937" s="11">
        <f t="shared" si="14"/>
        <v>180</v>
      </c>
      <c r="N937" s="33">
        <f>HOUR(Table3[[#This Row],[arrivalTime]])</f>
        <v>1</v>
      </c>
      <c r="O937" s="31">
        <f>HOUR(Table3[[#This Row],[departureTime]])</f>
        <v>22</v>
      </c>
      <c r="P937" s="39">
        <f ca="1">IF(Table3[[#This Row],[airline]] = OFFSET(Table3[[#This Row],[airline]],1,0), (OFFSET(Table3[[#This Row],[arrivalTime]],1,0) - Table3[[#This Row],[departureTime]]) * 1440, "")</f>
        <v>360</v>
      </c>
    </row>
    <row r="938" spans="1:16">
      <c r="A938" s="21" t="s">
        <v>812</v>
      </c>
      <c r="B938" s="21" t="s">
        <v>26</v>
      </c>
      <c r="C938" s="21" t="s">
        <v>21</v>
      </c>
      <c r="D938" s="21" t="s">
        <v>20</v>
      </c>
      <c r="E938" s="22">
        <v>44959.958333333336</v>
      </c>
      <c r="F938" s="22">
        <v>44960.166666666664</v>
      </c>
      <c r="G938" s="22">
        <v>44959.978472222225</v>
      </c>
      <c r="H938" s="22">
        <v>44960.177083333336</v>
      </c>
      <c r="I938" s="38">
        <v>15</v>
      </c>
      <c r="J938" s="21">
        <v>317</v>
      </c>
      <c r="K938" s="21">
        <v>174</v>
      </c>
      <c r="L938" s="23">
        <v>55158</v>
      </c>
      <c r="M938" s="11">
        <f t="shared" si="14"/>
        <v>299.99999999301508</v>
      </c>
      <c r="N938" s="33">
        <f>HOUR(Table3[[#This Row],[arrivalTime]])</f>
        <v>4</v>
      </c>
      <c r="O938" s="31">
        <f>HOUR(Table3[[#This Row],[departureTime]])</f>
        <v>23</v>
      </c>
      <c r="P938" s="39">
        <f ca="1">IF(Table3[[#This Row],[airline]] = OFFSET(Table3[[#This Row],[airline]],1,0), (OFFSET(Table3[[#This Row],[arrivalTime]],1,0) - Table3[[#This Row],[departureTime]]) * 1440, "")</f>
        <v>599.99999999650754</v>
      </c>
    </row>
    <row r="939" spans="1:16">
      <c r="A939" s="21" t="s">
        <v>821</v>
      </c>
      <c r="B939" s="21" t="s">
        <v>26</v>
      </c>
      <c r="C939" s="21" t="s">
        <v>14</v>
      </c>
      <c r="D939" s="21" t="s">
        <v>15</v>
      </c>
      <c r="E939" s="22">
        <v>44960.333333333336</v>
      </c>
      <c r="F939" s="22">
        <v>44960.375</v>
      </c>
      <c r="G939" s="22">
        <v>44960.334027777775</v>
      </c>
      <c r="H939" s="22">
        <v>44960.383333333331</v>
      </c>
      <c r="I939" s="38">
        <v>12</v>
      </c>
      <c r="J939" s="21">
        <v>334</v>
      </c>
      <c r="K939" s="21">
        <v>106</v>
      </c>
      <c r="L939" s="23">
        <v>35404</v>
      </c>
      <c r="M939" s="11">
        <f t="shared" si="14"/>
        <v>59.99999999650754</v>
      </c>
      <c r="N939" s="33">
        <f>HOUR(Table3[[#This Row],[arrivalTime]])</f>
        <v>9</v>
      </c>
      <c r="O939" s="31">
        <f>HOUR(Table3[[#This Row],[departureTime]])</f>
        <v>8</v>
      </c>
      <c r="P939" s="39">
        <f ca="1">IF(Table3[[#This Row],[airline]] = OFFSET(Table3[[#This Row],[airline]],1,0), (OFFSET(Table3[[#This Row],[arrivalTime]],1,0) - Table3[[#This Row],[departureTime]]) * 1440, "")</f>
        <v>360</v>
      </c>
    </row>
    <row r="940" spans="1:16">
      <c r="A940" s="18" t="s">
        <v>826</v>
      </c>
      <c r="B940" s="18" t="s">
        <v>26</v>
      </c>
      <c r="C940" s="18" t="s">
        <v>21</v>
      </c>
      <c r="D940" s="18" t="s">
        <v>24</v>
      </c>
      <c r="E940" s="19">
        <v>44960.541666666664</v>
      </c>
      <c r="F940" s="19">
        <v>44960.583333333336</v>
      </c>
      <c r="G940" s="19">
        <v>44960.557638888888</v>
      </c>
      <c r="H940" s="19">
        <v>44960.589583333334</v>
      </c>
      <c r="I940" s="37">
        <v>9</v>
      </c>
      <c r="J940" s="18">
        <v>169</v>
      </c>
      <c r="K940" s="18">
        <v>150</v>
      </c>
      <c r="L940" s="20">
        <v>25350</v>
      </c>
      <c r="M940" s="11">
        <f t="shared" si="14"/>
        <v>60.000000006984919</v>
      </c>
      <c r="N940" s="33">
        <f>HOUR(Table3[[#This Row],[arrivalTime]])</f>
        <v>14</v>
      </c>
      <c r="O940" s="31">
        <f>HOUR(Table3[[#This Row],[departureTime]])</f>
        <v>13</v>
      </c>
      <c r="P940" s="39">
        <f ca="1">IF(Table3[[#This Row],[airline]] = OFFSET(Table3[[#This Row],[airline]],1,0), (OFFSET(Table3[[#This Row],[arrivalTime]],1,0) - Table3[[#This Row],[departureTime]]) * 1440, "")</f>
        <v>420.00000000698492</v>
      </c>
    </row>
    <row r="941" spans="1:16">
      <c r="A941" s="21" t="s">
        <v>829</v>
      </c>
      <c r="B941" s="21" t="s">
        <v>26</v>
      </c>
      <c r="C941" s="21" t="s">
        <v>15</v>
      </c>
      <c r="D941" s="21" t="s">
        <v>18</v>
      </c>
      <c r="E941" s="22">
        <v>44960.666666666664</v>
      </c>
      <c r="F941" s="22">
        <v>44960.833333333336</v>
      </c>
      <c r="G941" s="22">
        <v>44960.685416666667</v>
      </c>
      <c r="H941" s="22">
        <v>44960.842361111114</v>
      </c>
      <c r="I941" s="38">
        <v>13</v>
      </c>
      <c r="J941" s="21">
        <v>350</v>
      </c>
      <c r="K941" s="21">
        <v>92</v>
      </c>
      <c r="L941" s="23">
        <v>32200</v>
      </c>
      <c r="M941" s="11">
        <f t="shared" si="14"/>
        <v>240.00000000698492</v>
      </c>
      <c r="N941" s="33">
        <f>HOUR(Table3[[#This Row],[arrivalTime]])</f>
        <v>20</v>
      </c>
      <c r="O941" s="31">
        <f>HOUR(Table3[[#This Row],[departureTime]])</f>
        <v>16</v>
      </c>
      <c r="P941" s="39">
        <f ca="1">IF(Table3[[#This Row],[airline]] = OFFSET(Table3[[#This Row],[airline]],1,0), (OFFSET(Table3[[#This Row],[arrivalTime]],1,0) - Table3[[#This Row],[departureTime]]) * 1440, "")</f>
        <v>480.00000000349246</v>
      </c>
    </row>
    <row r="942" spans="1:16">
      <c r="A942" s="21" t="s">
        <v>834</v>
      </c>
      <c r="B942" s="21" t="s">
        <v>26</v>
      </c>
      <c r="C942" s="21" t="s">
        <v>18</v>
      </c>
      <c r="D942" s="21" t="s">
        <v>15</v>
      </c>
      <c r="E942" s="22">
        <v>44960.875</v>
      </c>
      <c r="F942" s="22">
        <v>44961</v>
      </c>
      <c r="G942" s="22">
        <v>44960.879166666666</v>
      </c>
      <c r="H942" s="22">
        <v>44961.004861111112</v>
      </c>
      <c r="I942" s="38">
        <v>7</v>
      </c>
      <c r="J942" s="21">
        <v>468</v>
      </c>
      <c r="K942" s="21">
        <v>120</v>
      </c>
      <c r="L942" s="23">
        <v>56160</v>
      </c>
      <c r="M942" s="11">
        <f t="shared" si="14"/>
        <v>180</v>
      </c>
      <c r="N942" s="33">
        <f>HOUR(Table3[[#This Row],[arrivalTime]])</f>
        <v>0</v>
      </c>
      <c r="O942" s="31">
        <f>HOUR(Table3[[#This Row],[departureTime]])</f>
        <v>21</v>
      </c>
      <c r="P942" s="39">
        <f ca="1">IF(Table3[[#This Row],[airline]] = OFFSET(Table3[[#This Row],[airline]],1,0), (OFFSET(Table3[[#This Row],[arrivalTime]],1,0) - Table3[[#This Row],[departureTime]]) * 1440, "")</f>
        <v>480.00000000349246</v>
      </c>
    </row>
    <row r="943" spans="1:16">
      <c r="A943" s="18" t="s">
        <v>838</v>
      </c>
      <c r="B943" s="18" t="s">
        <v>26</v>
      </c>
      <c r="C943" s="18" t="s">
        <v>20</v>
      </c>
      <c r="D943" s="18" t="s">
        <v>18</v>
      </c>
      <c r="E943" s="19">
        <v>44961.041666666664</v>
      </c>
      <c r="F943" s="19">
        <v>44961.208333333336</v>
      </c>
      <c r="G943" s="19">
        <v>44961.058333333334</v>
      </c>
      <c r="H943" s="19">
        <v>44961.213194444441</v>
      </c>
      <c r="I943" s="37">
        <v>7</v>
      </c>
      <c r="J943" s="18">
        <v>285</v>
      </c>
      <c r="K943" s="18">
        <v>124</v>
      </c>
      <c r="L943" s="20">
        <v>35340</v>
      </c>
      <c r="M943" s="11">
        <f t="shared" si="14"/>
        <v>240.00000000698492</v>
      </c>
      <c r="N943" s="33">
        <f>HOUR(Table3[[#This Row],[arrivalTime]])</f>
        <v>5</v>
      </c>
      <c r="O943" s="31">
        <f>HOUR(Table3[[#This Row],[departureTime]])</f>
        <v>1</v>
      </c>
      <c r="P943" s="39">
        <f ca="1">IF(Table3[[#This Row],[airline]] = OFFSET(Table3[[#This Row],[airline]],1,0), (OFFSET(Table3[[#This Row],[arrivalTime]],1,0) - Table3[[#This Row],[departureTime]]) * 1440, "")</f>
        <v>360</v>
      </c>
    </row>
    <row r="944" spans="1:16">
      <c r="A944" s="21" t="s">
        <v>839</v>
      </c>
      <c r="B944" s="21" t="s">
        <v>26</v>
      </c>
      <c r="C944" s="21" t="s">
        <v>24</v>
      </c>
      <c r="D944" s="21" t="s">
        <v>20</v>
      </c>
      <c r="E944" s="22">
        <v>44961.083333333336</v>
      </c>
      <c r="F944" s="22">
        <v>44961.291666666664</v>
      </c>
      <c r="G944" s="22">
        <v>44961.097222222219</v>
      </c>
      <c r="H944" s="22">
        <v>44961.306944444441</v>
      </c>
      <c r="I944" s="38">
        <v>22</v>
      </c>
      <c r="J944" s="21">
        <v>473</v>
      </c>
      <c r="K944" s="21">
        <v>104</v>
      </c>
      <c r="L944" s="23">
        <v>49192</v>
      </c>
      <c r="M944" s="11">
        <f t="shared" si="14"/>
        <v>299.99999999301508</v>
      </c>
      <c r="N944" s="33">
        <f>HOUR(Table3[[#This Row],[arrivalTime]])</f>
        <v>7</v>
      </c>
      <c r="O944" s="31">
        <f>HOUR(Table3[[#This Row],[departureTime]])</f>
        <v>2</v>
      </c>
      <c r="P944" s="39">
        <f ca="1">IF(Table3[[#This Row],[airline]] = OFFSET(Table3[[#This Row],[airline]],1,0), (OFFSET(Table3[[#This Row],[arrivalTime]],1,0) - Table3[[#This Row],[departureTime]]) * 1440, "")</f>
        <v>779.99999999650754</v>
      </c>
    </row>
    <row r="945" spans="1:16">
      <c r="A945" s="21" t="s">
        <v>848</v>
      </c>
      <c r="B945" s="21" t="s">
        <v>26</v>
      </c>
      <c r="C945" s="21" t="s">
        <v>15</v>
      </c>
      <c r="D945" s="21" t="s">
        <v>14</v>
      </c>
      <c r="E945" s="22">
        <v>44961.458333333336</v>
      </c>
      <c r="F945" s="22">
        <v>44961.625</v>
      </c>
      <c r="G945" s="22">
        <v>44961.47152777778</v>
      </c>
      <c r="H945" s="22">
        <v>44961.631249999999</v>
      </c>
      <c r="I945" s="38">
        <v>9</v>
      </c>
      <c r="J945" s="21">
        <v>185</v>
      </c>
      <c r="K945" s="21">
        <v>79</v>
      </c>
      <c r="L945" s="23">
        <v>14615</v>
      </c>
      <c r="M945" s="11">
        <f t="shared" si="14"/>
        <v>239.99999999650754</v>
      </c>
      <c r="N945" s="33">
        <f>HOUR(Table3[[#This Row],[arrivalTime]])</f>
        <v>15</v>
      </c>
      <c r="O945" s="31">
        <f>HOUR(Table3[[#This Row],[departureTime]])</f>
        <v>11</v>
      </c>
      <c r="P945" s="39">
        <f ca="1">IF(Table3[[#This Row],[airline]] = OFFSET(Table3[[#This Row],[airline]],1,0), (OFFSET(Table3[[#This Row],[arrivalTime]],1,0) - Table3[[#This Row],[departureTime]]) * 1440, "")</f>
        <v>180</v>
      </c>
    </row>
    <row r="946" spans="1:16">
      <c r="A946" s="18" t="s">
        <v>849</v>
      </c>
      <c r="B946" s="18" t="s">
        <v>26</v>
      </c>
      <c r="C946" s="18" t="s">
        <v>18</v>
      </c>
      <c r="D946" s="18" t="s">
        <v>24</v>
      </c>
      <c r="E946" s="19">
        <v>44961.5</v>
      </c>
      <c r="F946" s="19">
        <v>44961.583333333336</v>
      </c>
      <c r="G946" s="19">
        <v>44961.5</v>
      </c>
      <c r="H946" s="19">
        <v>44961.587500000001</v>
      </c>
      <c r="I946" s="37">
        <v>6</v>
      </c>
      <c r="J946" s="18">
        <v>399</v>
      </c>
      <c r="K946" s="18">
        <v>116</v>
      </c>
      <c r="L946" s="20">
        <v>46284</v>
      </c>
      <c r="M946" s="11">
        <f t="shared" si="14"/>
        <v>120.00000000349246</v>
      </c>
      <c r="N946" s="33">
        <f>HOUR(Table3[[#This Row],[arrivalTime]])</f>
        <v>14</v>
      </c>
      <c r="O946" s="31">
        <f>HOUR(Table3[[#This Row],[departureTime]])</f>
        <v>12</v>
      </c>
      <c r="P946" s="39">
        <f ca="1">IF(Table3[[#This Row],[airline]] = OFFSET(Table3[[#This Row],[airline]],1,0), (OFFSET(Table3[[#This Row],[arrivalTime]],1,0) - Table3[[#This Row],[departureTime]]) * 1440, "")</f>
        <v>360</v>
      </c>
    </row>
    <row r="947" spans="1:16">
      <c r="A947" s="18" t="s">
        <v>854</v>
      </c>
      <c r="B947" s="18" t="s">
        <v>26</v>
      </c>
      <c r="C947" s="18" t="s">
        <v>21</v>
      </c>
      <c r="D947" s="18" t="s">
        <v>21</v>
      </c>
      <c r="E947" s="19">
        <v>44961.708333333336</v>
      </c>
      <c r="F947" s="19">
        <v>44961.75</v>
      </c>
      <c r="G947" s="19">
        <v>44961.720138888886</v>
      </c>
      <c r="H947" s="19">
        <v>44961.765277777777</v>
      </c>
      <c r="I947" s="37">
        <v>22</v>
      </c>
      <c r="J947" s="18">
        <v>151</v>
      </c>
      <c r="K947" s="18">
        <v>64</v>
      </c>
      <c r="L947" s="20">
        <v>9664</v>
      </c>
      <c r="M947" s="11">
        <f t="shared" si="14"/>
        <v>59.99999999650754</v>
      </c>
      <c r="N947" s="33">
        <f>HOUR(Table3[[#This Row],[arrivalTime]])</f>
        <v>18</v>
      </c>
      <c r="O947" s="31">
        <f>HOUR(Table3[[#This Row],[departureTime]])</f>
        <v>17</v>
      </c>
      <c r="P947" s="39">
        <f ca="1">IF(Table3[[#This Row],[airline]] = OFFSET(Table3[[#This Row],[airline]],1,0), (OFFSET(Table3[[#This Row],[arrivalTime]],1,0) - Table3[[#This Row],[departureTime]]) * 1440, "")</f>
        <v>180</v>
      </c>
    </row>
    <row r="948" spans="1:16">
      <c r="A948" s="18" t="s">
        <v>855</v>
      </c>
      <c r="B948" s="18" t="s">
        <v>26</v>
      </c>
      <c r="C948" s="18" t="s">
        <v>15</v>
      </c>
      <c r="D948" s="18" t="s">
        <v>21</v>
      </c>
      <c r="E948" s="19">
        <v>44961.75</v>
      </c>
      <c r="F948" s="19">
        <v>44961.833333333336</v>
      </c>
      <c r="G948" s="19">
        <v>44961.754861111112</v>
      </c>
      <c r="H948" s="19">
        <v>44961.851388888892</v>
      </c>
      <c r="I948" s="37">
        <v>26</v>
      </c>
      <c r="J948" s="18">
        <v>159</v>
      </c>
      <c r="K948" s="18">
        <v>199</v>
      </c>
      <c r="L948" s="20">
        <v>31641</v>
      </c>
      <c r="M948" s="11">
        <f t="shared" si="14"/>
        <v>120.00000000349246</v>
      </c>
      <c r="N948" s="33">
        <f>HOUR(Table3[[#This Row],[arrivalTime]])</f>
        <v>20</v>
      </c>
      <c r="O948" s="31">
        <f>HOUR(Table3[[#This Row],[departureTime]])</f>
        <v>18</v>
      </c>
      <c r="P948" s="39">
        <f ca="1">IF(Table3[[#This Row],[airline]] = OFFSET(Table3[[#This Row],[airline]],1,0), (OFFSET(Table3[[#This Row],[arrivalTime]],1,0) - Table3[[#This Row],[departureTime]]) * 1440, "")</f>
        <v>599.99999999650754</v>
      </c>
    </row>
    <row r="949" spans="1:16">
      <c r="A949" s="18" t="s">
        <v>862</v>
      </c>
      <c r="B949" s="18" t="s">
        <v>26</v>
      </c>
      <c r="C949" s="18" t="s">
        <v>24</v>
      </c>
      <c r="D949" s="18" t="s">
        <v>20</v>
      </c>
      <c r="E949" s="19">
        <v>44962.041666666664</v>
      </c>
      <c r="F949" s="19">
        <v>44962.166666666664</v>
      </c>
      <c r="G949" s="19">
        <v>44962.057638888888</v>
      </c>
      <c r="H949" s="19">
        <v>44962.176388888889</v>
      </c>
      <c r="I949" s="37">
        <v>14</v>
      </c>
      <c r="J949" s="18">
        <v>335</v>
      </c>
      <c r="K949" s="18">
        <v>110</v>
      </c>
      <c r="L949" s="20">
        <v>36850</v>
      </c>
      <c r="M949" s="11">
        <f t="shared" si="14"/>
        <v>180</v>
      </c>
      <c r="N949" s="33">
        <f>HOUR(Table3[[#This Row],[arrivalTime]])</f>
        <v>4</v>
      </c>
      <c r="O949" s="31">
        <f>HOUR(Table3[[#This Row],[departureTime]])</f>
        <v>1</v>
      </c>
      <c r="P949" s="39">
        <f ca="1">IF(Table3[[#This Row],[airline]] = OFFSET(Table3[[#This Row],[airline]],1,0), (OFFSET(Table3[[#This Row],[arrivalTime]],1,0) - Table3[[#This Row],[departureTime]]) * 1440, "")</f>
        <v>360</v>
      </c>
    </row>
    <row r="950" spans="1:16">
      <c r="A950" s="18" t="s">
        <v>865</v>
      </c>
      <c r="B950" s="18" t="s">
        <v>26</v>
      </c>
      <c r="C950" s="18" t="s">
        <v>14</v>
      </c>
      <c r="D950" s="18" t="s">
        <v>14</v>
      </c>
      <c r="E950" s="19">
        <v>44962.166666666664</v>
      </c>
      <c r="F950" s="19">
        <v>44962.291666666664</v>
      </c>
      <c r="G950" s="19">
        <v>44962.186805555553</v>
      </c>
      <c r="H950" s="19">
        <v>44962.304861111108</v>
      </c>
      <c r="I950" s="37">
        <v>19</v>
      </c>
      <c r="J950" s="18">
        <v>242</v>
      </c>
      <c r="K950" s="18">
        <v>101</v>
      </c>
      <c r="L950" s="20">
        <v>24442</v>
      </c>
      <c r="M950" s="11">
        <f t="shared" si="14"/>
        <v>180</v>
      </c>
      <c r="N950" s="33">
        <f>HOUR(Table3[[#This Row],[arrivalTime]])</f>
        <v>7</v>
      </c>
      <c r="O950" s="31">
        <f>HOUR(Table3[[#This Row],[departureTime]])</f>
        <v>4</v>
      </c>
      <c r="P950" s="39">
        <f ca="1">IF(Table3[[#This Row],[airline]] = OFFSET(Table3[[#This Row],[airline]],1,0), (OFFSET(Table3[[#This Row],[arrivalTime]],1,0) - Table3[[#This Row],[departureTime]]) * 1440, "")</f>
        <v>360</v>
      </c>
    </row>
    <row r="951" spans="1:16">
      <c r="A951" s="21" t="s">
        <v>870</v>
      </c>
      <c r="B951" s="21" t="s">
        <v>26</v>
      </c>
      <c r="C951" s="21" t="s">
        <v>20</v>
      </c>
      <c r="D951" s="21" t="s">
        <v>24</v>
      </c>
      <c r="E951" s="22">
        <v>44962.375</v>
      </c>
      <c r="F951" s="22">
        <v>44962.416666666664</v>
      </c>
      <c r="G951" s="22">
        <v>44962.381249999999</v>
      </c>
      <c r="H951" s="22">
        <v>44962.426388888889</v>
      </c>
      <c r="I951" s="38">
        <v>14</v>
      </c>
      <c r="J951" s="21">
        <v>271</v>
      </c>
      <c r="K951" s="21">
        <v>116</v>
      </c>
      <c r="L951" s="23">
        <v>31436</v>
      </c>
      <c r="M951" s="11">
        <f t="shared" si="14"/>
        <v>59.99999999650754</v>
      </c>
      <c r="N951" s="33">
        <f>HOUR(Table3[[#This Row],[arrivalTime]])</f>
        <v>10</v>
      </c>
      <c r="O951" s="31">
        <f>HOUR(Table3[[#This Row],[departureTime]])</f>
        <v>9</v>
      </c>
      <c r="P951" s="39">
        <f ca="1">IF(Table3[[#This Row],[airline]] = OFFSET(Table3[[#This Row],[airline]],1,0), (OFFSET(Table3[[#This Row],[arrivalTime]],1,0) - Table3[[#This Row],[departureTime]]) * 1440, "")</f>
        <v>840.00000000349246</v>
      </c>
    </row>
    <row r="952" spans="1:16">
      <c r="A952" s="18" t="s">
        <v>880</v>
      </c>
      <c r="B952" s="18" t="s">
        <v>26</v>
      </c>
      <c r="C952" s="18" t="s">
        <v>18</v>
      </c>
      <c r="D952" s="18" t="s">
        <v>24</v>
      </c>
      <c r="E952" s="19">
        <v>44962.791666666664</v>
      </c>
      <c r="F952" s="19">
        <v>44962.958333333336</v>
      </c>
      <c r="G952" s="19">
        <v>44962.797222222223</v>
      </c>
      <c r="H952" s="19">
        <v>44962.975694444445</v>
      </c>
      <c r="I952" s="37">
        <v>25</v>
      </c>
      <c r="J952" s="18">
        <v>212</v>
      </c>
      <c r="K952" s="18">
        <v>163</v>
      </c>
      <c r="L952" s="20">
        <v>34556</v>
      </c>
      <c r="M952" s="11">
        <f t="shared" si="14"/>
        <v>240.00000000698492</v>
      </c>
      <c r="N952" s="33">
        <f>HOUR(Table3[[#This Row],[arrivalTime]])</f>
        <v>23</v>
      </c>
      <c r="O952" s="31">
        <f>HOUR(Table3[[#This Row],[departureTime]])</f>
        <v>19</v>
      </c>
      <c r="P952" s="39">
        <f ca="1">IF(Table3[[#This Row],[airline]] = OFFSET(Table3[[#This Row],[airline]],1,0), (OFFSET(Table3[[#This Row],[arrivalTime]],1,0) - Table3[[#This Row],[departureTime]]) * 1440, "")</f>
        <v>540</v>
      </c>
    </row>
    <row r="953" spans="1:16">
      <c r="A953" s="21" t="s">
        <v>888</v>
      </c>
      <c r="B953" s="21" t="s">
        <v>26</v>
      </c>
      <c r="C953" s="21" t="s">
        <v>20</v>
      </c>
      <c r="D953" s="21" t="s">
        <v>24</v>
      </c>
      <c r="E953" s="22">
        <v>44963.125</v>
      </c>
      <c r="F953" s="22">
        <v>44963.166666666664</v>
      </c>
      <c r="G953" s="22">
        <v>44963.125694444447</v>
      </c>
      <c r="H953" s="22">
        <v>44963.179861111108</v>
      </c>
      <c r="I953" s="38">
        <v>19</v>
      </c>
      <c r="J953" s="21">
        <v>298</v>
      </c>
      <c r="K953" s="21">
        <v>183</v>
      </c>
      <c r="L953" s="23">
        <v>54534</v>
      </c>
      <c r="M953" s="11">
        <f t="shared" si="14"/>
        <v>59.99999999650754</v>
      </c>
      <c r="N953" s="33">
        <f>HOUR(Table3[[#This Row],[arrivalTime]])</f>
        <v>4</v>
      </c>
      <c r="O953" s="31">
        <f>HOUR(Table3[[#This Row],[departureTime]])</f>
        <v>3</v>
      </c>
      <c r="P953" s="39">
        <f ca="1">IF(Table3[[#This Row],[airline]] = OFFSET(Table3[[#This Row],[airline]],1,0), (OFFSET(Table3[[#This Row],[arrivalTime]],1,0) - Table3[[#This Row],[departureTime]]) * 1440, "")</f>
        <v>360</v>
      </c>
    </row>
    <row r="954" spans="1:16">
      <c r="A954" s="21" t="s">
        <v>889</v>
      </c>
      <c r="B954" s="21" t="s">
        <v>26</v>
      </c>
      <c r="C954" s="21" t="s">
        <v>24</v>
      </c>
      <c r="D954" s="21" t="s">
        <v>20</v>
      </c>
      <c r="E954" s="22">
        <v>44963.166666666664</v>
      </c>
      <c r="F954" s="22">
        <v>44963.375</v>
      </c>
      <c r="G954" s="22">
        <v>44963.171527777777</v>
      </c>
      <c r="H954" s="22">
        <v>44963.393750000003</v>
      </c>
      <c r="I954" s="38">
        <v>27</v>
      </c>
      <c r="J954" s="21">
        <v>205</v>
      </c>
      <c r="K954" s="21">
        <v>102</v>
      </c>
      <c r="L954" s="23">
        <v>20910</v>
      </c>
      <c r="M954" s="11">
        <f t="shared" si="14"/>
        <v>300.00000000349246</v>
      </c>
      <c r="N954" s="33">
        <f>HOUR(Table3[[#This Row],[arrivalTime]])</f>
        <v>9</v>
      </c>
      <c r="O954" s="31">
        <f>HOUR(Table3[[#This Row],[departureTime]])</f>
        <v>4</v>
      </c>
      <c r="P954" s="39">
        <f ca="1">IF(Table3[[#This Row],[airline]] = OFFSET(Table3[[#This Row],[airline]],1,0), (OFFSET(Table3[[#This Row],[arrivalTime]],1,0) - Table3[[#This Row],[departureTime]]) * 1440, "")</f>
        <v>360</v>
      </c>
    </row>
    <row r="955" spans="1:16">
      <c r="A955" s="18" t="s">
        <v>890</v>
      </c>
      <c r="B955" s="18" t="s">
        <v>26</v>
      </c>
      <c r="C955" s="18" t="s">
        <v>18</v>
      </c>
      <c r="D955" s="18" t="s">
        <v>18</v>
      </c>
      <c r="E955" s="19">
        <v>44963.208333333336</v>
      </c>
      <c r="F955" s="19">
        <v>44963.416666666664</v>
      </c>
      <c r="G955" s="19">
        <v>44963.216666666667</v>
      </c>
      <c r="H955" s="19">
        <v>44963.421527777777</v>
      </c>
      <c r="I955" s="37">
        <v>7</v>
      </c>
      <c r="J955" s="18">
        <v>266</v>
      </c>
      <c r="K955" s="18">
        <v>162</v>
      </c>
      <c r="L955" s="20">
        <v>43092</v>
      </c>
      <c r="M955" s="11">
        <f t="shared" si="14"/>
        <v>299.99999999301508</v>
      </c>
      <c r="N955" s="33">
        <f>HOUR(Table3[[#This Row],[arrivalTime]])</f>
        <v>10</v>
      </c>
      <c r="O955" s="31">
        <f>HOUR(Table3[[#This Row],[departureTime]])</f>
        <v>5</v>
      </c>
      <c r="P955" s="39">
        <f ca="1">IF(Table3[[#This Row],[airline]] = OFFSET(Table3[[#This Row],[airline]],1,0), (OFFSET(Table3[[#This Row],[arrivalTime]],1,0) - Table3[[#This Row],[departureTime]]) * 1440, "")</f>
        <v>360</v>
      </c>
    </row>
    <row r="956" spans="1:16">
      <c r="A956" s="18" t="s">
        <v>895</v>
      </c>
      <c r="B956" s="18" t="s">
        <v>26</v>
      </c>
      <c r="C956" s="18" t="s">
        <v>18</v>
      </c>
      <c r="D956" s="18" t="s">
        <v>18</v>
      </c>
      <c r="E956" s="19">
        <v>44963.416666666664</v>
      </c>
      <c r="F956" s="19">
        <v>44963.458333333336</v>
      </c>
      <c r="G956" s="19">
        <v>44963.432638888888</v>
      </c>
      <c r="H956" s="19">
        <v>44963.474999999999</v>
      </c>
      <c r="I956" s="37">
        <v>24</v>
      </c>
      <c r="J956" s="18">
        <v>108</v>
      </c>
      <c r="K956" s="18">
        <v>133</v>
      </c>
      <c r="L956" s="20">
        <v>14364</v>
      </c>
      <c r="M956" s="11">
        <f t="shared" si="14"/>
        <v>60.000000006984919</v>
      </c>
      <c r="N956" s="33">
        <f>HOUR(Table3[[#This Row],[arrivalTime]])</f>
        <v>11</v>
      </c>
      <c r="O956" s="31">
        <f>HOUR(Table3[[#This Row],[departureTime]])</f>
        <v>10</v>
      </c>
      <c r="P956" s="39">
        <f ca="1">IF(Table3[[#This Row],[airline]] = OFFSET(Table3[[#This Row],[airline]],1,0), (OFFSET(Table3[[#This Row],[arrivalTime]],1,0) - Table3[[#This Row],[departureTime]]) * 1440, "")</f>
        <v>300.00000000349246</v>
      </c>
    </row>
    <row r="957" spans="1:16">
      <c r="A957" s="21" t="s">
        <v>896</v>
      </c>
      <c r="B957" s="21" t="s">
        <v>26</v>
      </c>
      <c r="C957" s="21" t="s">
        <v>24</v>
      </c>
      <c r="D957" s="21" t="s">
        <v>14</v>
      </c>
      <c r="E957" s="22">
        <v>44963.458333333336</v>
      </c>
      <c r="F957" s="22">
        <v>44963.625</v>
      </c>
      <c r="G957" s="22">
        <v>44963.469444444447</v>
      </c>
      <c r="H957" s="22">
        <v>44963.642361111109</v>
      </c>
      <c r="I957" s="38">
        <v>25</v>
      </c>
      <c r="J957" s="21">
        <v>291</v>
      </c>
      <c r="K957" s="21">
        <v>84</v>
      </c>
      <c r="L957" s="23">
        <v>24444</v>
      </c>
      <c r="M957" s="11">
        <f t="shared" si="14"/>
        <v>239.99999999650754</v>
      </c>
      <c r="N957" s="33">
        <f>HOUR(Table3[[#This Row],[arrivalTime]])</f>
        <v>15</v>
      </c>
      <c r="O957" s="31">
        <f>HOUR(Table3[[#This Row],[departureTime]])</f>
        <v>11</v>
      </c>
      <c r="P957" s="39">
        <f ca="1">IF(Table3[[#This Row],[airline]] = OFFSET(Table3[[#This Row],[airline]],1,0), (OFFSET(Table3[[#This Row],[arrivalTime]],1,0) - Table3[[#This Row],[departureTime]]) * 1440, "")</f>
        <v>419.99999999650754</v>
      </c>
    </row>
    <row r="958" spans="1:16">
      <c r="A958" s="21" t="s">
        <v>898</v>
      </c>
      <c r="B958" s="21" t="s">
        <v>26</v>
      </c>
      <c r="C958" s="21" t="s">
        <v>15</v>
      </c>
      <c r="D958" s="21" t="s">
        <v>24</v>
      </c>
      <c r="E958" s="22">
        <v>44963.541666666664</v>
      </c>
      <c r="F958" s="22">
        <v>44963.75</v>
      </c>
      <c r="G958" s="22">
        <v>44963.543749999997</v>
      </c>
      <c r="H958" s="22">
        <v>44963.753472222219</v>
      </c>
      <c r="I958" s="38">
        <v>5</v>
      </c>
      <c r="J958" s="21">
        <v>475</v>
      </c>
      <c r="K958" s="21">
        <v>89</v>
      </c>
      <c r="L958" s="23">
        <v>42275</v>
      </c>
      <c r="M958" s="11">
        <f t="shared" si="14"/>
        <v>300.00000000349246</v>
      </c>
      <c r="N958" s="33">
        <f>HOUR(Table3[[#This Row],[arrivalTime]])</f>
        <v>18</v>
      </c>
      <c r="O958" s="31">
        <f>HOUR(Table3[[#This Row],[departureTime]])</f>
        <v>13</v>
      </c>
      <c r="P958" s="39">
        <f ca="1">IF(Table3[[#This Row],[airline]] = OFFSET(Table3[[#This Row],[airline]],1,0), (OFFSET(Table3[[#This Row],[arrivalTime]],1,0) - Table3[[#This Row],[departureTime]]) * 1440, "")</f>
        <v>300.00000000349246</v>
      </c>
    </row>
    <row r="959" spans="1:16">
      <c r="A959" s="18" t="s">
        <v>899</v>
      </c>
      <c r="B959" s="18" t="s">
        <v>26</v>
      </c>
      <c r="C959" s="18" t="s">
        <v>21</v>
      </c>
      <c r="D959" s="18" t="s">
        <v>14</v>
      </c>
      <c r="E959" s="19">
        <v>44963.583333333336</v>
      </c>
      <c r="F959" s="19">
        <v>44963.75</v>
      </c>
      <c r="G959" s="19">
        <v>44963.584722222222</v>
      </c>
      <c r="H959" s="19">
        <v>44963.758333333331</v>
      </c>
      <c r="I959" s="37">
        <v>12</v>
      </c>
      <c r="J959" s="18">
        <v>186</v>
      </c>
      <c r="K959" s="18">
        <v>132</v>
      </c>
      <c r="L959" s="20">
        <v>24552</v>
      </c>
      <c r="M959" s="11">
        <f t="shared" si="14"/>
        <v>239.99999999650754</v>
      </c>
      <c r="N959" s="33">
        <f>HOUR(Table3[[#This Row],[arrivalTime]])</f>
        <v>18</v>
      </c>
      <c r="O959" s="31">
        <f>HOUR(Table3[[#This Row],[departureTime]])</f>
        <v>14</v>
      </c>
      <c r="P959" s="39">
        <f ca="1">IF(Table3[[#This Row],[airline]] = OFFSET(Table3[[#This Row],[airline]],1,0), (OFFSET(Table3[[#This Row],[arrivalTime]],1,0) - Table3[[#This Row],[departureTime]]) * 1440, "")</f>
        <v>299.99999999301508</v>
      </c>
    </row>
    <row r="960" spans="1:16">
      <c r="A960" s="18" t="s">
        <v>900</v>
      </c>
      <c r="B960" s="18" t="s">
        <v>26</v>
      </c>
      <c r="C960" s="18" t="s">
        <v>21</v>
      </c>
      <c r="D960" s="18" t="s">
        <v>21</v>
      </c>
      <c r="E960" s="19">
        <v>44963.625</v>
      </c>
      <c r="F960" s="19">
        <v>44963.791666666664</v>
      </c>
      <c r="G960" s="19">
        <v>44963.643055555556</v>
      </c>
      <c r="H960" s="19">
        <v>44963.800694444442</v>
      </c>
      <c r="I960" s="37">
        <v>13</v>
      </c>
      <c r="J960" s="18">
        <v>231</v>
      </c>
      <c r="K960" s="18">
        <v>195</v>
      </c>
      <c r="L960" s="20">
        <v>45045</v>
      </c>
      <c r="M960" s="11">
        <f t="shared" si="14"/>
        <v>239.99999999650754</v>
      </c>
      <c r="N960" s="33">
        <f>HOUR(Table3[[#This Row],[arrivalTime]])</f>
        <v>19</v>
      </c>
      <c r="O960" s="31">
        <f>HOUR(Table3[[#This Row],[departureTime]])</f>
        <v>15</v>
      </c>
      <c r="P960" s="39">
        <f ca="1">IF(Table3[[#This Row],[airline]] = OFFSET(Table3[[#This Row],[airline]],1,0), (OFFSET(Table3[[#This Row],[arrivalTime]],1,0) - Table3[[#This Row],[departureTime]]) * 1440, "")</f>
        <v>300.00000000349246</v>
      </c>
    </row>
    <row r="961" spans="1:16">
      <c r="A961" s="21" t="s">
        <v>901</v>
      </c>
      <c r="B961" s="21" t="s">
        <v>26</v>
      </c>
      <c r="C961" s="21" t="s">
        <v>14</v>
      </c>
      <c r="D961" s="21" t="s">
        <v>20</v>
      </c>
      <c r="E961" s="22">
        <v>44963.666666666664</v>
      </c>
      <c r="F961" s="22">
        <v>44963.833333333336</v>
      </c>
      <c r="G961" s="22">
        <v>44963.686111111114</v>
      </c>
      <c r="H961" s="22">
        <v>44963.844444444447</v>
      </c>
      <c r="I961" s="38">
        <v>16</v>
      </c>
      <c r="J961" s="21">
        <v>371</v>
      </c>
      <c r="K961" s="21">
        <v>177</v>
      </c>
      <c r="L961" s="23">
        <v>65667</v>
      </c>
      <c r="M961" s="11">
        <f t="shared" si="14"/>
        <v>240.00000000698492</v>
      </c>
      <c r="N961" s="33">
        <f>HOUR(Table3[[#This Row],[arrivalTime]])</f>
        <v>20</v>
      </c>
      <c r="O961" s="31">
        <f>HOUR(Table3[[#This Row],[departureTime]])</f>
        <v>16</v>
      </c>
      <c r="P961" s="39">
        <f ca="1">IF(Table3[[#This Row],[airline]] = OFFSET(Table3[[#This Row],[airline]],1,0), (OFFSET(Table3[[#This Row],[arrivalTime]],1,0) - Table3[[#This Row],[departureTime]]) * 1440, "")</f>
        <v>240.00000000698492</v>
      </c>
    </row>
    <row r="962" spans="1:16">
      <c r="A962" s="21" t="s">
        <v>903</v>
      </c>
      <c r="B962" s="21" t="s">
        <v>26</v>
      </c>
      <c r="C962" s="21" t="s">
        <v>14</v>
      </c>
      <c r="D962" s="21" t="s">
        <v>24</v>
      </c>
      <c r="E962" s="22">
        <v>44963.75</v>
      </c>
      <c r="F962" s="22">
        <v>44963.833333333336</v>
      </c>
      <c r="G962" s="22">
        <v>44963.761805555558</v>
      </c>
      <c r="H962" s="22">
        <v>44963.84375</v>
      </c>
      <c r="I962" s="38">
        <v>15</v>
      </c>
      <c r="J962" s="21">
        <v>466</v>
      </c>
      <c r="K962" s="21">
        <v>104</v>
      </c>
      <c r="L962" s="23">
        <v>48464</v>
      </c>
      <c r="M962" s="11">
        <f t="shared" ref="M962:M1001" si="15">(F962-E962)*1440</f>
        <v>120.00000000349246</v>
      </c>
      <c r="N962" s="33">
        <f>HOUR(Table3[[#This Row],[arrivalTime]])</f>
        <v>20</v>
      </c>
      <c r="O962" s="31">
        <f>HOUR(Table3[[#This Row],[departureTime]])</f>
        <v>18</v>
      </c>
      <c r="P962" s="39">
        <f ca="1">IF(Table3[[#This Row],[airline]] = OFFSET(Table3[[#This Row],[airline]],1,0), (OFFSET(Table3[[#This Row],[arrivalTime]],1,0) - Table3[[#This Row],[departureTime]]) * 1440, "")</f>
        <v>300.00000000349246</v>
      </c>
    </row>
    <row r="963" spans="1:16">
      <c r="A963" s="21" t="s">
        <v>904</v>
      </c>
      <c r="B963" s="21" t="s">
        <v>26</v>
      </c>
      <c r="C963" s="21" t="s">
        <v>21</v>
      </c>
      <c r="D963" s="21" t="s">
        <v>20</v>
      </c>
      <c r="E963" s="22">
        <v>44963.791666666664</v>
      </c>
      <c r="F963" s="22">
        <v>44963.958333333336</v>
      </c>
      <c r="G963" s="22">
        <v>44963.799305555556</v>
      </c>
      <c r="H963" s="22">
        <v>44963.958333333336</v>
      </c>
      <c r="I963" s="38">
        <v>0</v>
      </c>
      <c r="J963" s="21">
        <v>450</v>
      </c>
      <c r="K963" s="21">
        <v>182</v>
      </c>
      <c r="L963" s="23">
        <v>81900</v>
      </c>
      <c r="M963" s="11">
        <f t="shared" si="15"/>
        <v>240.00000000698492</v>
      </c>
      <c r="N963" s="33">
        <f>HOUR(Table3[[#This Row],[arrivalTime]])</f>
        <v>23</v>
      </c>
      <c r="O963" s="31">
        <f>HOUR(Table3[[#This Row],[departureTime]])</f>
        <v>19</v>
      </c>
      <c r="P963" s="39">
        <f ca="1">IF(Table3[[#This Row],[airline]] = OFFSET(Table3[[#This Row],[airline]],1,0), (OFFSET(Table3[[#This Row],[arrivalTime]],1,0) - Table3[[#This Row],[departureTime]]) * 1440, "")</f>
        <v>180</v>
      </c>
    </row>
    <row r="964" spans="1:16">
      <c r="A964" s="18" t="s">
        <v>905</v>
      </c>
      <c r="B964" s="18" t="s">
        <v>26</v>
      </c>
      <c r="C964" s="18" t="s">
        <v>20</v>
      </c>
      <c r="D964" s="18" t="s">
        <v>14</v>
      </c>
      <c r="E964" s="19">
        <v>44963.833333333336</v>
      </c>
      <c r="F964" s="19">
        <v>44963.916666666664</v>
      </c>
      <c r="G964" s="19">
        <v>44963.844444444447</v>
      </c>
      <c r="H964" s="19">
        <v>44963.928472222222</v>
      </c>
      <c r="I964" s="37">
        <v>17</v>
      </c>
      <c r="J964" s="18">
        <v>106</v>
      </c>
      <c r="K964" s="18">
        <v>106</v>
      </c>
      <c r="L964" s="20">
        <v>11236</v>
      </c>
      <c r="M964" s="11">
        <f t="shared" si="15"/>
        <v>119.99999999301508</v>
      </c>
      <c r="N964" s="33">
        <f>HOUR(Table3[[#This Row],[arrivalTime]])</f>
        <v>22</v>
      </c>
      <c r="O964" s="31">
        <f>HOUR(Table3[[#This Row],[departureTime]])</f>
        <v>20</v>
      </c>
      <c r="P964" s="39">
        <f ca="1">IF(Table3[[#This Row],[airline]] = OFFSET(Table3[[#This Row],[airline]],1,0), (OFFSET(Table3[[#This Row],[arrivalTime]],1,0) - Table3[[#This Row],[departureTime]]) * 1440, "")</f>
        <v>180</v>
      </c>
    </row>
    <row r="965" spans="1:16">
      <c r="A965" s="18" t="s">
        <v>906</v>
      </c>
      <c r="B965" s="18" t="s">
        <v>26</v>
      </c>
      <c r="C965" s="18" t="s">
        <v>24</v>
      </c>
      <c r="D965" s="18" t="s">
        <v>18</v>
      </c>
      <c r="E965" s="19">
        <v>44963.875</v>
      </c>
      <c r="F965" s="19">
        <v>44963.958333333336</v>
      </c>
      <c r="G965" s="19">
        <v>44963.890972222223</v>
      </c>
      <c r="H965" s="19">
        <v>44963.97152777778</v>
      </c>
      <c r="I965" s="37">
        <v>19</v>
      </c>
      <c r="J965" s="18">
        <v>193</v>
      </c>
      <c r="K965" s="18">
        <v>172</v>
      </c>
      <c r="L965" s="20">
        <v>33196</v>
      </c>
      <c r="M965" s="11">
        <f t="shared" si="15"/>
        <v>120.00000000349246</v>
      </c>
      <c r="N965" s="33">
        <f>HOUR(Table3[[#This Row],[arrivalTime]])</f>
        <v>23</v>
      </c>
      <c r="O965" s="31">
        <f>HOUR(Table3[[#This Row],[departureTime]])</f>
        <v>21</v>
      </c>
      <c r="P965" s="39">
        <f ca="1">IF(Table3[[#This Row],[airline]] = OFFSET(Table3[[#This Row],[airline]],1,0), (OFFSET(Table3[[#This Row],[arrivalTime]],1,0) - Table3[[#This Row],[departureTime]]) * 1440, "")</f>
        <v>120.00000000349246</v>
      </c>
    </row>
    <row r="966" spans="1:16">
      <c r="A966" s="21" t="s">
        <v>907</v>
      </c>
      <c r="B966" s="21" t="s">
        <v>26</v>
      </c>
      <c r="C966" s="21" t="s">
        <v>18</v>
      </c>
      <c r="D966" s="21" t="s">
        <v>24</v>
      </c>
      <c r="E966" s="22">
        <v>44963.916666666664</v>
      </c>
      <c r="F966" s="22">
        <v>44963.958333333336</v>
      </c>
      <c r="G966" s="22">
        <v>44963.92291666667</v>
      </c>
      <c r="H966" s="22">
        <v>44963.961111111108</v>
      </c>
      <c r="I966" s="38">
        <v>4</v>
      </c>
      <c r="J966" s="21">
        <v>122</v>
      </c>
      <c r="K966" s="21">
        <v>160</v>
      </c>
      <c r="L966" s="23">
        <v>19520</v>
      </c>
      <c r="M966" s="11">
        <f t="shared" si="15"/>
        <v>60.000000006984919</v>
      </c>
      <c r="N966" s="33">
        <f>HOUR(Table3[[#This Row],[arrivalTime]])</f>
        <v>23</v>
      </c>
      <c r="O966" s="31">
        <f>HOUR(Table3[[#This Row],[departureTime]])</f>
        <v>22</v>
      </c>
      <c r="P966" s="39">
        <f ca="1">IF(Table3[[#This Row],[airline]] = OFFSET(Table3[[#This Row],[airline]],1,0), (OFFSET(Table3[[#This Row],[arrivalTime]],1,0) - Table3[[#This Row],[departureTime]]) * 1440, "")</f>
        <v>300.00000000349246</v>
      </c>
    </row>
    <row r="967" spans="1:16">
      <c r="A967" s="21" t="s">
        <v>908</v>
      </c>
      <c r="B967" s="21" t="s">
        <v>26</v>
      </c>
      <c r="C967" s="21" t="s">
        <v>18</v>
      </c>
      <c r="D967" s="21" t="s">
        <v>15</v>
      </c>
      <c r="E967" s="22">
        <v>44963.958333333336</v>
      </c>
      <c r="F967" s="22">
        <v>44964.125</v>
      </c>
      <c r="G967" s="22">
        <v>44963.974305555559</v>
      </c>
      <c r="H967" s="22">
        <v>44964.134027777778</v>
      </c>
      <c r="I967" s="38">
        <v>13</v>
      </c>
      <c r="J967" s="21">
        <v>110</v>
      </c>
      <c r="K967" s="21">
        <v>195</v>
      </c>
      <c r="L967" s="23">
        <v>21450</v>
      </c>
      <c r="M967" s="11">
        <f t="shared" si="15"/>
        <v>239.99999999650754</v>
      </c>
      <c r="N967" s="33">
        <f>HOUR(Table3[[#This Row],[arrivalTime]])</f>
        <v>3</v>
      </c>
      <c r="O967" s="31">
        <f>HOUR(Table3[[#This Row],[departureTime]])</f>
        <v>23</v>
      </c>
      <c r="P967" s="39">
        <f ca="1">IF(Table3[[#This Row],[airline]] = OFFSET(Table3[[#This Row],[airline]],1,0), (OFFSET(Table3[[#This Row],[arrivalTime]],1,0) - Table3[[#This Row],[departureTime]]) * 1440, "")</f>
        <v>1499.9999999965075</v>
      </c>
    </row>
    <row r="968" spans="1:16">
      <c r="A968" s="18" t="s">
        <v>928</v>
      </c>
      <c r="B968" s="18" t="s">
        <v>26</v>
      </c>
      <c r="C968" s="18" t="s">
        <v>21</v>
      </c>
      <c r="D968" s="18" t="s">
        <v>14</v>
      </c>
      <c r="E968" s="19">
        <v>44964.791666666664</v>
      </c>
      <c r="F968" s="19">
        <v>44965</v>
      </c>
      <c r="G968" s="19">
        <v>44964.80972222222</v>
      </c>
      <c r="H968" s="19">
        <v>44965.005555555559</v>
      </c>
      <c r="I968" s="37">
        <v>8</v>
      </c>
      <c r="J968" s="18">
        <v>241</v>
      </c>
      <c r="K968" s="18">
        <v>56</v>
      </c>
      <c r="L968" s="20">
        <v>13496</v>
      </c>
      <c r="M968" s="11">
        <f t="shared" si="15"/>
        <v>300.00000000349246</v>
      </c>
      <c r="N968" s="33">
        <f>HOUR(Table3[[#This Row],[arrivalTime]])</f>
        <v>0</v>
      </c>
      <c r="O968" s="31">
        <f>HOUR(Table3[[#This Row],[departureTime]])</f>
        <v>19</v>
      </c>
      <c r="P968" s="39">
        <f ca="1">IF(Table3[[#This Row],[airline]] = OFFSET(Table3[[#This Row],[airline]],1,0), (OFFSET(Table3[[#This Row],[arrivalTime]],1,0) - Table3[[#This Row],[departureTime]]) * 1440, "")</f>
        <v>240.00000000698492</v>
      </c>
    </row>
    <row r="969" spans="1:16">
      <c r="A969" s="21" t="s">
        <v>931</v>
      </c>
      <c r="B969" s="21" t="s">
        <v>26</v>
      </c>
      <c r="C969" s="21" t="s">
        <v>14</v>
      </c>
      <c r="D969" s="21" t="s">
        <v>15</v>
      </c>
      <c r="E969" s="22">
        <v>44964.916666666664</v>
      </c>
      <c r="F969" s="22">
        <v>44964.958333333336</v>
      </c>
      <c r="G969" s="22">
        <v>44964.926388888889</v>
      </c>
      <c r="H969" s="22">
        <v>44964.973611111112</v>
      </c>
      <c r="I969" s="38">
        <v>22</v>
      </c>
      <c r="J969" s="21">
        <v>358</v>
      </c>
      <c r="K969" s="21">
        <v>57</v>
      </c>
      <c r="L969" s="23">
        <v>20406</v>
      </c>
      <c r="M969" s="11">
        <f t="shared" si="15"/>
        <v>60.000000006984919</v>
      </c>
      <c r="N969" s="33">
        <f>HOUR(Table3[[#This Row],[arrivalTime]])</f>
        <v>23</v>
      </c>
      <c r="O969" s="31">
        <f>HOUR(Table3[[#This Row],[departureTime]])</f>
        <v>22</v>
      </c>
      <c r="P969" s="39">
        <f ca="1">IF(Table3[[#This Row],[airline]] = OFFSET(Table3[[#This Row],[airline]],1,0), (OFFSET(Table3[[#This Row],[arrivalTime]],1,0) - Table3[[#This Row],[departureTime]]) * 1440, "")</f>
        <v>120.00000000349246</v>
      </c>
    </row>
    <row r="970" spans="1:16">
      <c r="A970" s="21" t="s">
        <v>932</v>
      </c>
      <c r="B970" s="21" t="s">
        <v>26</v>
      </c>
      <c r="C970" s="21" t="s">
        <v>21</v>
      </c>
      <c r="D970" s="21" t="s">
        <v>21</v>
      </c>
      <c r="E970" s="22">
        <v>44964.958333333336</v>
      </c>
      <c r="F970" s="22">
        <v>44965</v>
      </c>
      <c r="G970" s="22">
        <v>44964.97152777778</v>
      </c>
      <c r="H970" s="22">
        <v>44965.006944444445</v>
      </c>
      <c r="I970" s="38">
        <v>10</v>
      </c>
      <c r="J970" s="21">
        <v>398</v>
      </c>
      <c r="K970" s="21">
        <v>179</v>
      </c>
      <c r="L970" s="23">
        <v>71242</v>
      </c>
      <c r="M970" s="11">
        <f t="shared" si="15"/>
        <v>59.99999999650754</v>
      </c>
      <c r="N970" s="33">
        <f>HOUR(Table3[[#This Row],[arrivalTime]])</f>
        <v>0</v>
      </c>
      <c r="O970" s="31">
        <f>HOUR(Table3[[#This Row],[departureTime]])</f>
        <v>23</v>
      </c>
      <c r="P970" s="39">
        <f ca="1">IF(Table3[[#This Row],[airline]] = OFFSET(Table3[[#This Row],[airline]],1,0), (OFFSET(Table3[[#This Row],[arrivalTime]],1,0) - Table3[[#This Row],[departureTime]]) * 1440, "")</f>
        <v>419.99999999650754</v>
      </c>
    </row>
    <row r="971" spans="1:16">
      <c r="A971" s="18" t="s">
        <v>935</v>
      </c>
      <c r="B971" s="18" t="s">
        <v>26</v>
      </c>
      <c r="C971" s="18" t="s">
        <v>14</v>
      </c>
      <c r="D971" s="18" t="s">
        <v>18</v>
      </c>
      <c r="E971" s="19">
        <v>44965.083333333336</v>
      </c>
      <c r="F971" s="19">
        <v>44965.25</v>
      </c>
      <c r="G971" s="19">
        <v>44965.084722222222</v>
      </c>
      <c r="H971" s="19">
        <v>44965.252083333333</v>
      </c>
      <c r="I971" s="37">
        <v>3</v>
      </c>
      <c r="J971" s="18">
        <v>394</v>
      </c>
      <c r="K971" s="18">
        <v>126</v>
      </c>
      <c r="L971" s="20">
        <v>49644</v>
      </c>
      <c r="M971" s="11">
        <f t="shared" si="15"/>
        <v>239.99999999650754</v>
      </c>
      <c r="N971" s="33">
        <f>HOUR(Table3[[#This Row],[arrivalTime]])</f>
        <v>6</v>
      </c>
      <c r="O971" s="31">
        <f>HOUR(Table3[[#This Row],[departureTime]])</f>
        <v>2</v>
      </c>
      <c r="P971" s="39">
        <f ca="1">IF(Table3[[#This Row],[airline]] = OFFSET(Table3[[#This Row],[airline]],1,0), (OFFSET(Table3[[#This Row],[arrivalTime]],1,0) - Table3[[#This Row],[departureTime]]) * 1440, "")</f>
        <v>360</v>
      </c>
    </row>
    <row r="972" spans="1:16">
      <c r="A972" s="18" t="s">
        <v>936</v>
      </c>
      <c r="B972" s="18" t="s">
        <v>26</v>
      </c>
      <c r="C972" s="18" t="s">
        <v>24</v>
      </c>
      <c r="D972" s="18" t="s">
        <v>18</v>
      </c>
      <c r="E972" s="19">
        <v>44965.125</v>
      </c>
      <c r="F972" s="19">
        <v>44965.333333333336</v>
      </c>
      <c r="G972" s="19">
        <v>44965.127083333333</v>
      </c>
      <c r="H972" s="19">
        <v>44965.348611111112</v>
      </c>
      <c r="I972" s="37">
        <v>22</v>
      </c>
      <c r="J972" s="18">
        <v>297</v>
      </c>
      <c r="K972" s="18">
        <v>147</v>
      </c>
      <c r="L972" s="20">
        <v>43659</v>
      </c>
      <c r="M972" s="11">
        <f t="shared" si="15"/>
        <v>300.00000000349246</v>
      </c>
      <c r="N972" s="33">
        <f>HOUR(Table3[[#This Row],[arrivalTime]])</f>
        <v>8</v>
      </c>
      <c r="O972" s="31">
        <f>HOUR(Table3[[#This Row],[departureTime]])</f>
        <v>3</v>
      </c>
      <c r="P972" s="39">
        <f ca="1">IF(Table3[[#This Row],[airline]] = OFFSET(Table3[[#This Row],[airline]],1,0), (OFFSET(Table3[[#This Row],[arrivalTime]],1,0) - Table3[[#This Row],[departureTime]]) * 1440, "")</f>
        <v>239.99999999650754</v>
      </c>
    </row>
    <row r="973" spans="1:16">
      <c r="A973" s="18" t="s">
        <v>937</v>
      </c>
      <c r="B973" s="18" t="s">
        <v>26</v>
      </c>
      <c r="C973" s="18" t="s">
        <v>20</v>
      </c>
      <c r="D973" s="18" t="s">
        <v>14</v>
      </c>
      <c r="E973" s="19">
        <v>44965.166666666664</v>
      </c>
      <c r="F973" s="19">
        <v>44965.291666666664</v>
      </c>
      <c r="G973" s="19">
        <v>44965.166666666664</v>
      </c>
      <c r="H973" s="19">
        <v>44965.3</v>
      </c>
      <c r="I973" s="37">
        <v>12</v>
      </c>
      <c r="J973" s="18">
        <v>159</v>
      </c>
      <c r="K973" s="18">
        <v>179</v>
      </c>
      <c r="L973" s="20">
        <v>28461</v>
      </c>
      <c r="M973" s="11">
        <f t="shared" si="15"/>
        <v>180</v>
      </c>
      <c r="N973" s="33">
        <f>HOUR(Table3[[#This Row],[arrivalTime]])</f>
        <v>7</v>
      </c>
      <c r="O973" s="31">
        <f>HOUR(Table3[[#This Row],[departureTime]])</f>
        <v>4</v>
      </c>
      <c r="P973" s="39">
        <f ca="1">IF(Table3[[#This Row],[airline]] = OFFSET(Table3[[#This Row],[airline]],1,0), (OFFSET(Table3[[#This Row],[arrivalTime]],1,0) - Table3[[#This Row],[departureTime]]) * 1440, "")</f>
        <v>300.00000000349246</v>
      </c>
    </row>
    <row r="974" spans="1:16">
      <c r="A974" s="18" t="s">
        <v>940</v>
      </c>
      <c r="B974" s="18" t="s">
        <v>26</v>
      </c>
      <c r="C974" s="18" t="s">
        <v>24</v>
      </c>
      <c r="D974" s="18" t="s">
        <v>21</v>
      </c>
      <c r="E974" s="19">
        <v>44965.291666666664</v>
      </c>
      <c r="F974" s="19">
        <v>44965.375</v>
      </c>
      <c r="G974" s="19">
        <v>44965.301388888889</v>
      </c>
      <c r="H974" s="19">
        <v>44965.393055555556</v>
      </c>
      <c r="I974" s="37">
        <v>26</v>
      </c>
      <c r="J974" s="18">
        <v>214</v>
      </c>
      <c r="K974" s="18">
        <v>183</v>
      </c>
      <c r="L974" s="20">
        <v>39162</v>
      </c>
      <c r="M974" s="11">
        <f t="shared" si="15"/>
        <v>120.00000000349246</v>
      </c>
      <c r="N974" s="33">
        <f>HOUR(Table3[[#This Row],[arrivalTime]])</f>
        <v>9</v>
      </c>
      <c r="O974" s="31">
        <f>HOUR(Table3[[#This Row],[departureTime]])</f>
        <v>7</v>
      </c>
      <c r="P974" s="39">
        <f ca="1">IF(Table3[[#This Row],[airline]] = OFFSET(Table3[[#This Row],[airline]],1,0), (OFFSET(Table3[[#This Row],[arrivalTime]],1,0) - Table3[[#This Row],[departureTime]]) * 1440, "")</f>
        <v>600.00000000698492</v>
      </c>
    </row>
    <row r="975" spans="1:16">
      <c r="A975" s="18" t="s">
        <v>947</v>
      </c>
      <c r="B975" s="18" t="s">
        <v>26</v>
      </c>
      <c r="C975" s="18" t="s">
        <v>15</v>
      </c>
      <c r="D975" s="18" t="s">
        <v>24</v>
      </c>
      <c r="E975" s="19">
        <v>44965.583333333336</v>
      </c>
      <c r="F975" s="19">
        <v>44965.708333333336</v>
      </c>
      <c r="G975" s="19">
        <v>44965.594444444447</v>
      </c>
      <c r="H975" s="19">
        <v>44965.722222222219</v>
      </c>
      <c r="I975" s="37">
        <v>20</v>
      </c>
      <c r="J975" s="18">
        <v>242</v>
      </c>
      <c r="K975" s="18">
        <v>95</v>
      </c>
      <c r="L975" s="20">
        <v>22990</v>
      </c>
      <c r="M975" s="11">
        <f t="shared" si="15"/>
        <v>180</v>
      </c>
      <c r="N975" s="33">
        <f>HOUR(Table3[[#This Row],[arrivalTime]])</f>
        <v>17</v>
      </c>
      <c r="O975" s="31">
        <f>HOUR(Table3[[#This Row],[departureTime]])</f>
        <v>14</v>
      </c>
      <c r="P975" s="39">
        <f ca="1">IF(Table3[[#This Row],[airline]] = OFFSET(Table3[[#This Row],[airline]],1,0), (OFFSET(Table3[[#This Row],[arrivalTime]],1,0) - Table3[[#This Row],[departureTime]]) * 1440, "")</f>
        <v>360</v>
      </c>
    </row>
    <row r="976" spans="1:16">
      <c r="A976" s="21" t="s">
        <v>948</v>
      </c>
      <c r="B976" s="21" t="s">
        <v>26</v>
      </c>
      <c r="C976" s="21" t="s">
        <v>24</v>
      </c>
      <c r="D976" s="21" t="s">
        <v>18</v>
      </c>
      <c r="E976" s="22">
        <v>44965.625</v>
      </c>
      <c r="F976" s="22">
        <v>44965.833333333336</v>
      </c>
      <c r="G976" s="22">
        <v>44965.64166666667</v>
      </c>
      <c r="H976" s="22">
        <v>44965.852083333331</v>
      </c>
      <c r="I976" s="38">
        <v>27</v>
      </c>
      <c r="J976" s="21">
        <v>342</v>
      </c>
      <c r="K976" s="21">
        <v>137</v>
      </c>
      <c r="L976" s="23">
        <v>46854</v>
      </c>
      <c r="M976" s="11">
        <f t="shared" si="15"/>
        <v>300.00000000349246</v>
      </c>
      <c r="N976" s="33">
        <f>HOUR(Table3[[#This Row],[arrivalTime]])</f>
        <v>20</v>
      </c>
      <c r="O976" s="31">
        <f>HOUR(Table3[[#This Row],[departureTime]])</f>
        <v>15</v>
      </c>
      <c r="P976" s="39">
        <f ca="1">IF(Table3[[#This Row],[airline]] = OFFSET(Table3[[#This Row],[airline]],1,0), (OFFSET(Table3[[#This Row],[arrivalTime]],1,0) - Table3[[#This Row],[departureTime]]) * 1440, "")</f>
        <v>300.00000000349246</v>
      </c>
    </row>
    <row r="977" spans="1:16">
      <c r="A977" s="18" t="s">
        <v>951</v>
      </c>
      <c r="B977" s="18" t="s">
        <v>26</v>
      </c>
      <c r="C977" s="18" t="s">
        <v>20</v>
      </c>
      <c r="D977" s="18" t="s">
        <v>14</v>
      </c>
      <c r="E977" s="19">
        <v>44965.75</v>
      </c>
      <c r="F977" s="19">
        <v>44965.833333333336</v>
      </c>
      <c r="G977" s="19">
        <v>44965.756249999999</v>
      </c>
      <c r="H977" s="19">
        <v>44965.847916666666</v>
      </c>
      <c r="I977" s="37">
        <v>21</v>
      </c>
      <c r="J977" s="18">
        <v>461</v>
      </c>
      <c r="K977" s="18">
        <v>82</v>
      </c>
      <c r="L977" s="20">
        <v>37802</v>
      </c>
      <c r="M977" s="11">
        <f t="shared" si="15"/>
        <v>120.00000000349246</v>
      </c>
      <c r="N977" s="33">
        <f>HOUR(Table3[[#This Row],[arrivalTime]])</f>
        <v>20</v>
      </c>
      <c r="O977" s="31">
        <f>HOUR(Table3[[#This Row],[departureTime]])</f>
        <v>18</v>
      </c>
      <c r="P977" s="39">
        <f ca="1">IF(Table3[[#This Row],[airline]] = OFFSET(Table3[[#This Row],[airline]],1,0), (OFFSET(Table3[[#This Row],[arrivalTime]],1,0) - Table3[[#This Row],[departureTime]]) * 1440, "")</f>
        <v>239.99999999650754</v>
      </c>
    </row>
    <row r="978" spans="1:16">
      <c r="A978" s="21" t="s">
        <v>952</v>
      </c>
      <c r="B978" s="21" t="s">
        <v>26</v>
      </c>
      <c r="C978" s="21" t="s">
        <v>24</v>
      </c>
      <c r="D978" s="21" t="s">
        <v>18</v>
      </c>
      <c r="E978" s="22">
        <v>44965.791666666664</v>
      </c>
      <c r="F978" s="22">
        <v>44965.916666666664</v>
      </c>
      <c r="G978" s="22">
        <v>44965.793055555558</v>
      </c>
      <c r="H978" s="22">
        <v>44965.931250000001</v>
      </c>
      <c r="I978" s="38">
        <v>21</v>
      </c>
      <c r="J978" s="21">
        <v>181</v>
      </c>
      <c r="K978" s="21">
        <v>154</v>
      </c>
      <c r="L978" s="23">
        <v>27874</v>
      </c>
      <c r="M978" s="11">
        <f t="shared" si="15"/>
        <v>180</v>
      </c>
      <c r="N978" s="33">
        <f>HOUR(Table3[[#This Row],[arrivalTime]])</f>
        <v>22</v>
      </c>
      <c r="O978" s="31">
        <f>HOUR(Table3[[#This Row],[departureTime]])</f>
        <v>19</v>
      </c>
      <c r="P978" s="39">
        <f ca="1">IF(Table3[[#This Row],[airline]] = OFFSET(Table3[[#This Row],[airline]],1,0), (OFFSET(Table3[[#This Row],[arrivalTime]],1,0) - Table3[[#This Row],[departureTime]]) * 1440, "")</f>
        <v>360</v>
      </c>
    </row>
    <row r="979" spans="1:16">
      <c r="A979" s="21" t="s">
        <v>954</v>
      </c>
      <c r="B979" s="21" t="s">
        <v>26</v>
      </c>
      <c r="C979" s="21" t="s">
        <v>15</v>
      </c>
      <c r="D979" s="21" t="s">
        <v>15</v>
      </c>
      <c r="E979" s="22">
        <v>44965.875</v>
      </c>
      <c r="F979" s="22">
        <v>44966.041666666664</v>
      </c>
      <c r="G979" s="22">
        <v>44965.893750000003</v>
      </c>
      <c r="H979" s="22">
        <v>44966.05</v>
      </c>
      <c r="I979" s="38">
        <v>12</v>
      </c>
      <c r="J979" s="21">
        <v>253</v>
      </c>
      <c r="K979" s="21">
        <v>97</v>
      </c>
      <c r="L979" s="23">
        <v>24541</v>
      </c>
      <c r="M979" s="11">
        <f t="shared" si="15"/>
        <v>239.99999999650754</v>
      </c>
      <c r="N979" s="33">
        <f>HOUR(Table3[[#This Row],[arrivalTime]])</f>
        <v>1</v>
      </c>
      <c r="O979" s="31">
        <f>HOUR(Table3[[#This Row],[departureTime]])</f>
        <v>21</v>
      </c>
      <c r="P979" s="39">
        <f ca="1">IF(Table3[[#This Row],[airline]] = OFFSET(Table3[[#This Row],[airline]],1,0), (OFFSET(Table3[[#This Row],[arrivalTime]],1,0) - Table3[[#This Row],[departureTime]]) * 1440, "")</f>
        <v>720</v>
      </c>
    </row>
    <row r="980" spans="1:16">
      <c r="A980" s="21" t="s">
        <v>963</v>
      </c>
      <c r="B980" s="21" t="s">
        <v>26</v>
      </c>
      <c r="C980" s="21" t="s">
        <v>21</v>
      </c>
      <c r="D980" s="21" t="s">
        <v>20</v>
      </c>
      <c r="E980" s="22">
        <v>44966.25</v>
      </c>
      <c r="F980" s="22">
        <v>44966.375</v>
      </c>
      <c r="G980" s="22">
        <v>44966.255555555559</v>
      </c>
      <c r="H980" s="22">
        <v>44966.39166666667</v>
      </c>
      <c r="I980" s="38">
        <v>24</v>
      </c>
      <c r="J980" s="21">
        <v>456</v>
      </c>
      <c r="K980" s="21">
        <v>99</v>
      </c>
      <c r="L980" s="23">
        <v>45144</v>
      </c>
      <c r="M980" s="11">
        <f t="shared" si="15"/>
        <v>180</v>
      </c>
      <c r="N980" s="33">
        <f>HOUR(Table3[[#This Row],[arrivalTime]])</f>
        <v>9</v>
      </c>
      <c r="O980" s="31">
        <f>HOUR(Table3[[#This Row],[departureTime]])</f>
        <v>6</v>
      </c>
      <c r="P980" s="39">
        <f ca="1">IF(Table3[[#This Row],[airline]] = OFFSET(Table3[[#This Row],[airline]],1,0), (OFFSET(Table3[[#This Row],[arrivalTime]],1,0) - Table3[[#This Row],[departureTime]]) * 1440, "")</f>
        <v>300.00000000349246</v>
      </c>
    </row>
    <row r="981" spans="1:16">
      <c r="A981" s="18" t="s">
        <v>966</v>
      </c>
      <c r="B981" s="18" t="s">
        <v>26</v>
      </c>
      <c r="C981" s="18" t="s">
        <v>20</v>
      </c>
      <c r="D981" s="18" t="s">
        <v>14</v>
      </c>
      <c r="E981" s="19">
        <v>44966.375</v>
      </c>
      <c r="F981" s="19">
        <v>44966.458333333336</v>
      </c>
      <c r="G981" s="19">
        <v>44966.376388888886</v>
      </c>
      <c r="H981" s="19">
        <v>44966.464583333334</v>
      </c>
      <c r="I981" s="37">
        <v>9</v>
      </c>
      <c r="J981" s="18">
        <v>107</v>
      </c>
      <c r="K981" s="18">
        <v>150</v>
      </c>
      <c r="L981" s="20">
        <v>16050</v>
      </c>
      <c r="M981" s="11">
        <f t="shared" si="15"/>
        <v>120.00000000349246</v>
      </c>
      <c r="N981" s="33">
        <f>HOUR(Table3[[#This Row],[arrivalTime]])</f>
        <v>11</v>
      </c>
      <c r="O981" s="31">
        <f>HOUR(Table3[[#This Row],[departureTime]])</f>
        <v>9</v>
      </c>
      <c r="P981" s="39">
        <f ca="1">IF(Table3[[#This Row],[airline]] = OFFSET(Table3[[#This Row],[airline]],1,0), (OFFSET(Table3[[#This Row],[arrivalTime]],1,0) - Table3[[#This Row],[departureTime]]) * 1440, "")</f>
        <v>660.00000000349246</v>
      </c>
    </row>
    <row r="982" spans="1:16">
      <c r="A982" s="18" t="s">
        <v>973</v>
      </c>
      <c r="B982" s="18" t="s">
        <v>26</v>
      </c>
      <c r="C982" s="18" t="s">
        <v>24</v>
      </c>
      <c r="D982" s="18" t="s">
        <v>18</v>
      </c>
      <c r="E982" s="19">
        <v>44966.666666666664</v>
      </c>
      <c r="F982" s="19">
        <v>44966.833333333336</v>
      </c>
      <c r="G982" s="19">
        <v>44966.68472222222</v>
      </c>
      <c r="H982" s="19">
        <v>44966.834027777775</v>
      </c>
      <c r="I982" s="37">
        <v>1</v>
      </c>
      <c r="J982" s="18">
        <v>193</v>
      </c>
      <c r="K982" s="18">
        <v>55</v>
      </c>
      <c r="L982" s="20">
        <v>10615</v>
      </c>
      <c r="M982" s="11">
        <f t="shared" si="15"/>
        <v>240.00000000698492</v>
      </c>
      <c r="N982" s="33">
        <f>HOUR(Table3[[#This Row],[arrivalTime]])</f>
        <v>20</v>
      </c>
      <c r="O982" s="31">
        <f>HOUR(Table3[[#This Row],[departureTime]])</f>
        <v>16</v>
      </c>
      <c r="P982" s="39">
        <f ca="1">IF(Table3[[#This Row],[airline]] = OFFSET(Table3[[#This Row],[airline]],1,0), (OFFSET(Table3[[#This Row],[arrivalTime]],1,0) - Table3[[#This Row],[departureTime]]) * 1440, "")</f>
        <v>180</v>
      </c>
    </row>
    <row r="983" spans="1:16">
      <c r="A983" s="21" t="s">
        <v>975</v>
      </c>
      <c r="B983" s="21" t="s">
        <v>26</v>
      </c>
      <c r="C983" s="21" t="s">
        <v>24</v>
      </c>
      <c r="D983" s="21" t="s">
        <v>24</v>
      </c>
      <c r="E983" s="22">
        <v>44966.75</v>
      </c>
      <c r="F983" s="22">
        <v>44966.791666666664</v>
      </c>
      <c r="G983" s="22">
        <v>44966.76458333333</v>
      </c>
      <c r="H983" s="22">
        <v>44966.805555555555</v>
      </c>
      <c r="I983" s="38">
        <v>20</v>
      </c>
      <c r="J983" s="21">
        <v>155</v>
      </c>
      <c r="K983" s="21">
        <v>156</v>
      </c>
      <c r="L983" s="23">
        <v>24180</v>
      </c>
      <c r="M983" s="11">
        <f t="shared" si="15"/>
        <v>59.99999999650754</v>
      </c>
      <c r="N983" s="33">
        <f>HOUR(Table3[[#This Row],[arrivalTime]])</f>
        <v>19</v>
      </c>
      <c r="O983" s="31">
        <f>HOUR(Table3[[#This Row],[departureTime]])</f>
        <v>18</v>
      </c>
      <c r="P983" s="39">
        <f ca="1">IF(Table3[[#This Row],[airline]] = OFFSET(Table3[[#This Row],[airline]],1,0), (OFFSET(Table3[[#This Row],[arrivalTime]],1,0) - Table3[[#This Row],[departureTime]]) * 1440, "")</f>
        <v>360</v>
      </c>
    </row>
    <row r="984" spans="1:16">
      <c r="A984" s="21" t="s">
        <v>976</v>
      </c>
      <c r="B984" s="21" t="s">
        <v>26</v>
      </c>
      <c r="C984" s="21" t="s">
        <v>21</v>
      </c>
      <c r="D984" s="21" t="s">
        <v>15</v>
      </c>
      <c r="E984" s="22">
        <v>44966.791666666664</v>
      </c>
      <c r="F984" s="22">
        <v>44967</v>
      </c>
      <c r="G984" s="22">
        <v>44966.804861111108</v>
      </c>
      <c r="H984" s="22">
        <v>44967.009027777778</v>
      </c>
      <c r="I984" s="38">
        <v>13</v>
      </c>
      <c r="J984" s="21">
        <v>429</v>
      </c>
      <c r="K984" s="21">
        <v>100</v>
      </c>
      <c r="L984" s="23">
        <v>42900</v>
      </c>
      <c r="M984" s="11">
        <f t="shared" si="15"/>
        <v>300.00000000349246</v>
      </c>
      <c r="N984" s="33">
        <f>HOUR(Table3[[#This Row],[arrivalTime]])</f>
        <v>0</v>
      </c>
      <c r="O984" s="31">
        <f>HOUR(Table3[[#This Row],[departureTime]])</f>
        <v>19</v>
      </c>
      <c r="P984" s="39">
        <f ca="1">IF(Table3[[#This Row],[airline]] = OFFSET(Table3[[#This Row],[airline]],1,0), (OFFSET(Table3[[#This Row],[arrivalTime]],1,0) - Table3[[#This Row],[departureTime]]) * 1440, "")</f>
        <v>360</v>
      </c>
    </row>
    <row r="985" spans="1:16">
      <c r="A985" s="21" t="s">
        <v>979</v>
      </c>
      <c r="B985" s="21" t="s">
        <v>26</v>
      </c>
      <c r="C985" s="21" t="s">
        <v>20</v>
      </c>
      <c r="D985" s="21" t="s">
        <v>21</v>
      </c>
      <c r="E985" s="22">
        <v>44966.916666666664</v>
      </c>
      <c r="F985" s="22">
        <v>44967.041666666664</v>
      </c>
      <c r="G985" s="22">
        <v>44966.936111111114</v>
      </c>
      <c r="H985" s="22">
        <v>44967.059027777781</v>
      </c>
      <c r="I985" s="38">
        <v>25</v>
      </c>
      <c r="J985" s="21">
        <v>314</v>
      </c>
      <c r="K985" s="21">
        <v>95</v>
      </c>
      <c r="L985" s="23">
        <v>29830</v>
      </c>
      <c r="M985" s="11">
        <f t="shared" si="15"/>
        <v>180</v>
      </c>
      <c r="N985" s="33">
        <f>HOUR(Table3[[#This Row],[arrivalTime]])</f>
        <v>1</v>
      </c>
      <c r="O985" s="31">
        <f>HOUR(Table3[[#This Row],[departureTime]])</f>
        <v>22</v>
      </c>
      <c r="P985" s="39">
        <f ca="1">IF(Table3[[#This Row],[airline]] = OFFSET(Table3[[#This Row],[airline]],1,0), (OFFSET(Table3[[#This Row],[arrivalTime]],1,0) - Table3[[#This Row],[departureTime]]) * 1440, "")</f>
        <v>240.00000000698492</v>
      </c>
    </row>
    <row r="986" spans="1:16">
      <c r="A986" s="18" t="s">
        <v>981</v>
      </c>
      <c r="B986" s="18" t="s">
        <v>26</v>
      </c>
      <c r="C986" s="18" t="s">
        <v>15</v>
      </c>
      <c r="D986" s="18" t="s">
        <v>18</v>
      </c>
      <c r="E986" s="19">
        <v>44967</v>
      </c>
      <c r="F986" s="19">
        <v>44967.083333333336</v>
      </c>
      <c r="G986" s="19">
        <v>44967.011805555558</v>
      </c>
      <c r="H986" s="19">
        <v>44967.083333333336</v>
      </c>
      <c r="I986" s="37">
        <v>0</v>
      </c>
      <c r="J986" s="18">
        <v>369</v>
      </c>
      <c r="K986" s="18">
        <v>76</v>
      </c>
      <c r="L986" s="20">
        <v>28044</v>
      </c>
      <c r="M986" s="11">
        <f t="shared" si="15"/>
        <v>120.00000000349246</v>
      </c>
      <c r="N986" s="33">
        <f>HOUR(Table3[[#This Row],[arrivalTime]])</f>
        <v>2</v>
      </c>
      <c r="O986" s="31">
        <f>HOUR(Table3[[#This Row],[departureTime]])</f>
        <v>0</v>
      </c>
      <c r="P986" s="39">
        <f ca="1">IF(Table3[[#This Row],[airline]] = OFFSET(Table3[[#This Row],[airline]],1,0), (OFFSET(Table3[[#This Row],[arrivalTime]],1,0) - Table3[[#This Row],[departureTime]]) * 1440, "")</f>
        <v>239.99999999650754</v>
      </c>
    </row>
    <row r="987" spans="1:16">
      <c r="A987" s="18" t="s">
        <v>984</v>
      </c>
      <c r="B987" s="18" t="s">
        <v>26</v>
      </c>
      <c r="C987" s="18" t="s">
        <v>18</v>
      </c>
      <c r="D987" s="18" t="s">
        <v>24</v>
      </c>
      <c r="E987" s="19">
        <v>44967.125</v>
      </c>
      <c r="F987" s="19">
        <v>44967.166666666664</v>
      </c>
      <c r="G987" s="19">
        <v>44967.14166666667</v>
      </c>
      <c r="H987" s="19">
        <v>44967.17083333333</v>
      </c>
      <c r="I987" s="37">
        <v>6</v>
      </c>
      <c r="J987" s="18">
        <v>352</v>
      </c>
      <c r="K987" s="18">
        <v>54</v>
      </c>
      <c r="L987" s="20">
        <v>19008</v>
      </c>
      <c r="M987" s="11">
        <f t="shared" si="15"/>
        <v>59.99999999650754</v>
      </c>
      <c r="N987" s="33">
        <f>HOUR(Table3[[#This Row],[arrivalTime]])</f>
        <v>4</v>
      </c>
      <c r="O987" s="31">
        <f>HOUR(Table3[[#This Row],[departureTime]])</f>
        <v>3</v>
      </c>
      <c r="P987" s="39">
        <f ca="1">IF(Table3[[#This Row],[airline]] = OFFSET(Table3[[#This Row],[airline]],1,0), (OFFSET(Table3[[#This Row],[arrivalTime]],1,0) - Table3[[#This Row],[departureTime]]) * 1440, "")</f>
        <v>360</v>
      </c>
    </row>
    <row r="988" spans="1:16">
      <c r="A988" s="21" t="s">
        <v>986</v>
      </c>
      <c r="B988" s="21" t="s">
        <v>26</v>
      </c>
      <c r="C988" s="21" t="s">
        <v>21</v>
      </c>
      <c r="D988" s="21" t="s">
        <v>24</v>
      </c>
      <c r="E988" s="22">
        <v>44967.208333333336</v>
      </c>
      <c r="F988" s="22">
        <v>44967.375</v>
      </c>
      <c r="G988" s="22">
        <v>44967.220138888886</v>
      </c>
      <c r="H988" s="22">
        <v>44967.379861111112</v>
      </c>
      <c r="I988" s="38">
        <v>7</v>
      </c>
      <c r="J988" s="21">
        <v>374</v>
      </c>
      <c r="K988" s="21">
        <v>127</v>
      </c>
      <c r="L988" s="23">
        <v>47498</v>
      </c>
      <c r="M988" s="11">
        <f t="shared" si="15"/>
        <v>239.99999999650754</v>
      </c>
      <c r="N988" s="33">
        <f>HOUR(Table3[[#This Row],[arrivalTime]])</f>
        <v>9</v>
      </c>
      <c r="O988" s="31">
        <f>HOUR(Table3[[#This Row],[departureTime]])</f>
        <v>5</v>
      </c>
      <c r="P988" s="39">
        <f ca="1">IF(Table3[[#This Row],[airline]] = OFFSET(Table3[[#This Row],[airline]],1,0), (OFFSET(Table3[[#This Row],[arrivalTime]],1,0) - Table3[[#This Row],[departureTime]]) * 1440, "")</f>
        <v>239.99999999650754</v>
      </c>
    </row>
    <row r="989" spans="1:16">
      <c r="A989" s="21" t="s">
        <v>987</v>
      </c>
      <c r="B989" s="21" t="s">
        <v>26</v>
      </c>
      <c r="C989" s="21" t="s">
        <v>18</v>
      </c>
      <c r="D989" s="21" t="s">
        <v>24</v>
      </c>
      <c r="E989" s="22">
        <v>44967.25</v>
      </c>
      <c r="F989" s="22">
        <v>44967.375</v>
      </c>
      <c r="G989" s="22">
        <v>44967.259027777778</v>
      </c>
      <c r="H989" s="22">
        <v>44967.387499999997</v>
      </c>
      <c r="I989" s="38">
        <v>18</v>
      </c>
      <c r="J989" s="21">
        <v>485</v>
      </c>
      <c r="K989" s="21">
        <v>123</v>
      </c>
      <c r="L989" s="23">
        <v>59655</v>
      </c>
      <c r="M989" s="11">
        <f t="shared" si="15"/>
        <v>180</v>
      </c>
      <c r="N989" s="33">
        <f>HOUR(Table3[[#This Row],[arrivalTime]])</f>
        <v>9</v>
      </c>
      <c r="O989" s="31">
        <f>HOUR(Table3[[#This Row],[departureTime]])</f>
        <v>6</v>
      </c>
      <c r="P989" s="39">
        <f ca="1">IF(Table3[[#This Row],[airline]] = OFFSET(Table3[[#This Row],[airline]],1,0), (OFFSET(Table3[[#This Row],[arrivalTime]],1,0) - Table3[[#This Row],[departureTime]]) * 1440, "")</f>
        <v>239.99999999650754</v>
      </c>
    </row>
    <row r="990" spans="1:16">
      <c r="A990" s="21" t="s">
        <v>989</v>
      </c>
      <c r="B990" s="21" t="s">
        <v>26</v>
      </c>
      <c r="C990" s="21" t="s">
        <v>15</v>
      </c>
      <c r="D990" s="21" t="s">
        <v>20</v>
      </c>
      <c r="E990" s="22">
        <v>44967.333333333336</v>
      </c>
      <c r="F990" s="22">
        <v>44967.416666666664</v>
      </c>
      <c r="G990" s="22">
        <v>44967.344444444447</v>
      </c>
      <c r="H990" s="22">
        <v>44967.424305555556</v>
      </c>
      <c r="I990" s="38">
        <v>11</v>
      </c>
      <c r="J990" s="21">
        <v>260</v>
      </c>
      <c r="K990" s="21">
        <v>85</v>
      </c>
      <c r="L990" s="23">
        <v>22100</v>
      </c>
      <c r="M990" s="11">
        <f t="shared" si="15"/>
        <v>119.99999999301508</v>
      </c>
      <c r="N990" s="33">
        <f>HOUR(Table3[[#This Row],[arrivalTime]])</f>
        <v>10</v>
      </c>
      <c r="O990" s="31">
        <f>HOUR(Table3[[#This Row],[departureTime]])</f>
        <v>8</v>
      </c>
      <c r="P990" s="39">
        <f ca="1">IF(Table3[[#This Row],[airline]] = OFFSET(Table3[[#This Row],[airline]],1,0), (OFFSET(Table3[[#This Row],[arrivalTime]],1,0) - Table3[[#This Row],[departureTime]]) * 1440, "")</f>
        <v>299.99999999301508</v>
      </c>
    </row>
    <row r="991" spans="1:16">
      <c r="A991" s="21" t="s">
        <v>991</v>
      </c>
      <c r="B991" s="21" t="s">
        <v>26</v>
      </c>
      <c r="C991" s="21" t="s">
        <v>15</v>
      </c>
      <c r="D991" s="21" t="s">
        <v>15</v>
      </c>
      <c r="E991" s="22">
        <v>44967.416666666664</v>
      </c>
      <c r="F991" s="22">
        <v>44967.541666666664</v>
      </c>
      <c r="G991" s="22">
        <v>44967.422222222223</v>
      </c>
      <c r="H991" s="22">
        <v>44967.545138888891</v>
      </c>
      <c r="I991" s="38">
        <v>5</v>
      </c>
      <c r="J991" s="21">
        <v>429</v>
      </c>
      <c r="K991" s="21">
        <v>183</v>
      </c>
      <c r="L991" s="23">
        <v>78507</v>
      </c>
      <c r="M991" s="11">
        <f t="shared" si="15"/>
        <v>180</v>
      </c>
      <c r="N991" s="33">
        <f>HOUR(Table3[[#This Row],[arrivalTime]])</f>
        <v>13</v>
      </c>
      <c r="O991" s="31">
        <f>HOUR(Table3[[#This Row],[departureTime]])</f>
        <v>10</v>
      </c>
      <c r="P991" s="39">
        <f ca="1">IF(Table3[[#This Row],[airline]] = OFFSET(Table3[[#This Row],[airline]],1,0), (OFFSET(Table3[[#This Row],[arrivalTime]],1,0) - Table3[[#This Row],[departureTime]]) * 1440, "")</f>
        <v>300.00000000349246</v>
      </c>
    </row>
    <row r="992" spans="1:16">
      <c r="A992" s="18" t="s">
        <v>992</v>
      </c>
      <c r="B992" s="18" t="s">
        <v>26</v>
      </c>
      <c r="C992" s="18" t="s">
        <v>15</v>
      </c>
      <c r="D992" s="18" t="s">
        <v>24</v>
      </c>
      <c r="E992" s="19">
        <v>44967.458333333336</v>
      </c>
      <c r="F992" s="19">
        <v>44967.625</v>
      </c>
      <c r="G992" s="19">
        <v>44967.467361111114</v>
      </c>
      <c r="H992" s="19">
        <v>44967.642361111109</v>
      </c>
      <c r="I992" s="37">
        <v>25</v>
      </c>
      <c r="J992" s="18">
        <v>362</v>
      </c>
      <c r="K992" s="18">
        <v>106</v>
      </c>
      <c r="L992" s="20">
        <v>38372</v>
      </c>
      <c r="M992" s="11">
        <f t="shared" si="15"/>
        <v>239.99999999650754</v>
      </c>
      <c r="N992" s="33">
        <f>HOUR(Table3[[#This Row],[arrivalTime]])</f>
        <v>15</v>
      </c>
      <c r="O992" s="31">
        <f>HOUR(Table3[[#This Row],[departureTime]])</f>
        <v>11</v>
      </c>
      <c r="P992" s="39">
        <f ca="1">IF(Table3[[#This Row],[airline]] = OFFSET(Table3[[#This Row],[airline]],1,0), (OFFSET(Table3[[#This Row],[arrivalTime]],1,0) - Table3[[#This Row],[departureTime]]) * 1440, "")</f>
        <v>479.99999999301508</v>
      </c>
    </row>
    <row r="993" spans="1:16">
      <c r="A993" s="21" t="s">
        <v>999</v>
      </c>
      <c r="B993" s="21" t="s">
        <v>26</v>
      </c>
      <c r="C993" s="21" t="s">
        <v>20</v>
      </c>
      <c r="D993" s="21" t="s">
        <v>18</v>
      </c>
      <c r="E993" s="22">
        <v>44967.75</v>
      </c>
      <c r="F993" s="22">
        <v>44967.791666666664</v>
      </c>
      <c r="G993" s="22">
        <v>44967.770138888889</v>
      </c>
      <c r="H993" s="22">
        <v>44967.791666666664</v>
      </c>
      <c r="I993" s="38">
        <v>0</v>
      </c>
      <c r="J993" s="21">
        <v>321</v>
      </c>
      <c r="K993" s="21">
        <v>189</v>
      </c>
      <c r="L993" s="23">
        <v>60669</v>
      </c>
      <c r="M993" s="11">
        <f t="shared" si="15"/>
        <v>59.99999999650754</v>
      </c>
      <c r="N993" s="33">
        <f>HOUR(Table3[[#This Row],[arrivalTime]])</f>
        <v>19</v>
      </c>
      <c r="O993" s="31">
        <f>HOUR(Table3[[#This Row],[departureTime]])</f>
        <v>18</v>
      </c>
      <c r="P993" s="39">
        <f ca="1">IF(Table3[[#This Row],[airline]] = OFFSET(Table3[[#This Row],[airline]],1,0), (OFFSET(Table3[[#This Row],[arrivalTime]],1,0) - Table3[[#This Row],[departureTime]]) * 1440, "")</f>
        <v>540</v>
      </c>
    </row>
    <row r="994" spans="1:16">
      <c r="A994" s="18" t="s">
        <v>1003</v>
      </c>
      <c r="B994" s="18" t="s">
        <v>26</v>
      </c>
      <c r="C994" s="18" t="s">
        <v>15</v>
      </c>
      <c r="D994" s="18" t="s">
        <v>14</v>
      </c>
      <c r="E994" s="19">
        <v>44967.916666666664</v>
      </c>
      <c r="F994" s="19">
        <v>44968.125</v>
      </c>
      <c r="G994" s="19">
        <v>44967.93472222222</v>
      </c>
      <c r="H994" s="19">
        <v>44968.133333333331</v>
      </c>
      <c r="I994" s="37">
        <v>12</v>
      </c>
      <c r="J994" s="18">
        <v>286</v>
      </c>
      <c r="K994" s="18">
        <v>140</v>
      </c>
      <c r="L994" s="20">
        <v>40040</v>
      </c>
      <c r="M994" s="11">
        <f t="shared" si="15"/>
        <v>300.00000000349246</v>
      </c>
      <c r="N994" s="33">
        <f>HOUR(Table3[[#This Row],[arrivalTime]])</f>
        <v>3</v>
      </c>
      <c r="O994" s="31">
        <f>HOUR(Table3[[#This Row],[departureTime]])</f>
        <v>22</v>
      </c>
      <c r="P994" s="39">
        <f ca="1">IF(Table3[[#This Row],[airline]] = OFFSET(Table3[[#This Row],[airline]],1,0), (OFFSET(Table3[[#This Row],[arrivalTime]],1,0) - Table3[[#This Row],[departureTime]]) * 1440, "")</f>
        <v>360</v>
      </c>
    </row>
    <row r="995" spans="1:16">
      <c r="A995" s="18" t="s">
        <v>1008</v>
      </c>
      <c r="B995" s="18" t="s">
        <v>26</v>
      </c>
      <c r="C995" s="18" t="s">
        <v>18</v>
      </c>
      <c r="D995" s="18" t="s">
        <v>21</v>
      </c>
      <c r="E995" s="19">
        <v>44968.125</v>
      </c>
      <c r="F995" s="19">
        <v>44968.166666666664</v>
      </c>
      <c r="G995" s="19">
        <v>44968.131249999999</v>
      </c>
      <c r="H995" s="19">
        <v>44968.171527777777</v>
      </c>
      <c r="I995" s="37">
        <v>7</v>
      </c>
      <c r="J995" s="18">
        <v>415</v>
      </c>
      <c r="K995" s="18">
        <v>55</v>
      </c>
      <c r="L995" s="20">
        <v>22825</v>
      </c>
      <c r="M995" s="11">
        <f t="shared" si="15"/>
        <v>59.99999999650754</v>
      </c>
      <c r="N995" s="33">
        <f>HOUR(Table3[[#This Row],[arrivalTime]])</f>
        <v>4</v>
      </c>
      <c r="O995" s="31">
        <f>HOUR(Table3[[#This Row],[departureTime]])</f>
        <v>3</v>
      </c>
      <c r="P995" s="39">
        <f ca="1">IF(Table3[[#This Row],[airline]] = OFFSET(Table3[[#This Row],[airline]],1,0), (OFFSET(Table3[[#This Row],[arrivalTime]],1,0) - Table3[[#This Row],[departureTime]]) * 1440, "")</f>
        <v>360</v>
      </c>
    </row>
    <row r="996" spans="1:16">
      <c r="A996" s="21" t="s">
        <v>1009</v>
      </c>
      <c r="B996" s="21" t="s">
        <v>26</v>
      </c>
      <c r="C996" s="21" t="s">
        <v>21</v>
      </c>
      <c r="D996" s="21" t="s">
        <v>15</v>
      </c>
      <c r="E996" s="22">
        <v>44968.166666666664</v>
      </c>
      <c r="F996" s="22">
        <v>44968.375</v>
      </c>
      <c r="G996" s="22">
        <v>44968.174305555556</v>
      </c>
      <c r="H996" s="22">
        <v>44968.384722222225</v>
      </c>
      <c r="I996" s="38">
        <v>14</v>
      </c>
      <c r="J996" s="21">
        <v>276</v>
      </c>
      <c r="K996" s="21">
        <v>178</v>
      </c>
      <c r="L996" s="23">
        <v>49128</v>
      </c>
      <c r="M996" s="11">
        <f t="shared" si="15"/>
        <v>300.00000000349246</v>
      </c>
      <c r="N996" s="33">
        <f>HOUR(Table3[[#This Row],[arrivalTime]])</f>
        <v>9</v>
      </c>
      <c r="O996" s="31">
        <f>HOUR(Table3[[#This Row],[departureTime]])</f>
        <v>4</v>
      </c>
      <c r="P996" s="39">
        <f ca="1">IF(Table3[[#This Row],[airline]] = OFFSET(Table3[[#This Row],[airline]],1,0), (OFFSET(Table3[[#This Row],[arrivalTime]],1,0) - Table3[[#This Row],[departureTime]]) * 1440, "")</f>
        <v>360</v>
      </c>
    </row>
    <row r="997" spans="1:16">
      <c r="A997" s="18" t="s">
        <v>1014</v>
      </c>
      <c r="B997" s="18" t="s">
        <v>26</v>
      </c>
      <c r="C997" s="18" t="s">
        <v>14</v>
      </c>
      <c r="D997" s="18" t="s">
        <v>24</v>
      </c>
      <c r="E997" s="19">
        <v>44968.375</v>
      </c>
      <c r="F997" s="19">
        <v>44968.416666666664</v>
      </c>
      <c r="G997" s="19">
        <v>44968.381944444445</v>
      </c>
      <c r="H997" s="19">
        <v>44968.429166666669</v>
      </c>
      <c r="I997" s="37">
        <v>18</v>
      </c>
      <c r="J997" s="18">
        <v>466</v>
      </c>
      <c r="K997" s="18">
        <v>177</v>
      </c>
      <c r="L997" s="20">
        <v>82482</v>
      </c>
      <c r="M997" s="11">
        <f t="shared" si="15"/>
        <v>59.99999999650754</v>
      </c>
      <c r="N997" s="33">
        <f>HOUR(Table3[[#This Row],[arrivalTime]])</f>
        <v>10</v>
      </c>
      <c r="O997" s="31">
        <f>HOUR(Table3[[#This Row],[departureTime]])</f>
        <v>9</v>
      </c>
      <c r="P997" s="39">
        <f ca="1">IF(Table3[[#This Row],[airline]] = OFFSET(Table3[[#This Row],[airline]],1,0), (OFFSET(Table3[[#This Row],[arrivalTime]],1,0) - Table3[[#This Row],[departureTime]]) * 1440, "")</f>
        <v>120.00000000349246</v>
      </c>
    </row>
    <row r="998" spans="1:16">
      <c r="A998" s="18" t="s">
        <v>1015</v>
      </c>
      <c r="B998" s="18" t="s">
        <v>26</v>
      </c>
      <c r="C998" s="18" t="s">
        <v>20</v>
      </c>
      <c r="D998" s="18" t="s">
        <v>15</v>
      </c>
      <c r="E998" s="19">
        <v>44968.416666666664</v>
      </c>
      <c r="F998" s="19">
        <v>44968.458333333336</v>
      </c>
      <c r="G998" s="19">
        <v>44968.418055555558</v>
      </c>
      <c r="H998" s="19">
        <v>44968.470138888886</v>
      </c>
      <c r="I998" s="37">
        <v>17</v>
      </c>
      <c r="J998" s="18">
        <v>191</v>
      </c>
      <c r="K998" s="18">
        <v>161</v>
      </c>
      <c r="L998" s="20">
        <v>30751</v>
      </c>
      <c r="M998" s="11">
        <f t="shared" si="15"/>
        <v>60.000000006984919</v>
      </c>
      <c r="N998" s="33">
        <f>HOUR(Table3[[#This Row],[arrivalTime]])</f>
        <v>11</v>
      </c>
      <c r="O998" s="31">
        <f>HOUR(Table3[[#This Row],[departureTime]])</f>
        <v>10</v>
      </c>
      <c r="P998" s="39">
        <f ca="1">IF(Table3[[#This Row],[airline]] = OFFSET(Table3[[#This Row],[airline]],1,0), (OFFSET(Table3[[#This Row],[arrivalTime]],1,0) - Table3[[#This Row],[departureTime]]) * 1440, "")</f>
        <v>300.00000000349246</v>
      </c>
    </row>
    <row r="999" spans="1:16">
      <c r="A999" s="21" t="s">
        <v>1016</v>
      </c>
      <c r="B999" s="21" t="s">
        <v>26</v>
      </c>
      <c r="C999" s="21" t="s">
        <v>24</v>
      </c>
      <c r="D999" s="21" t="s">
        <v>15</v>
      </c>
      <c r="E999" s="22">
        <v>44968.458333333336</v>
      </c>
      <c r="F999" s="22">
        <v>44968.625</v>
      </c>
      <c r="G999" s="22">
        <v>44968.472222222219</v>
      </c>
      <c r="H999" s="22">
        <v>44968.625694444447</v>
      </c>
      <c r="I999" s="38">
        <v>1</v>
      </c>
      <c r="J999" s="21">
        <v>260</v>
      </c>
      <c r="K999" s="21">
        <v>153</v>
      </c>
      <c r="L999" s="23">
        <v>39780</v>
      </c>
      <c r="M999" s="11">
        <f t="shared" si="15"/>
        <v>239.99999999650754</v>
      </c>
      <c r="N999" s="33">
        <f>HOUR(Table3[[#This Row],[arrivalTime]])</f>
        <v>15</v>
      </c>
      <c r="O999" s="31">
        <f>HOUR(Table3[[#This Row],[departureTime]])</f>
        <v>11</v>
      </c>
      <c r="P999" s="39">
        <f ca="1">IF(Table3[[#This Row],[airline]] = OFFSET(Table3[[#This Row],[airline]],1,0), (OFFSET(Table3[[#This Row],[arrivalTime]],1,0) - Table3[[#This Row],[departureTime]]) * 1440, "")</f>
        <v>479.99999999301508</v>
      </c>
    </row>
    <row r="1000" spans="1:16">
      <c r="A1000" s="21" t="s">
        <v>1019</v>
      </c>
      <c r="B1000" s="21" t="s">
        <v>26</v>
      </c>
      <c r="C1000" s="21" t="s">
        <v>18</v>
      </c>
      <c r="D1000" s="21" t="s">
        <v>14</v>
      </c>
      <c r="E1000" s="22">
        <v>44968.583333333336</v>
      </c>
      <c r="F1000" s="22">
        <v>44968.791666666664</v>
      </c>
      <c r="G1000" s="22">
        <v>44968.597222222219</v>
      </c>
      <c r="H1000" s="22">
        <v>44968.79791666667</v>
      </c>
      <c r="I1000" s="38">
        <v>9</v>
      </c>
      <c r="J1000" s="21">
        <v>498</v>
      </c>
      <c r="K1000" s="21">
        <v>162</v>
      </c>
      <c r="L1000" s="23">
        <v>80676</v>
      </c>
      <c r="M1000" s="11">
        <f t="shared" si="15"/>
        <v>299.99999999301508</v>
      </c>
      <c r="N1000" s="33">
        <f>HOUR(Table3[[#This Row],[arrivalTime]])</f>
        <v>19</v>
      </c>
      <c r="O1000" s="31">
        <f>HOUR(Table3[[#This Row],[departureTime]])</f>
        <v>14</v>
      </c>
      <c r="P1000" s="39">
        <f ca="1">IF(Table3[[#This Row],[airline]] = OFFSET(Table3[[#This Row],[airline]],1,0), (OFFSET(Table3[[#This Row],[arrivalTime]],1,0) - Table3[[#This Row],[departureTime]]) * 1440, "")</f>
        <v>239.99999999650754</v>
      </c>
    </row>
    <row r="1001" spans="1:16">
      <c r="A1001" s="2" t="s">
        <v>1020</v>
      </c>
      <c r="B1001" s="2" t="s">
        <v>26</v>
      </c>
      <c r="C1001" s="2" t="s">
        <v>18</v>
      </c>
      <c r="D1001" s="2" t="s">
        <v>20</v>
      </c>
      <c r="E1001" s="40">
        <v>44968.625</v>
      </c>
      <c r="F1001" s="40">
        <v>44968.75</v>
      </c>
      <c r="G1001" s="40">
        <v>44968.629861111112</v>
      </c>
      <c r="H1001" s="40">
        <v>44968.768055555556</v>
      </c>
      <c r="I1001" s="41">
        <v>26</v>
      </c>
      <c r="J1001" s="2">
        <v>424</v>
      </c>
      <c r="K1001" s="2">
        <v>53</v>
      </c>
      <c r="L1001" s="3">
        <v>22472</v>
      </c>
      <c r="M1001" s="11">
        <f t="shared" si="15"/>
        <v>180</v>
      </c>
      <c r="N1001" s="33">
        <f>HOUR(Table3[[#This Row],[arrivalTime]])</f>
        <v>18</v>
      </c>
      <c r="O1001" s="31">
        <f>HOUR(Table3[[#This Row],[departureTime]])</f>
        <v>15</v>
      </c>
      <c r="P1001" s="39" t="str">
        <f ca="1">IF(Table3[[#This Row],[airline]] = OFFSET(Table3[[#This Row],[airline]],1,0), (OFFSET(Table3[[#This Row],[arrivalTime]],1,0) - Table3[[#This Row],[departureTime]]) * 1440, "")</f>
        <v/>
      </c>
    </row>
  </sheetData>
  <conditionalFormatting sqref="I1:I1048576">
    <cfRule type="top10" priority="1" rank="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F758-F070-46A7-8003-B8D0AC1A5C95}">
  <dimension ref="A1"/>
  <sheetViews>
    <sheetView showGridLines="0" tabSelected="1" topLeftCell="A9" zoomScale="105" zoomScaleNormal="138" workbookViewId="0">
      <selection activeCell="C16" sqref="A1:XFD1048576"/>
    </sheetView>
  </sheetViews>
  <sheetFormatPr defaultColWidth="8.9140625" defaultRowHeight="14"/>
  <cols>
    <col min="1" max="16384" width="8.9140625" style="4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3174C-BF3B-43E7-80E5-8AA3A44C0F25}">
  <dimension ref="A2:C48"/>
  <sheetViews>
    <sheetView showGridLines="0" workbookViewId="0">
      <selection activeCell="A48" sqref="A48"/>
    </sheetView>
  </sheetViews>
  <sheetFormatPr defaultRowHeight="14"/>
  <sheetData>
    <row r="2" spans="1:1">
      <c r="A2" t="s">
        <v>1021</v>
      </c>
    </row>
    <row r="3" spans="1:1">
      <c r="A3" t="s">
        <v>1022</v>
      </c>
    </row>
    <row r="4" spans="1:1">
      <c r="A4" t="s">
        <v>1023</v>
      </c>
    </row>
    <row r="5" spans="1:1">
      <c r="A5" t="s">
        <v>1024</v>
      </c>
    </row>
    <row r="6" spans="1:1">
      <c r="A6" t="s">
        <v>1025</v>
      </c>
    </row>
    <row r="8" spans="1:1">
      <c r="A8" t="s">
        <v>1026</v>
      </c>
    </row>
    <row r="9" spans="1:1">
      <c r="A9" t="s">
        <v>1027</v>
      </c>
    </row>
    <row r="10" spans="1:1">
      <c r="A10" t="s">
        <v>1028</v>
      </c>
    </row>
    <row r="11" spans="1:1">
      <c r="A11" t="s">
        <v>1029</v>
      </c>
    </row>
    <row r="12" spans="1:1">
      <c r="A12" t="s">
        <v>1030</v>
      </c>
    </row>
    <row r="14" spans="1:1">
      <c r="A14" t="s">
        <v>1031</v>
      </c>
    </row>
    <row r="15" spans="1:1">
      <c r="A15" t="s">
        <v>1032</v>
      </c>
    </row>
    <row r="16" spans="1:1">
      <c r="A16" t="s">
        <v>1033</v>
      </c>
    </row>
    <row r="17" spans="1:1">
      <c r="A17" t="s">
        <v>1034</v>
      </c>
    </row>
    <row r="18" spans="1:1">
      <c r="A18" t="s">
        <v>1035</v>
      </c>
    </row>
    <row r="20" spans="1:1">
      <c r="A20" t="s">
        <v>1036</v>
      </c>
    </row>
    <row r="21" spans="1:1">
      <c r="A21" t="s">
        <v>1037</v>
      </c>
    </row>
    <row r="22" spans="1:1">
      <c r="A22" t="s">
        <v>1038</v>
      </c>
    </row>
    <row r="23" spans="1:1">
      <c r="A23" t="s">
        <v>1039</v>
      </c>
    </row>
    <row r="24" spans="1:1">
      <c r="A24" t="s">
        <v>1040</v>
      </c>
    </row>
    <row r="26" spans="1:1">
      <c r="A26" t="s">
        <v>1041</v>
      </c>
    </row>
    <row r="27" spans="1:1">
      <c r="A27" t="s">
        <v>1042</v>
      </c>
    </row>
    <row r="28" spans="1:1">
      <c r="A28" t="s">
        <v>1043</v>
      </c>
    </row>
    <row r="29" spans="1:1">
      <c r="A29" t="s">
        <v>1044</v>
      </c>
    </row>
    <row r="30" spans="1:1">
      <c r="A30" t="s">
        <v>1045</v>
      </c>
    </row>
    <row r="32" spans="1:1">
      <c r="A32" t="s">
        <v>1046</v>
      </c>
    </row>
    <row r="33" spans="1:3">
      <c r="A33" t="s">
        <v>1047</v>
      </c>
    </row>
    <row r="34" spans="1:3">
      <c r="A34" t="s">
        <v>1048</v>
      </c>
      <c r="B34" t="s">
        <v>1049</v>
      </c>
      <c r="C34" t="s">
        <v>1050</v>
      </c>
    </row>
    <row r="35" spans="1:3">
      <c r="A35" t="s">
        <v>1051</v>
      </c>
    </row>
    <row r="36" spans="1:3">
      <c r="A36" t="s">
        <v>1052</v>
      </c>
    </row>
    <row r="38" spans="1:3">
      <c r="A38" t="s">
        <v>1053</v>
      </c>
    </row>
    <row r="39" spans="1:3">
      <c r="A39" t="s">
        <v>1054</v>
      </c>
    </row>
    <row r="40" spans="1:3">
      <c r="A40" t="s">
        <v>1055</v>
      </c>
    </row>
    <row r="41" spans="1:3">
      <c r="A41" t="s">
        <v>1056</v>
      </c>
    </row>
    <row r="42" spans="1:3">
      <c r="A42" t="s">
        <v>1057</v>
      </c>
    </row>
    <row r="44" spans="1:3">
      <c r="A44" t="s">
        <v>1058</v>
      </c>
    </row>
    <row r="45" spans="1:3">
      <c r="A45" t="s">
        <v>1059</v>
      </c>
    </row>
    <row r="46" spans="1:3">
      <c r="A46" t="s">
        <v>1060</v>
      </c>
    </row>
    <row r="47" spans="1:3">
      <c r="A47" t="s">
        <v>1061</v>
      </c>
    </row>
    <row r="48" spans="1:3">
      <c r="A48" t="s">
        <v>1062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flights_data_original</vt:lpstr>
      <vt:lpstr>Sheet3</vt:lpstr>
      <vt:lpstr>Corellation sheet</vt:lpstr>
      <vt:lpstr>flights_data</vt:lpstr>
      <vt:lpstr>flights_data Project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Bahcee</dc:creator>
  <cp:lastModifiedBy>Babatunde Bashorun</cp:lastModifiedBy>
  <dcterms:created xsi:type="dcterms:W3CDTF">2024-08-20T10:24:31Z</dcterms:created>
  <dcterms:modified xsi:type="dcterms:W3CDTF">2024-09-01T07:29:15Z</dcterms:modified>
</cp:coreProperties>
</file>