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on/Desktop/Bootcamp Work/"/>
    </mc:Choice>
  </mc:AlternateContent>
  <xr:revisionPtr revIDLastSave="0" documentId="8_{4FF74A93-02AA-9E45-8526-30A725DE498C}" xr6:coauthVersionLast="47" xr6:coauthVersionMax="47" xr10:uidLastSave="{00000000-0000-0000-0000-000000000000}"/>
  <bookViews>
    <workbookView xWindow="0" yWindow="460" windowWidth="28800" windowHeight="17540" xr2:uid="{00000000-000D-0000-FFFF-FFFF00000000}"/>
  </bookViews>
  <sheets>
    <sheet name="Sheet3" sheetId="3" r:id="rId1"/>
    <sheet name="Sheet4" sheetId="4" r:id="rId2"/>
    <sheet name="Sheet5" sheetId="5" r:id="rId3"/>
    <sheet name="Sheet1" sheetId="1" r:id="rId4"/>
  </sheets>
  <definedNames>
    <definedName name="_xlnm._FilterDatabase" localSheetId="3" hidden="1">Sheet1!$B$1:$R$4115</definedName>
  </definedNames>
  <calcPr calcId="191029"/>
  <pivotCaches>
    <pivotCache cacheId="8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7" i="5"/>
  <c r="F16" i="5"/>
  <c r="F15" i="5"/>
  <c r="F14" i="5"/>
  <c r="F13" i="5"/>
  <c r="F12" i="5"/>
  <c r="F11" i="5"/>
  <c r="F10" i="5"/>
  <c r="F9" i="5"/>
  <c r="F8" i="5"/>
  <c r="F7" i="5"/>
  <c r="F6" i="5"/>
</calcChain>
</file>

<file path=xl/sharedStrings.xml><?xml version="1.0" encoding="utf-8"?>
<sst xmlns="http://schemas.openxmlformats.org/spreadsheetml/2006/main" count="24799" uniqueCount="8381">
  <si>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</si>
  <si>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</si>
  <si>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</si>
  <si>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</si>
  <si>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</si>
  <si>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</si>
  <si>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</si>
  <si>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</si>
  <si>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</si>
  <si>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</si>
  <si>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</si>
  <si>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</si>
  <si>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</si>
  <si>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</si>
  <si>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</si>
  <si>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</si>
  <si>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</si>
  <si>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</si>
  <si>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</si>
  <si>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</si>
  <si>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</si>
  <si>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</si>
  <si>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</si>
  <si>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</si>
  <si>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</si>
  <si>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</si>
  <si>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</si>
  <si>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</si>
  <si>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</si>
  <si>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</si>
  <si>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</si>
  <si>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</si>
  <si>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</si>
  <si>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</si>
  <si>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</si>
  <si>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</si>
  <si>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</si>
  <si>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</si>
  <si>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</si>
  <si>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</si>
  <si>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</si>
  <si>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</si>
  <si>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</si>
  <si>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</si>
  <si>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</si>
  <si>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</si>
  <si>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</si>
  <si>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</si>
  <si>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</si>
  <si>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</si>
  <si>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</si>
  <si>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</si>
  <si>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</si>
  <si>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</si>
  <si>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</si>
  <si>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</si>
  <si>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</si>
  <si>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</si>
  <si>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</si>
  <si>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</si>
  <si>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</si>
  <si>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</si>
  <si>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</si>
  <si>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</si>
  <si>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</si>
  <si>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</si>
  <si>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</si>
  <si>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</si>
  <si>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</si>
  <si>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</si>
  <si>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</si>
  <si>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</si>
  <si>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</si>
  <si>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</si>
  <si>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</si>
  <si>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</si>
  <si>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</si>
  <si>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</si>
  <si>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</si>
  <si>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</si>
  <si>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</si>
  <si>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</si>
  <si>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</si>
  <si>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</si>
  <si>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</si>
  <si>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</si>
  <si>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</si>
  <si>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</si>
  <si>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</si>
  <si>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</si>
  <si>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</si>
  <si>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</si>
  <si>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</si>
  <si>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</si>
  <si>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</si>
  <si>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</si>
  <si>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</si>
  <si>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</si>
  <si>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</si>
  <si>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</si>
  <si>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</si>
  <si>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</si>
  <si>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</si>
  <si>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</si>
  <si>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</si>
  <si>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</si>
  <si>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</si>
  <si>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</si>
  <si>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</si>
  <si>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</si>
  <si>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</si>
  <si>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</si>
  <si>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</si>
  <si>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</si>
  <si>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</si>
  <si>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</si>
  <si>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</si>
  <si>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</si>
  <si>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</si>
  <si>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</si>
  <si>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</si>
  <si>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</si>
  <si>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</si>
  <si>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</si>
  <si>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</si>
  <si>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</si>
  <si>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</si>
  <si>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</si>
  <si>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</si>
  <si>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</si>
  <si>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</si>
  <si>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</si>
  <si>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</si>
  <si>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</si>
  <si>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</si>
  <si>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</si>
  <si>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</si>
  <si>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</si>
  <si>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</si>
  <si>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</si>
  <si>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</si>
  <si>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</si>
  <si>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</si>
  <si>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</si>
  <si>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</si>
  <si>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</si>
  <si>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</si>
  <si>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</si>
  <si>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</si>
  <si>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</si>
  <si>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</si>
  <si>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</si>
  <si>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</si>
  <si>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</si>
  <si>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</si>
  <si>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</si>
  <si>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</si>
  <si>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</si>
  <si>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</si>
  <si>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</si>
  <si>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</si>
  <si>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</si>
  <si>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</si>
  <si>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</si>
  <si>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</si>
  <si>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</si>
  <si>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</si>
  <si>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</si>
  <si>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</si>
  <si>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</si>
  <si>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</si>
  <si>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</si>
  <si>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</si>
  <si>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</si>
  <si>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</si>
  <si>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</si>
  <si>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</si>
  <si>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</si>
  <si>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</si>
  <si>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</si>
  <si>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</si>
  <si>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</si>
  <si>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</si>
  <si>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</si>
  <si>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</si>
  <si>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</si>
  <si>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</si>
  <si>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</si>
  <si>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</si>
  <si>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</si>
  <si>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</si>
  <si>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</si>
  <si>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</si>
  <si>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</si>
  <si>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</si>
  <si>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</si>
  <si>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</si>
  <si>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</si>
  <si>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</si>
  <si>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</si>
  <si>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</si>
  <si>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</si>
  <si>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</si>
  <si>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</si>
  <si>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</si>
  <si>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</si>
  <si>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</si>
  <si>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</si>
  <si>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</si>
  <si>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</si>
  <si>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</si>
  <si>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</si>
  <si>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</si>
  <si>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</si>
  <si>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</si>
  <si>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</si>
  <si>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</si>
  <si>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</si>
  <si>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</si>
  <si>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</si>
  <si>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</si>
  <si>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</si>
  <si>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</si>
  <si>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</si>
  <si>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</si>
  <si>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</si>
  <si>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</si>
  <si>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</si>
  <si>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</si>
  <si>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</si>
  <si>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</si>
  <si>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</si>
  <si>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</si>
  <si>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</si>
  <si>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</si>
  <si>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</si>
  <si>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</si>
  <si>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</si>
  <si>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</si>
  <si>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</si>
  <si>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</si>
  <si>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</si>
  <si>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</si>
  <si>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</si>
  <si>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</si>
  <si>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</si>
  <si>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</si>
  <si>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</si>
  <si>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</si>
  <si>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</si>
  <si>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</si>
  <si>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</si>
  <si>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</si>
  <si>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</si>
  <si>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</si>
  <si>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</si>
  <si>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</si>
  <si>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</si>
  <si>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</si>
  <si>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</si>
  <si>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</si>
  <si>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</si>
  <si>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</si>
  <si>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</si>
  <si>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</si>
  <si>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</si>
  <si>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</si>
  <si>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</si>
  <si>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</si>
  <si>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</si>
  <si>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</si>
  <si>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</si>
  <si>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</si>
  <si>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</si>
  <si>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</si>
  <si>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</si>
  <si>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</si>
  <si>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</si>
  <si>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</si>
  <si>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</si>
  <si>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</si>
  <si>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</si>
  <si>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</si>
  <si>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</si>
  <si>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</si>
  <si>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</si>
  <si>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</si>
  <si>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</si>
  <si>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</si>
  <si>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</si>
  <si>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</si>
  <si>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</si>
  <si>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</si>
  <si>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</si>
  <si>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</si>
  <si>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</si>
  <si>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</si>
  <si>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</si>
  <si>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</si>
  <si>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</si>
  <si>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</si>
  <si>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</si>
  <si>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</si>
  <si>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</si>
  <si>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</si>
  <si>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</si>
  <si>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</si>
  <si>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</si>
  <si>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</si>
  <si>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</si>
  <si>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</si>
  <si>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</si>
  <si>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</si>
  <si>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</si>
  <si>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</si>
  <si>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</si>
  <si>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</si>
  <si>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</si>
  <si>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</si>
  <si>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</si>
  <si>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</si>
  <si>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</si>
  <si>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</si>
  <si>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</si>
  <si>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</si>
  <si>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</si>
  <si>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</si>
  <si>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</si>
  <si>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</si>
  <si>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</si>
  <si>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</si>
  <si>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</si>
  <si>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</si>
  <si>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</si>
  <si>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</si>
  <si>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</si>
  <si>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</si>
  <si>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</si>
  <si>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</si>
  <si>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</si>
  <si>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</si>
  <si>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</si>
  <si>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</si>
  <si>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</si>
  <si>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</si>
  <si>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</si>
  <si>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</si>
  <si>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</si>
  <si>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</si>
  <si>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</si>
  <si>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</si>
  <si>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</si>
  <si>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</si>
  <si>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</si>
  <si>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</si>
  <si>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</si>
  <si>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</si>
  <si>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</si>
  <si>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</si>
  <si>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</si>
  <si>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</si>
  <si>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</si>
  <si>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</si>
  <si>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</si>
  <si>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</si>
  <si>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</si>
  <si>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</si>
  <si>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</si>
  <si>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</si>
  <si>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</si>
  <si>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</si>
  <si>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</si>
  <si>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</si>
  <si>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</si>
  <si>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</si>
  <si>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</si>
  <si>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</si>
  <si>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</si>
  <si>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</si>
  <si>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</si>
  <si>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</si>
  <si>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</si>
  <si>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</si>
  <si>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</si>
  <si>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</si>
  <si>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</si>
  <si>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</si>
  <si>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</si>
  <si>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</si>
  <si>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</si>
  <si>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</si>
  <si>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</si>
  <si>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</si>
  <si>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</si>
  <si>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</si>
  <si>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</si>
  <si>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</si>
  <si>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</si>
  <si>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</si>
  <si>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</si>
  <si>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</si>
  <si>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</si>
  <si>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</si>
  <si>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</si>
  <si>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</si>
  <si>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</si>
  <si>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</si>
  <si>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</si>
  <si>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</si>
  <si>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</si>
  <si>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</si>
  <si>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</si>
  <si>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</si>
  <si>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</si>
  <si>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</si>
  <si>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</si>
  <si>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</si>
  <si>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</si>
  <si>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</si>
  <si>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</si>
  <si>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</si>
  <si>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</si>
  <si>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</si>
  <si>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</si>
  <si>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</si>
  <si>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</si>
  <si>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</si>
  <si>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</si>
  <si>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</si>
  <si>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</si>
  <si>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</si>
  <si>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</si>
  <si>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</si>
  <si>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</si>
  <si>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</si>
  <si>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</si>
  <si>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</si>
  <si>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</si>
  <si>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</si>
  <si>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</si>
  <si>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</si>
  <si>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</si>
  <si>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</si>
  <si>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</si>
  <si>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</si>
  <si>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</si>
  <si>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</si>
  <si>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</si>
  <si>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</si>
  <si>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</si>
  <si>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</si>
  <si>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</si>
  <si>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</si>
  <si>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</si>
  <si>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</si>
  <si>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</si>
  <si>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</si>
  <si>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</si>
  <si>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</si>
  <si>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</si>
  <si>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</si>
  <si>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</si>
  <si>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</si>
  <si>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</si>
  <si>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</si>
  <si>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</si>
  <si>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</si>
  <si>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</si>
  <si>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</si>
  <si>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</si>
  <si>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</si>
  <si>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</si>
  <si>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</si>
  <si>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</si>
  <si>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</si>
  <si>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</si>
  <si>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</si>
  <si>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</si>
  <si>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</si>
  <si>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</si>
  <si>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</si>
  <si>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</si>
  <si>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</si>
  <si>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</si>
  <si>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</si>
  <si>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</si>
  <si>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</si>
  <si>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</si>
  <si>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</si>
  <si>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</si>
  <si>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</si>
  <si>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</si>
  <si>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</si>
  <si>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</si>
  <si>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</si>
  <si>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</si>
  <si>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</si>
  <si>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</si>
  <si>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</si>
  <si>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</si>
  <si>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</si>
  <si>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</si>
  <si>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</si>
  <si>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</si>
  <si>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</si>
  <si>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</si>
  <si>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</si>
  <si>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</si>
  <si>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</si>
  <si>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</si>
  <si>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</si>
  <si>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</si>
  <si>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</si>
  <si>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</si>
  <si>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</si>
  <si>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</si>
  <si>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</si>
  <si>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</si>
  <si>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</si>
  <si>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</si>
  <si>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</si>
  <si>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</si>
  <si>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</si>
  <si>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</si>
  <si>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</si>
  <si>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</si>
  <si>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</si>
  <si>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</si>
  <si>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</si>
  <si>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</si>
  <si>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</si>
  <si>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</si>
  <si>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</si>
  <si>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</si>
  <si>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</si>
  <si>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</si>
  <si>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</si>
  <si>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</si>
  <si>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</si>
  <si>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</si>
  <si>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</si>
  <si>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</si>
  <si>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</si>
  <si>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</si>
  <si>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</si>
  <si>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</si>
  <si>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</si>
  <si>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</si>
  <si>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</si>
  <si>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</si>
  <si>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</si>
  <si>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</si>
  <si>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</si>
  <si>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</si>
  <si>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</si>
  <si>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</si>
  <si>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</si>
  <si>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</si>
  <si>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</si>
  <si>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</si>
  <si>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</si>
  <si>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</si>
  <si>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</si>
  <si>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</si>
  <si>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</si>
  <si>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</si>
  <si>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</si>
  <si>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</si>
  <si>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</si>
  <si>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</si>
  <si>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</si>
  <si>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</si>
  <si>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</si>
  <si>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</si>
  <si>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</si>
  <si>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</si>
  <si>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</si>
  <si>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</si>
  <si>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</si>
  <si>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</si>
  <si>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</si>
  <si>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</si>
  <si>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</si>
  <si>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</si>
  <si>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</si>
  <si>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</si>
  <si>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</si>
  <si>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</si>
  <si>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</si>
  <si>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</si>
  <si>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</si>
  <si>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</si>
  <si>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</si>
  <si>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</si>
  <si>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</si>
  <si>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</si>
  <si>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</si>
  <si>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</si>
  <si>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</si>
  <si>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</si>
  <si>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</si>
  <si>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</si>
  <si>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</si>
  <si>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</si>
  <si>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</si>
  <si>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</si>
  <si>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</si>
  <si>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</si>
  <si>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</si>
  <si>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</si>
  <si>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</si>
  <si>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</si>
  <si>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</si>
  <si>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</si>
  <si>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</si>
  <si>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</si>
  <si>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</si>
  <si>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</si>
  <si>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</si>
  <si>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</si>
  <si>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</si>
  <si>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</si>
  <si>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</si>
  <si>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</si>
  <si>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</si>
  <si>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</si>
  <si>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</si>
  <si>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</si>
  <si>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</si>
  <si>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</si>
  <si>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</si>
  <si>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</si>
  <si>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</si>
  <si>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</si>
  <si>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</si>
  <si>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</si>
  <si>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</si>
  <si>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</si>
  <si>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</si>
  <si>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</si>
  <si>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</si>
  <si>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</si>
  <si>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</si>
  <si>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</si>
  <si>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</si>
  <si>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</si>
  <si>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</si>
  <si>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</si>
  <si>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</si>
  <si>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</si>
  <si>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</si>
  <si>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</si>
  <si>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</si>
  <si>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</si>
  <si>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</si>
  <si>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</si>
  <si>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</si>
  <si>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</si>
  <si>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</si>
  <si>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</si>
  <si>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</si>
  <si>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</si>
  <si>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</si>
  <si>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</si>
  <si>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</si>
  <si>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</si>
  <si>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</si>
  <si>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</si>
  <si>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</si>
  <si>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</si>
  <si>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</si>
  <si>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</si>
  <si>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</si>
  <si>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</si>
  <si>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</si>
  <si>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</si>
  <si>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</si>
  <si>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</si>
  <si>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</si>
  <si>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</si>
  <si>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</si>
  <si>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</si>
  <si>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</si>
  <si>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</si>
  <si>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</si>
  <si>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</si>
  <si>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</si>
  <si>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</si>
  <si>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</si>
  <si>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</si>
  <si>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</si>
  <si>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</si>
  <si>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</si>
  <si>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</si>
  <si>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</si>
  <si>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</si>
  <si>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</si>
  <si>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</si>
  <si>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</si>
  <si>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</si>
  <si>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</si>
  <si>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</si>
  <si>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</si>
  <si>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</si>
  <si>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</si>
  <si>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</si>
  <si>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</si>
  <si>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</si>
  <si>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</si>
  <si>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</si>
  <si>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</si>
  <si>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</si>
  <si>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</si>
  <si>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</si>
  <si>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</si>
  <si>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</si>
  <si>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</si>
  <si>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</si>
  <si>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</si>
  <si>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</si>
  <si>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</si>
  <si>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</si>
  <si>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</si>
  <si>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</si>
  <si>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</si>
  <si>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</si>
  <si>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</si>
  <si>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</si>
  <si>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</si>
  <si>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</si>
  <si>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</si>
  <si>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</si>
  <si>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</si>
  <si>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</si>
  <si>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</si>
  <si>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</si>
  <si>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</si>
  <si>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</si>
  <si>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</si>
  <si>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</si>
  <si>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</si>
  <si>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</si>
  <si>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</si>
  <si>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</si>
  <si>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</si>
  <si>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</si>
  <si>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</si>
  <si>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</si>
  <si>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</si>
  <si>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</si>
  <si>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</si>
  <si>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</si>
  <si>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</si>
  <si>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</si>
  <si>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</si>
  <si>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</si>
  <si>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</si>
  <si>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</si>
  <si>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</si>
  <si>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</si>
  <si>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</si>
  <si>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</si>
  <si>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</si>
  <si>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</si>
  <si>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</si>
  <si>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</si>
  <si>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</si>
  <si>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</si>
  <si>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</si>
  <si>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</si>
  <si>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</si>
  <si>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</si>
  <si>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</si>
  <si>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</si>
  <si>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</si>
  <si>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</si>
  <si>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</si>
  <si>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</si>
  <si>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</si>
  <si>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</si>
  <si>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</si>
  <si>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</si>
  <si>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</si>
  <si>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</si>
  <si>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</si>
  <si>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</si>
  <si>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</si>
  <si>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</si>
  <si>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</si>
  <si>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</si>
  <si>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</si>
  <si>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</si>
  <si>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</si>
  <si>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</si>
  <si>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</si>
  <si>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</si>
  <si>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</si>
  <si>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</si>
  <si>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</si>
  <si>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</si>
  <si>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</si>
  <si>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</si>
  <si>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</si>
  <si>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</si>
  <si>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</si>
  <si>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</si>
  <si>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</si>
  <si>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</si>
  <si>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</si>
  <si>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</si>
  <si>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</si>
  <si>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</si>
  <si>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</si>
  <si>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</si>
  <si>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</si>
  <si>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</si>
  <si>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</si>
  <si>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</si>
  <si>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</si>
  <si>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</si>
  <si>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</si>
  <si>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</si>
  <si>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</si>
  <si>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</si>
  <si>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</si>
  <si>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</si>
  <si>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</si>
  <si>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</si>
  <si>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</si>
  <si>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</si>
  <si>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</si>
  <si>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</si>
  <si>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</si>
  <si>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</si>
  <si>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</si>
  <si>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</si>
  <si>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</si>
  <si>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</si>
  <si>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</si>
  <si>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</si>
  <si>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</si>
  <si>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</si>
  <si>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</si>
  <si>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</si>
  <si>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</si>
  <si>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</si>
  <si>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</si>
  <si>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</si>
  <si>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</si>
  <si>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</si>
  <si>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</si>
  <si>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</si>
  <si>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</si>
  <si>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</si>
  <si>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</si>
  <si>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</si>
  <si>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</si>
  <si>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</si>
  <si>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</si>
  <si>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</si>
  <si>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</si>
  <si>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</si>
  <si>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</si>
  <si>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</si>
  <si>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</si>
  <si>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</si>
  <si>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</si>
  <si>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</si>
  <si>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</si>
  <si>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</si>
  <si>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</si>
  <si>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</si>
  <si>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</si>
  <si>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</si>
  <si>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</si>
  <si>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</si>
  <si>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</si>
  <si>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</si>
  <si>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</si>
  <si>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</si>
  <si>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</si>
  <si>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</si>
  <si>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</si>
  <si>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</si>
  <si>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</si>
  <si>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</si>
  <si>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</si>
  <si>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</si>
  <si>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</si>
  <si>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</si>
  <si>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</si>
  <si>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</si>
  <si>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</si>
  <si>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</si>
  <si>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</si>
  <si>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</si>
  <si>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</si>
  <si>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</si>
  <si>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</si>
  <si>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</si>
  <si>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</si>
  <si>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</si>
  <si>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</si>
  <si>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</si>
  <si>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</si>
  <si>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</si>
  <si>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</si>
  <si>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</si>
  <si>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</si>
  <si>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</si>
  <si>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</si>
  <si>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</si>
  <si>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</si>
  <si>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</si>
  <si>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</si>
  <si>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</si>
  <si>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</si>
  <si>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</si>
  <si>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</si>
  <si>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</si>
  <si>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</si>
  <si>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</si>
  <si>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</si>
  <si>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</si>
  <si>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</si>
  <si>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</si>
  <si>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</si>
  <si>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</si>
  <si>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</si>
  <si>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</si>
  <si>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</si>
  <si>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</si>
  <si>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</si>
  <si>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</si>
  <si>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</si>
  <si>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</si>
  <si>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</si>
  <si>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</si>
  <si>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</si>
  <si>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</si>
  <si>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</si>
  <si>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</si>
  <si>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</si>
  <si>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</si>
  <si>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</si>
  <si>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</si>
  <si>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</si>
  <si>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</si>
  <si>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</si>
  <si>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</si>
  <si>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</si>
  <si>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</si>
  <si>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</si>
  <si>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</si>
  <si>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</si>
  <si>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</si>
  <si>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</si>
  <si>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</si>
  <si>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</si>
  <si>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</si>
  <si>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</si>
  <si>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</si>
  <si>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</si>
  <si>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</si>
  <si>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</si>
  <si>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</si>
  <si>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</si>
  <si>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</si>
  <si>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</si>
  <si>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</si>
  <si>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</si>
  <si>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</si>
  <si>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</si>
  <si>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</si>
  <si>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</si>
  <si>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</si>
  <si>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</si>
  <si>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</si>
  <si>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</si>
  <si>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</si>
  <si>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</si>
  <si>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</si>
  <si>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</si>
  <si>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</si>
  <si>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</si>
  <si>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</si>
  <si>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</si>
  <si>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</si>
  <si>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</si>
  <si>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</si>
  <si>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</si>
  <si>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</si>
  <si>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</si>
  <si>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</si>
  <si>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</si>
  <si>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</si>
  <si>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</si>
  <si>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</si>
  <si>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</si>
  <si>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</si>
  <si>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</si>
  <si>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</si>
  <si>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</si>
  <si>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</si>
  <si>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</si>
  <si>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</si>
  <si>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</si>
  <si>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</si>
  <si>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</si>
  <si>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</si>
  <si>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</si>
  <si>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</si>
  <si>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</si>
  <si>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</si>
  <si>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</si>
  <si>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</si>
  <si>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</si>
  <si>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</si>
  <si>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</si>
  <si>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</si>
  <si>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</si>
  <si>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</si>
  <si>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</si>
  <si>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</si>
  <si>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</si>
  <si>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</si>
  <si>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</si>
  <si>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</si>
  <si>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</si>
  <si>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</si>
  <si>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</si>
  <si>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</si>
  <si>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</si>
  <si>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</si>
  <si>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</si>
  <si>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</si>
  <si>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</si>
  <si>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</si>
  <si>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</si>
  <si>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</si>
  <si>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</si>
  <si>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</si>
  <si>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</si>
  <si>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</si>
  <si>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</si>
  <si>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</si>
  <si>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</si>
  <si>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</si>
  <si>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</si>
  <si>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</si>
  <si>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</si>
  <si>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</si>
  <si>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</si>
  <si>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</si>
  <si>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</si>
  <si>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</si>
  <si>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</si>
  <si>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</si>
  <si>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</si>
  <si>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</si>
  <si>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</si>
  <si>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</si>
  <si>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</si>
  <si>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</si>
  <si>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</si>
  <si>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</si>
  <si>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</si>
  <si>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</si>
  <si>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</si>
  <si>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</si>
  <si>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</si>
  <si>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</si>
  <si>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</si>
  <si>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</si>
  <si>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</si>
  <si>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</si>
  <si>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</si>
  <si>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</si>
  <si>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</si>
  <si>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</si>
  <si>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</si>
  <si>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</si>
  <si>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</si>
  <si>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</si>
  <si>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</si>
  <si>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</si>
  <si>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</si>
  <si>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</si>
  <si>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</si>
  <si>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</si>
  <si>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</si>
  <si>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</si>
  <si>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</si>
  <si>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</si>
  <si>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</si>
  <si>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</si>
  <si>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</si>
  <si>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</si>
  <si>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</si>
  <si>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</si>
  <si>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</si>
  <si>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</si>
  <si>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</si>
  <si>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</si>
  <si>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</si>
  <si>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</si>
  <si>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</si>
  <si>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</si>
  <si>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</si>
  <si>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</si>
  <si>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</si>
  <si>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</si>
  <si>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</si>
  <si>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</si>
  <si>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</si>
  <si>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</si>
  <si>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</si>
  <si>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</si>
  <si>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</si>
  <si>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</si>
  <si>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</si>
  <si>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</si>
  <si>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</si>
  <si>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</si>
  <si>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</si>
  <si>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</si>
  <si>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</si>
  <si>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</si>
  <si>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</si>
  <si>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</si>
  <si>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</si>
  <si>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</si>
  <si>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</si>
  <si>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</si>
  <si>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</si>
  <si>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</si>
  <si>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</si>
  <si>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</si>
  <si>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</si>
  <si>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</si>
  <si>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</si>
  <si>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</si>
  <si>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</si>
  <si>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</si>
  <si>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</si>
  <si>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</si>
  <si>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</si>
  <si>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</si>
  <si>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</si>
  <si>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</si>
  <si>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</si>
  <si>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</si>
  <si>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</si>
  <si>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</si>
  <si>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</si>
  <si>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</si>
  <si>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</si>
  <si>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</si>
  <si>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</si>
  <si>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</si>
  <si>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</si>
  <si>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</si>
  <si>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</si>
  <si>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</si>
  <si>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</si>
  <si>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</si>
  <si>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</si>
  <si>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</si>
  <si>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</si>
  <si>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</si>
  <si>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</si>
  <si>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</si>
  <si>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</si>
  <si>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</si>
  <si>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</si>
  <si>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</si>
  <si>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</si>
  <si>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</si>
  <si>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</si>
  <si>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</si>
  <si>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</si>
  <si>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</si>
  <si>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</si>
  <si>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</si>
  <si>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</si>
  <si>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</si>
  <si>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</si>
  <si>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</si>
  <si>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</si>
  <si>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</si>
  <si>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</si>
  <si>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</si>
  <si>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</si>
  <si>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</si>
  <si>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</si>
  <si>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</si>
  <si>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</si>
  <si>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</si>
  <si>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</si>
  <si>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</si>
  <si>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</si>
  <si>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</si>
  <si>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</si>
  <si>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</si>
  <si>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</si>
  <si>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</si>
  <si>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</si>
  <si>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</si>
  <si>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</si>
  <si>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</si>
  <si>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</si>
  <si>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</si>
  <si>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</si>
  <si>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</si>
  <si>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</si>
  <si>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</si>
  <si>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</si>
  <si>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</si>
  <si>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</si>
  <si>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</si>
  <si>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</si>
  <si>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</si>
  <si>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</si>
  <si>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</si>
  <si>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</si>
  <si>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</si>
  <si>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</si>
  <si>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</si>
  <si>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</si>
  <si>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</si>
  <si>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</si>
  <si>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</si>
  <si>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</si>
  <si>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</si>
  <si>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</si>
  <si>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</si>
  <si>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</si>
  <si>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</si>
  <si>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</si>
  <si>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</si>
  <si>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</si>
  <si>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</si>
  <si>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</si>
  <si>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</si>
  <si>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</si>
  <si>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</si>
  <si>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</si>
  <si>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</si>
  <si>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</si>
  <si>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</si>
  <si>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</si>
  <si>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</si>
  <si>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</si>
  <si>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</si>
  <si>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</si>
  <si>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</si>
  <si>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</si>
  <si>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</si>
  <si>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</si>
  <si>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</si>
  <si>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</si>
  <si>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</si>
  <si>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</si>
  <si>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</si>
  <si>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</si>
  <si>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</si>
  <si>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</si>
  <si>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</si>
  <si>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</si>
  <si>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</si>
  <si>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</si>
  <si>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</si>
  <si>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</si>
  <si>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</si>
  <si>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</si>
  <si>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</si>
  <si>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</si>
  <si>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</si>
  <si>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</si>
  <si>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</si>
  <si>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</si>
  <si>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</si>
  <si>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</si>
  <si>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</si>
  <si>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</si>
  <si>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</si>
  <si>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</si>
  <si>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</si>
  <si>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</si>
  <si>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</si>
  <si>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</si>
  <si>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</si>
  <si>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</si>
  <si>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</si>
  <si>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</si>
  <si>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</si>
  <si>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</si>
  <si>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</si>
  <si>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</si>
  <si>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</si>
  <si>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</si>
  <si>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</si>
  <si>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</si>
  <si>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</si>
  <si>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</si>
  <si>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</si>
  <si>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</si>
  <si>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</si>
  <si>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</si>
  <si>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</si>
  <si>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</si>
  <si>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</si>
  <si>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</si>
  <si>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</si>
  <si>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</si>
  <si>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</si>
  <si>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</si>
  <si>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</si>
  <si>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</si>
  <si>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</si>
  <si>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</si>
  <si>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</si>
  <si>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</si>
  <si>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</si>
  <si>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</si>
  <si>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</si>
  <si>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</si>
  <si>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</si>
  <si>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</si>
  <si>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</si>
  <si>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</si>
  <si>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</si>
  <si>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</si>
  <si>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</si>
  <si>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</si>
  <si>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</si>
  <si>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</si>
  <si>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</si>
  <si>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</si>
  <si>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</si>
  <si>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</si>
  <si>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</si>
  <si>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</si>
  <si>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</si>
  <si>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</si>
  <si>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</si>
  <si>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</si>
  <si>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</si>
  <si>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</si>
  <si>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</si>
  <si>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</si>
  <si>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</si>
  <si>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</si>
  <si>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</si>
  <si>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</si>
  <si>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</si>
  <si>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</si>
  <si>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</si>
  <si>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</si>
  <si>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</si>
  <si>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</si>
  <si>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</si>
  <si>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</si>
  <si>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</si>
  <si>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</si>
  <si>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</si>
  <si>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</si>
  <si>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</si>
  <si>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</si>
  <si>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</si>
  <si>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</si>
  <si>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</si>
  <si>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</si>
  <si>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</si>
  <si>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</si>
  <si>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</si>
  <si>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</si>
  <si>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</si>
  <si>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</si>
  <si>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</si>
  <si>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</si>
  <si>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</si>
  <si>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</si>
  <si>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</si>
  <si>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</si>
  <si>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</si>
  <si>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</si>
  <si>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</si>
  <si>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</si>
  <si>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</si>
  <si>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</si>
  <si>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</si>
  <si>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</si>
  <si>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</si>
  <si>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</si>
  <si>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</si>
  <si>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</si>
  <si>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</si>
  <si>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</si>
  <si>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</si>
  <si>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</si>
  <si>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</si>
  <si>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</si>
  <si>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</si>
  <si>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</si>
  <si>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</si>
  <si>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</si>
  <si>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</si>
  <si>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</si>
  <si>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</si>
  <si>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</si>
  <si>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</si>
  <si>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</si>
  <si>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</si>
  <si>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</si>
  <si>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</si>
  <si>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</si>
  <si>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</si>
  <si>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</si>
  <si>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</si>
  <si>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</si>
  <si>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</si>
  <si>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</si>
  <si>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</si>
  <si>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</si>
  <si>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</si>
  <si>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</si>
  <si>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</si>
  <si>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</si>
  <si>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</si>
  <si>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</si>
  <si>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</si>
  <si>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</si>
  <si>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</si>
  <si>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</si>
  <si>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</si>
  <si>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</si>
  <si>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</si>
  <si>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</si>
  <si>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</si>
  <si>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</si>
  <si>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</si>
  <si>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</si>
  <si>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</si>
  <si>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</si>
  <si>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</si>
  <si>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</si>
  <si>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</si>
  <si>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</si>
  <si>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</si>
  <si>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</si>
  <si>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</si>
  <si>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</si>
  <si>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</si>
  <si>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</si>
  <si>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</si>
  <si>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</si>
  <si>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</si>
  <si>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</si>
  <si>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</si>
  <si>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</si>
  <si>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</si>
  <si>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</si>
  <si>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</si>
  <si>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</si>
  <si>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</si>
  <si>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</si>
  <si>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</si>
  <si>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</si>
  <si>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</si>
  <si>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</si>
  <si>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</si>
  <si>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</si>
  <si>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</si>
  <si>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</si>
  <si>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</si>
  <si>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</si>
  <si>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</si>
  <si>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</si>
  <si>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</si>
  <si>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</si>
  <si>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</si>
  <si>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</si>
  <si>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</si>
  <si>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</si>
  <si>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</si>
  <si>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</si>
  <si>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</si>
  <si>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</si>
  <si>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</si>
  <si>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</si>
  <si>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</si>
  <si>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</si>
  <si>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</si>
  <si>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</si>
  <si>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</si>
  <si>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</si>
  <si>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</si>
  <si>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</si>
  <si>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</si>
  <si>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</si>
  <si>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</si>
  <si>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</si>
  <si>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</si>
  <si>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</si>
  <si>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</si>
  <si>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</si>
  <si>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</si>
  <si>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</si>
  <si>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</si>
  <si>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</si>
  <si>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</si>
  <si>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</si>
  <si>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</si>
  <si>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</si>
  <si>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</si>
  <si>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</si>
  <si>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</si>
  <si>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</si>
  <si>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</si>
  <si>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</si>
  <si>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</si>
  <si>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</si>
  <si>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</si>
  <si>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</si>
  <si>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</si>
  <si>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</si>
  <si>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</si>
  <si>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</si>
  <si>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</si>
  <si>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</si>
  <si>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</si>
  <si>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</si>
  <si>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</si>
  <si>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</si>
  <si>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</si>
  <si>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</si>
  <si>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</si>
  <si>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</si>
  <si>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</si>
  <si>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</si>
  <si>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</si>
  <si>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</si>
  <si>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</si>
  <si>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</si>
  <si>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</si>
  <si>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</si>
  <si>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</si>
  <si>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</si>
  <si>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</si>
  <si>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</si>
  <si>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</si>
  <si>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</si>
  <si>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</si>
  <si>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</si>
  <si>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</si>
  <si>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</si>
  <si>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</si>
  <si>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</si>
  <si>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</si>
  <si>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</si>
  <si>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</si>
  <si>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</si>
  <si>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</si>
  <si>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</si>
  <si>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</si>
  <si>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</si>
  <si>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</si>
  <si>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</si>
  <si>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</si>
  <si>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</si>
  <si>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</si>
  <si>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</si>
  <si>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</si>
  <si>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</si>
  <si>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</si>
  <si>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</si>
  <si>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</si>
  <si>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</si>
  <si>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</si>
  <si>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</si>
  <si>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</si>
  <si>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</si>
  <si>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</si>
  <si>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</si>
  <si>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</si>
  <si>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</si>
  <si>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</si>
  <si>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</si>
  <si>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</si>
  <si>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</si>
  <si>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</si>
  <si>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</si>
  <si>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</si>
  <si>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</si>
  <si>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</si>
  <si>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</si>
  <si>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</si>
  <si>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</si>
  <si>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</si>
  <si>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</si>
  <si>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</si>
  <si>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</si>
  <si>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</si>
  <si>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</si>
  <si>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</si>
  <si>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</si>
  <si>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</si>
  <si>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</si>
  <si>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</si>
  <si>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</si>
  <si>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</si>
  <si>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</si>
  <si>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</si>
  <si>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</si>
  <si>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</si>
  <si>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</si>
  <si>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</si>
  <si>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</si>
  <si>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</si>
  <si>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</si>
  <si>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</si>
  <si>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</si>
  <si>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</si>
  <si>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</si>
  <si>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</si>
  <si>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</si>
  <si>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</si>
  <si>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</si>
  <si>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</si>
  <si>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</si>
  <si>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</si>
  <si>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</si>
  <si>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</si>
  <si>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</si>
  <si>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</si>
  <si>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</si>
  <si>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</si>
  <si>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</si>
  <si>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</si>
  <si>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</si>
  <si>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</si>
  <si>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</si>
  <si>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</si>
  <si>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</si>
  <si>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</si>
  <si>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</si>
  <si>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</si>
  <si>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</si>
  <si>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</si>
  <si>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</si>
  <si>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</si>
  <si>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</si>
  <si>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</si>
  <si>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</si>
  <si>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</si>
  <si>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</si>
  <si>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</si>
  <si>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</si>
  <si>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</si>
  <si>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</si>
  <si>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</si>
  <si>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</si>
  <si>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</si>
  <si>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</si>
  <si>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</si>
  <si>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</si>
  <si>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</si>
  <si>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</si>
  <si>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</si>
  <si>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</si>
  <si>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</si>
  <si>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</si>
  <si>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</si>
  <si>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</si>
  <si>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</si>
  <si>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</si>
  <si>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</si>
  <si>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</si>
  <si>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</si>
  <si>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</si>
  <si>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</si>
  <si>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</si>
  <si>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</si>
  <si>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</si>
  <si>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</si>
  <si>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</si>
  <si>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</si>
  <si>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</si>
  <si>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</si>
  <si>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</si>
  <si>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</si>
  <si>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</si>
  <si>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</si>
  <si>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</si>
  <si>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</si>
  <si>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</si>
  <si>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</si>
  <si>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</si>
  <si>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</si>
  <si>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</si>
  <si>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</si>
  <si>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</si>
  <si>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</si>
  <si>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</si>
  <si>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</si>
  <si>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</si>
  <si>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</si>
  <si>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</si>
  <si>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</si>
  <si>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</si>
  <si>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</si>
  <si>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</si>
  <si>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</si>
  <si>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</si>
  <si>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</si>
  <si>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</si>
  <si>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</si>
  <si>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</si>
  <si>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</si>
  <si>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</si>
  <si>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</si>
  <si>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</si>
  <si>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</si>
  <si>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</si>
  <si>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</si>
  <si>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</si>
  <si>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</si>
  <si>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</si>
  <si>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</si>
  <si>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</si>
  <si>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</si>
  <si>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</si>
  <si>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</si>
  <si>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</si>
  <si>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</si>
  <si>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</si>
  <si>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</si>
  <si>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</si>
  <si>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</si>
  <si>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</si>
  <si>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</si>
  <si>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</si>
  <si>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</si>
  <si>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</si>
  <si>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</si>
  <si>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</si>
  <si>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</si>
  <si>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</si>
  <si>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</si>
  <si>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</si>
  <si>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</si>
  <si>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</si>
  <si>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</si>
  <si>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</si>
  <si>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</si>
  <si>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</si>
  <si>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</si>
  <si>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</si>
  <si>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</si>
  <si>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</si>
  <si>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</si>
  <si>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</si>
  <si>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</si>
  <si>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</si>
  <si>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</si>
  <si>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</si>
  <si>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</si>
  <si>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</si>
  <si>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</si>
  <si>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</si>
  <si>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</si>
  <si>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</si>
  <si>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</si>
  <si>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</si>
  <si>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</si>
  <si>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</si>
  <si>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</si>
  <si>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</si>
  <si>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</si>
  <si>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</si>
  <si>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</si>
  <si>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</si>
  <si>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</si>
  <si>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</si>
  <si>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</si>
  <si>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</si>
  <si>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</si>
  <si>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</si>
  <si>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</si>
  <si>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</si>
  <si>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</si>
  <si>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</si>
  <si>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</si>
  <si>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</si>
  <si>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</si>
  <si>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</si>
  <si>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</si>
  <si>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</si>
  <si>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</si>
  <si>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</si>
  <si>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</si>
  <si>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</si>
  <si>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</si>
  <si>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</si>
  <si>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</si>
  <si>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</si>
  <si>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</si>
  <si>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</si>
  <si>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</si>
  <si>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</si>
  <si>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</si>
  <si>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</si>
  <si>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</si>
  <si>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</si>
  <si>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</si>
  <si>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</si>
  <si>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</si>
  <si>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</si>
  <si>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</si>
  <si>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</si>
  <si>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</si>
  <si>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</si>
  <si>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</si>
  <si>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</si>
  <si>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</si>
  <si>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</si>
  <si>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</si>
  <si>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</si>
  <si>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</si>
  <si>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</si>
  <si>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</si>
  <si>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</si>
  <si>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</si>
  <si>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</si>
  <si>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</si>
  <si>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</si>
  <si>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</si>
  <si>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</si>
  <si>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</si>
  <si>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</si>
  <si>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</si>
  <si>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</si>
  <si>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</si>
  <si>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</si>
  <si>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</si>
  <si>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</si>
  <si>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</si>
  <si>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</si>
  <si>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</si>
  <si>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</si>
  <si>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</si>
  <si>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</si>
  <si>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</si>
  <si>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</si>
  <si>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</si>
  <si>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</si>
  <si>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</si>
  <si>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</si>
  <si>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</si>
  <si>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</si>
  <si>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</si>
  <si>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</si>
  <si>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</si>
  <si>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</si>
  <si>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</si>
  <si>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</si>
  <si>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</si>
  <si>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</si>
  <si>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</si>
  <si>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</si>
  <si>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</si>
  <si>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</si>
  <si>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</si>
  <si>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</si>
  <si>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</si>
  <si>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</si>
  <si>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</si>
  <si>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</si>
  <si>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</si>
  <si>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</si>
  <si>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</si>
  <si>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</si>
  <si>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</si>
  <si>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</si>
  <si>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</si>
  <si>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</si>
  <si>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</si>
  <si>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</si>
  <si>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</si>
  <si>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</si>
  <si>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</si>
  <si>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</si>
  <si>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</si>
  <si>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</si>
  <si>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</si>
  <si>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</si>
  <si>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</si>
  <si>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</si>
  <si>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</si>
  <si>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</si>
  <si>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</si>
  <si>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</si>
  <si>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</si>
  <si>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</si>
  <si>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</si>
  <si>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</si>
  <si>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</si>
  <si>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</si>
  <si>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</si>
  <si>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</si>
  <si>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</si>
  <si>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</si>
  <si>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</si>
  <si>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</si>
  <si>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</si>
  <si>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</si>
  <si>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</si>
  <si>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</si>
  <si>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</si>
  <si>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</si>
  <si>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</si>
  <si>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</si>
  <si>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</si>
  <si>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</si>
  <si>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</si>
  <si>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</si>
  <si>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</si>
  <si>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</si>
  <si>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</si>
  <si>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</si>
  <si>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</si>
  <si>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</si>
  <si>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</si>
  <si>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</si>
  <si>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</si>
  <si>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</si>
  <si>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</si>
  <si>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</si>
  <si>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</si>
  <si>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</si>
  <si>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</si>
  <si>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</si>
  <si>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</si>
  <si>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</si>
  <si>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</si>
  <si>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</si>
  <si>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</si>
  <si>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</si>
  <si>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</si>
  <si>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</si>
  <si>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</si>
  <si>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</si>
  <si>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</si>
  <si>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</si>
  <si>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</si>
  <si>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</si>
  <si>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</si>
  <si>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</si>
  <si>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</si>
  <si>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</si>
  <si>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</si>
  <si>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</si>
  <si>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</si>
  <si>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</si>
  <si>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</si>
  <si>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</si>
  <si>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</si>
  <si>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</si>
  <si>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</si>
  <si>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</si>
  <si>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</si>
  <si>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</si>
  <si>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</si>
  <si>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</si>
  <si>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</si>
  <si>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</si>
  <si>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</si>
  <si>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</si>
  <si>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</si>
  <si>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</si>
  <si>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</si>
  <si>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</si>
  <si>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</si>
  <si>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</si>
  <si>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</si>
  <si>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</si>
  <si>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</si>
  <si>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</si>
  <si>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</si>
  <si>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</si>
  <si>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</si>
  <si>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</si>
  <si>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</si>
  <si>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</si>
  <si>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</si>
  <si>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</si>
  <si>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</si>
  <si>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</si>
  <si>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</si>
  <si>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</si>
  <si>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</si>
  <si>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</si>
  <si>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</si>
  <si>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</si>
  <si>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</si>
  <si>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</si>
  <si>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</si>
  <si>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</si>
  <si>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</si>
  <si>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</si>
  <si>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</si>
  <si>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</si>
  <si>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</si>
  <si>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</si>
  <si>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</si>
  <si>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</si>
  <si>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</si>
  <si>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</si>
  <si>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</si>
  <si>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</si>
  <si>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</si>
  <si>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</si>
  <si>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</si>
  <si>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</si>
  <si>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</si>
  <si>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</si>
  <si>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</si>
  <si>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</si>
  <si>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</si>
  <si>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</si>
  <si>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</si>
  <si>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</si>
  <si>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</si>
  <si>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</si>
  <si>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</si>
  <si>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</si>
  <si>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</si>
  <si>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</si>
  <si>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</si>
  <si>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</si>
  <si>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</si>
  <si>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</si>
  <si>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</si>
  <si>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</si>
  <si>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</si>
  <si>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</si>
  <si>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</si>
  <si>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</si>
  <si>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</si>
  <si>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</si>
  <si>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</si>
  <si>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</si>
  <si>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</si>
  <si>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</si>
  <si>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</si>
  <si>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</si>
  <si>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</si>
  <si>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</si>
  <si>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</si>
  <si>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</si>
  <si>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</si>
  <si>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</si>
  <si>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</si>
  <si>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</si>
  <si>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</si>
  <si>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</si>
  <si>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</si>
  <si>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</si>
  <si>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</si>
  <si>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</si>
  <si>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</si>
  <si>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</si>
  <si>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</si>
  <si>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</si>
  <si>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</si>
  <si>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</si>
  <si>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</si>
  <si>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</si>
  <si>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</si>
  <si>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</si>
  <si>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</si>
  <si>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</si>
  <si>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</si>
  <si>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</si>
  <si>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</si>
  <si>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</si>
  <si>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</si>
  <si>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</si>
  <si>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</si>
  <si>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</si>
  <si>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</si>
  <si>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</si>
  <si>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</si>
  <si>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</si>
  <si>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</si>
  <si>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</si>
  <si>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</si>
  <si>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</si>
  <si>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</si>
  <si>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</si>
  <si>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</si>
  <si>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</si>
  <si>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</si>
  <si>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</si>
  <si>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</si>
  <si>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</si>
  <si>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</si>
  <si>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</si>
  <si>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</si>
  <si>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</si>
  <si>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</si>
  <si>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</si>
  <si>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</si>
  <si>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</si>
  <si>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</si>
  <si>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</si>
  <si>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</si>
  <si>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</si>
  <si>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</si>
  <si>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</si>
  <si>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</si>
  <si>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</si>
  <si>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</si>
  <si>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</si>
  <si>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</si>
  <si>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</si>
  <si>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</si>
  <si>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</si>
  <si>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</si>
  <si>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</si>
  <si>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</si>
  <si>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</si>
  <si>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</si>
  <si>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</si>
  <si>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</si>
  <si>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</si>
  <si>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</si>
  <si>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</si>
  <si>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</si>
  <si>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</si>
  <si>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</si>
  <si>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</si>
  <si>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</si>
  <si>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</si>
  <si>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</si>
  <si>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</si>
  <si>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</si>
  <si>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</si>
  <si>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</si>
  <si>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</si>
  <si>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</si>
  <si>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</si>
  <si>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</si>
  <si>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</si>
  <si>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</si>
  <si>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</si>
  <si>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</si>
  <si>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</si>
  <si>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</si>
  <si>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</si>
  <si>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</si>
  <si>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</si>
  <si>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</si>
  <si>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</si>
  <si>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</si>
  <si>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</si>
  <si>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</si>
  <si>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</si>
  <si>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</si>
  <si>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</si>
  <si>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</si>
  <si>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</si>
  <si>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</si>
  <si>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</si>
  <si>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</si>
  <si>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</si>
  <si>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</si>
  <si>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</si>
  <si>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</si>
  <si>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</si>
  <si>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</si>
  <si>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</si>
  <si>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</si>
  <si>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</si>
  <si>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</si>
  <si>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</si>
  <si>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</si>
  <si>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</si>
  <si>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</si>
  <si>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</si>
  <si>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</si>
  <si>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</si>
  <si>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</si>
  <si>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</si>
  <si>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</si>
  <si>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</si>
  <si>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</si>
  <si>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</si>
  <si>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</si>
  <si>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</si>
  <si>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</si>
  <si>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</si>
  <si>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</si>
  <si>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</si>
  <si>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</si>
  <si>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</si>
  <si>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</si>
  <si>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</si>
  <si>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</si>
  <si>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</si>
  <si>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</si>
  <si>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</si>
  <si>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</si>
  <si>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</si>
  <si>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</si>
  <si>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</si>
  <si>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</si>
  <si>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</si>
  <si>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</si>
  <si>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</si>
  <si>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</si>
  <si>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</si>
  <si>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</si>
  <si>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</si>
  <si>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</si>
  <si>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</si>
  <si>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</si>
  <si>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</si>
  <si>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</si>
  <si>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</si>
  <si>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</si>
  <si>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</si>
  <si>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</si>
  <si>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</si>
  <si>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</si>
  <si>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</si>
  <si>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</si>
  <si>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</si>
  <si>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</si>
  <si>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</si>
  <si>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</si>
  <si>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</si>
  <si>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</si>
  <si>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</si>
  <si>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</si>
  <si>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</si>
  <si>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</si>
  <si>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</si>
  <si>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</si>
  <si>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</si>
  <si>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</si>
  <si>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</si>
  <si>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</si>
  <si>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</si>
  <si>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</si>
  <si>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</si>
  <si>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</si>
  <si>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</si>
  <si>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</si>
  <si>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</si>
  <si>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</si>
  <si>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</si>
  <si>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</si>
  <si>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</si>
  <si>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</si>
  <si>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</si>
  <si>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</si>
  <si>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</si>
  <si>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</si>
  <si>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</si>
  <si>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</si>
  <si>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</si>
  <si>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</si>
  <si>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</si>
  <si>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</si>
  <si>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</si>
  <si>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</si>
  <si>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</si>
  <si>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</si>
  <si>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</si>
  <si>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</si>
  <si>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</si>
  <si>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</si>
  <si>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</si>
  <si>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</si>
  <si>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</si>
  <si>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</si>
  <si>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</si>
  <si>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</si>
  <si>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</si>
  <si>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</si>
  <si>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</si>
  <si>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</si>
  <si>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</si>
  <si>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</si>
  <si>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</si>
  <si>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</si>
  <si>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</si>
  <si>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</si>
  <si>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</si>
  <si>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</si>
  <si>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</si>
  <si>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</si>
  <si>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</si>
  <si>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</si>
  <si>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</si>
  <si>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</si>
  <si>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</si>
  <si>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</si>
  <si>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</si>
  <si>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</si>
  <si>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</si>
  <si>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</si>
  <si>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</si>
  <si>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</si>
  <si>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</si>
  <si>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</si>
  <si>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</si>
  <si>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</si>
  <si>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</si>
  <si>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</si>
  <si>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</si>
  <si>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</si>
  <si>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</si>
  <si>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</si>
  <si>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</si>
  <si>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</si>
  <si>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</si>
  <si>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</si>
  <si>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</si>
  <si>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</si>
  <si>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</si>
  <si>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</si>
  <si>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</si>
  <si>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</si>
  <si>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</si>
  <si>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</si>
  <si>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</si>
  <si>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</si>
  <si>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</si>
  <si>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</si>
  <si>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</si>
  <si>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</si>
  <si>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</si>
  <si>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</si>
  <si>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</si>
  <si>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</si>
  <si>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</si>
  <si>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</si>
  <si>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</si>
  <si>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</si>
  <si>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</si>
  <si>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</si>
  <si>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</si>
  <si>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</si>
  <si>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</si>
  <si>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</si>
  <si>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</si>
  <si>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</si>
  <si>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</si>
  <si>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</si>
  <si>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</si>
  <si>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</si>
  <si>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</si>
  <si>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</si>
  <si>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</si>
  <si>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</si>
  <si>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</si>
  <si>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</si>
  <si>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</si>
  <si>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</si>
  <si>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</si>
  <si>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</si>
  <si>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</si>
  <si>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</si>
  <si>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</si>
  <si>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</si>
  <si>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</si>
  <si>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</si>
  <si>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</si>
  <si>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</si>
  <si>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</si>
  <si>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</si>
  <si>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</si>
  <si>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</si>
  <si>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</si>
  <si>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</si>
  <si>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</si>
  <si>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</si>
  <si>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</si>
  <si>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</si>
  <si>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</si>
  <si>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</si>
  <si>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</si>
  <si>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</si>
  <si>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</si>
  <si>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</si>
  <si>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</si>
  <si>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</si>
  <si>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</si>
  <si>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</si>
  <si>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</si>
  <si>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</si>
  <si>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</si>
  <si>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</si>
  <si>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</si>
  <si>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</si>
  <si>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</si>
  <si>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</si>
  <si>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</si>
  <si>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</si>
  <si>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</si>
  <si>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</si>
  <si>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</si>
  <si>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</si>
  <si>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</si>
  <si>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</si>
  <si>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</si>
  <si>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</si>
  <si>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</si>
  <si>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</si>
  <si>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</si>
  <si>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</si>
  <si>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</si>
  <si>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</si>
  <si>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</si>
  <si>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</si>
  <si>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</si>
  <si>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</si>
  <si>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</si>
  <si>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</si>
  <si>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</si>
  <si>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</si>
  <si>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</si>
  <si>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</si>
  <si>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</si>
  <si>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</si>
  <si>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</si>
  <si>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</si>
  <si>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</si>
  <si>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</si>
  <si>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</si>
  <si>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</si>
  <si>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</si>
  <si>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</si>
  <si>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</si>
  <si>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</si>
  <si>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</si>
  <si>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</si>
  <si>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</si>
  <si>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</si>
  <si>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</si>
  <si>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</si>
  <si>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</si>
  <si>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</si>
  <si>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</si>
  <si>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</si>
  <si>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</si>
  <si>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</si>
  <si>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</si>
  <si>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</si>
  <si>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</si>
  <si>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</si>
  <si>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</si>
  <si>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</si>
  <si>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</si>
  <si>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</si>
  <si>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</si>
  <si>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</si>
  <si>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</si>
  <si>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</si>
  <si>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</si>
  <si>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</si>
  <si>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</si>
  <si>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</si>
  <si>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</si>
  <si>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</si>
  <si>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</si>
  <si>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</si>
  <si>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</si>
  <si>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</si>
  <si>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</si>
  <si>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</si>
  <si>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</si>
  <si>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</si>
  <si>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</si>
  <si>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</si>
  <si>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</si>
  <si>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</si>
  <si>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</si>
  <si>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</si>
  <si>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</si>
  <si>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</si>
  <si>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</si>
  <si>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</si>
  <si>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</si>
  <si>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</si>
  <si>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</si>
  <si>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</si>
  <si>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</si>
  <si>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</si>
  <si>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</si>
  <si>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</si>
  <si>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</si>
  <si>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</si>
  <si>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</si>
  <si>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</si>
  <si>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</si>
  <si>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</si>
  <si>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</si>
  <si>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</si>
  <si>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</si>
  <si>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</si>
  <si>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</si>
  <si>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</si>
  <si>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</si>
  <si>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</si>
  <si>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</si>
  <si>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</si>
  <si>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</si>
  <si>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</si>
  <si>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</si>
  <si>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</si>
  <si>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</si>
  <si>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</si>
  <si>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</si>
  <si>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</si>
  <si>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</si>
  <si>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</si>
  <si>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</si>
  <si>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</si>
  <si>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</si>
  <si>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</si>
  <si>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</si>
  <si>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</si>
  <si>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</si>
  <si>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</si>
  <si>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</si>
  <si>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</si>
  <si>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</si>
  <si>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</si>
  <si>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</si>
  <si>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</si>
  <si>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</si>
  <si>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</si>
  <si>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</si>
  <si>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</si>
  <si>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</si>
  <si>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</si>
  <si>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</si>
  <si>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</si>
  <si>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</si>
  <si>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</si>
  <si>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</si>
  <si>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</si>
  <si>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</si>
  <si>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</si>
  <si>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</si>
  <si>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</si>
  <si>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</si>
  <si>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</si>
  <si>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</si>
  <si>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</si>
  <si>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</si>
  <si>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</si>
  <si>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</si>
  <si>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</si>
  <si>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</si>
  <si>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</si>
  <si>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</si>
  <si>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</si>
  <si>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</si>
  <si>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</si>
  <si>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</si>
  <si>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</si>
  <si>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</si>
  <si>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</si>
  <si>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</si>
  <si>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</si>
  <si>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</si>
  <si>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</si>
  <si>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</si>
  <si>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</si>
  <si>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</si>
  <si>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</si>
  <si>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</si>
  <si>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</si>
  <si>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</si>
  <si>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</si>
  <si>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</si>
  <si>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</si>
  <si>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</si>
  <si>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</si>
  <si>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</si>
  <si>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</si>
  <si>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</si>
  <si>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</si>
  <si>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</si>
  <si>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</si>
  <si>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</si>
  <si>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</si>
  <si>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</si>
  <si>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</si>
  <si>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</si>
  <si>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</si>
  <si>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</si>
  <si>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</si>
  <si>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</si>
  <si>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</si>
  <si>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</si>
  <si>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</si>
  <si>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</si>
  <si>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</si>
  <si>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</si>
  <si>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</si>
  <si>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</si>
  <si>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</si>
  <si>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</si>
  <si>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</si>
  <si>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</si>
  <si>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</si>
  <si>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</si>
  <si>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</si>
  <si>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</si>
  <si>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</si>
  <si>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</si>
  <si>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</si>
  <si>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</si>
  <si>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</si>
  <si>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</si>
  <si>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</si>
  <si>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</si>
  <si>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</si>
  <si>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</si>
  <si>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</si>
  <si>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</si>
  <si>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</si>
  <si>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</si>
  <si>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</si>
  <si>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</si>
  <si>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</si>
  <si>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</si>
  <si>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</si>
  <si>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</si>
  <si>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</si>
  <si>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</si>
  <si>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</si>
  <si>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</si>
  <si>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</si>
  <si>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</si>
  <si>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</si>
  <si>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</si>
  <si>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</si>
  <si>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</si>
  <si>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</si>
  <si>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</si>
  <si>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</si>
  <si>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</si>
  <si>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</si>
  <si>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</si>
  <si>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</si>
  <si>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</si>
  <si>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</si>
  <si>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</si>
  <si>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</si>
  <si>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</si>
  <si>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</si>
  <si>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</si>
  <si>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</si>
  <si>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</si>
  <si>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</si>
  <si>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</si>
  <si>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</si>
  <si>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</si>
  <si>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</si>
  <si>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</si>
  <si>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</si>
  <si>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</si>
  <si>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</si>
  <si>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</si>
  <si>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</si>
  <si>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</si>
  <si>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</si>
  <si>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</si>
  <si>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</si>
  <si>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</si>
  <si>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</si>
  <si>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</si>
  <si>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</si>
  <si>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</si>
  <si>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</si>
  <si>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</si>
  <si>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</si>
  <si>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</si>
  <si>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</si>
  <si>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</si>
  <si>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</si>
  <si>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</si>
  <si>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</si>
  <si>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</si>
  <si>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</si>
  <si>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</si>
  <si>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</si>
  <si>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</si>
  <si>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</si>
  <si>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</si>
  <si>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</si>
  <si>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</si>
  <si>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</si>
  <si>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</si>
  <si>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</si>
  <si>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</si>
  <si>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</si>
  <si>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</si>
  <si>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</si>
  <si>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</si>
  <si>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</si>
  <si>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</si>
  <si>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</si>
  <si>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</si>
  <si>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</si>
  <si>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</si>
  <si>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</si>
  <si>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</si>
  <si>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</si>
  <si>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</si>
  <si>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</si>
  <si>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</si>
  <si>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</si>
  <si>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</si>
  <si>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</si>
  <si>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</si>
  <si>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</si>
  <si>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</si>
  <si>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</si>
  <si>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</si>
  <si>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</si>
  <si>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</si>
  <si>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</si>
  <si>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</si>
  <si>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</si>
  <si>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</si>
  <si>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</si>
  <si>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</si>
  <si>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</si>
  <si>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</si>
  <si>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</si>
  <si>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</si>
  <si>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</si>
  <si>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</si>
  <si>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</si>
  <si>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</si>
  <si>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</si>
  <si>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</si>
  <si>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</si>
  <si>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</si>
  <si>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</si>
  <si>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</si>
  <si>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</si>
  <si>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</si>
  <si>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</si>
  <si>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</si>
  <si>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</si>
  <si>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</si>
  <si>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</si>
  <si>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</si>
  <si>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</si>
  <si>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</si>
  <si>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</si>
  <si>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</si>
  <si>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</si>
  <si>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</si>
  <si>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</si>
  <si>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</si>
  <si>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</si>
  <si>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</si>
  <si>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</si>
  <si>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</si>
  <si>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</si>
  <si>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</si>
  <si>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</si>
  <si>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</si>
  <si>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</si>
  <si>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</si>
  <si>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</si>
  <si>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</si>
  <si>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</si>
  <si>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</si>
  <si>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</si>
  <si>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</si>
  <si>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</si>
  <si>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</si>
  <si>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</si>
  <si>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</si>
  <si>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</si>
  <si>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</si>
  <si>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</si>
  <si>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</si>
  <si>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</si>
  <si>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</si>
  <si>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</si>
  <si>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</si>
  <si>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</si>
  <si>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</si>
  <si>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</si>
  <si>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</si>
  <si>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</si>
  <si>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</si>
  <si>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</si>
  <si>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</si>
  <si>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</si>
  <si>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</si>
  <si>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</si>
  <si>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</si>
  <si>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</si>
  <si>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</si>
  <si>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</si>
  <si>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</si>
  <si>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</si>
  <si>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</si>
  <si>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</si>
  <si>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</si>
  <si>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</si>
  <si>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</si>
  <si>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</si>
  <si>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</si>
  <si>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</si>
  <si>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</si>
  <si>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</si>
  <si>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</si>
  <si>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</si>
  <si>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</si>
  <si>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</si>
  <si>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</si>
  <si>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</si>
  <si>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</si>
  <si>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</si>
  <si>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</si>
  <si>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</si>
  <si>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</si>
  <si>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</si>
  <si>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</si>
  <si>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</si>
  <si>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</si>
  <si>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</si>
  <si>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</si>
  <si>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</si>
  <si>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</si>
  <si>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</si>
  <si>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</si>
  <si>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</si>
  <si>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</si>
  <si>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</si>
  <si>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</si>
  <si>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</si>
  <si>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</si>
  <si>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</si>
  <si>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</si>
  <si>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</si>
  <si>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</si>
  <si>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</si>
  <si>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</si>
  <si>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</si>
  <si>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</si>
  <si>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</si>
  <si>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</si>
  <si>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</si>
  <si>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</si>
  <si>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</si>
  <si>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</si>
  <si>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</si>
  <si>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</si>
  <si>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</si>
  <si>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</si>
  <si>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</si>
  <si>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</si>
  <si>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</si>
  <si>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</si>
  <si>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</si>
  <si>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</si>
  <si>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</si>
  <si>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</si>
  <si>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</si>
  <si>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</si>
  <si>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</si>
  <si>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</si>
  <si>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</si>
  <si>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</si>
  <si>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</si>
  <si>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</si>
  <si>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</si>
  <si>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</si>
  <si>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</si>
  <si>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</si>
  <si>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</si>
  <si>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</si>
  <si>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</si>
  <si>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</si>
  <si>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</si>
  <si>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</si>
  <si>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</si>
  <si>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</si>
  <si>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</si>
  <si>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</si>
  <si>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</si>
  <si>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</si>
  <si>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</si>
  <si>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</si>
  <si>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</si>
  <si>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</si>
  <si>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</si>
  <si>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</si>
  <si>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</si>
  <si>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</si>
  <si>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</si>
  <si>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</si>
  <si>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</si>
  <si>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</si>
  <si>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</si>
  <si>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</si>
  <si>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</si>
  <si>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</si>
  <si>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</si>
  <si>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</si>
  <si>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</si>
  <si>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</si>
  <si>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</si>
  <si>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</si>
  <si>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</si>
  <si>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</si>
  <si>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</si>
  <si>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</si>
  <si>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</si>
  <si>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</si>
  <si>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</si>
  <si>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</si>
  <si>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</si>
  <si>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</si>
  <si>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</si>
  <si>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</si>
  <si>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</si>
  <si>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</si>
  <si>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</si>
  <si>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</si>
  <si>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</si>
  <si>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</si>
  <si>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</si>
  <si>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</si>
  <si>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</si>
  <si>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</si>
  <si>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</si>
  <si>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</si>
  <si>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</si>
  <si>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</si>
  <si>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</si>
  <si>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</si>
  <si>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</si>
  <si>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</si>
  <si>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</si>
  <si>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</si>
  <si>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</si>
  <si>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</si>
  <si>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</si>
  <si>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</si>
  <si>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</si>
  <si>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</si>
  <si>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</si>
  <si>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</si>
  <si>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</si>
  <si>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</si>
  <si>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</si>
  <si>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</si>
  <si>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</si>
  <si>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</si>
  <si>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</si>
  <si>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</si>
  <si>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</si>
  <si>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</si>
  <si>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</si>
  <si>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</si>
  <si>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</si>
  <si>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</si>
  <si>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</si>
  <si>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</si>
  <si>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</si>
  <si>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</si>
  <si>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</si>
  <si>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</si>
  <si>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</si>
  <si>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</si>
  <si>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</si>
  <si>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</si>
  <si>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</si>
  <si>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</si>
  <si>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</si>
  <si>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</si>
  <si>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</si>
  <si>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</si>
  <si>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</si>
  <si>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</si>
  <si>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</si>
  <si>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</si>
  <si>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</si>
  <si>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</si>
  <si>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</si>
  <si>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</si>
  <si>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</si>
  <si>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</si>
  <si>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</si>
  <si>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</si>
  <si>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</si>
  <si>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</si>
  <si>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</si>
  <si>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</si>
  <si>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</si>
  <si>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</si>
  <si>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</si>
  <si>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</si>
  <si>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</si>
  <si>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</si>
  <si>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</si>
  <si>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</si>
  <si>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</si>
  <si>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</si>
  <si>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</si>
  <si>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</si>
  <si>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</si>
  <si>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</si>
  <si>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</si>
  <si>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</si>
  <si>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</si>
  <si>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</si>
  <si>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</si>
  <si>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</si>
  <si>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</si>
  <si>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</si>
  <si>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</si>
  <si>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</si>
  <si>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</si>
  <si>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</si>
  <si>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</si>
  <si>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</si>
  <si>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</si>
  <si>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</si>
  <si>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</si>
  <si>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</si>
  <si>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</si>
  <si>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</si>
  <si>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</si>
  <si>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</si>
  <si>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</si>
  <si>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</si>
  <si>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</si>
  <si>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</si>
  <si>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</si>
  <si>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</si>
  <si>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</si>
  <si>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</si>
  <si>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</si>
  <si>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</si>
  <si>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</si>
  <si>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</si>
  <si>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</si>
  <si>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</si>
  <si>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</si>
  <si>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</si>
  <si>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</si>
  <si>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</si>
  <si>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</si>
  <si>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</si>
  <si>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</si>
  <si>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</si>
  <si>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</si>
  <si>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</si>
  <si>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</si>
  <si>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</si>
  <si>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</si>
  <si>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</si>
  <si>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</si>
  <si>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</si>
  <si>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</si>
  <si>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</si>
  <si>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</si>
  <si>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</si>
  <si>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</si>
  <si>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</si>
  <si>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</si>
  <si>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</si>
  <si>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</si>
  <si>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</si>
  <si>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</si>
  <si>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</si>
  <si>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</si>
  <si>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</si>
  <si>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</si>
  <si>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</si>
  <si>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</si>
  <si>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</si>
  <si>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</si>
  <si>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</si>
  <si>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</si>
  <si>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</si>
  <si>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</si>
  <si>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</si>
  <si>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</si>
  <si>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</si>
  <si>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</si>
  <si>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</si>
  <si>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</si>
  <si>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</si>
  <si>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</si>
  <si>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</si>
  <si>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</si>
  <si>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</si>
  <si>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</si>
  <si>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</si>
  <si>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</si>
  <si>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</si>
  <si>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</si>
  <si>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</si>
  <si>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</si>
  <si>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</si>
  <si>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</si>
  <si>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</si>
  <si>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</si>
  <si>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</si>
  <si>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</si>
  <si>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</si>
  <si>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</si>
  <si>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</si>
  <si>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</si>
  <si>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</si>
  <si>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</si>
  <si>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</si>
  <si>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</si>
  <si>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</si>
  <si>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</si>
  <si>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</si>
  <si>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</si>
  <si>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</si>
  <si>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</si>
  <si>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</si>
  <si>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</si>
  <si>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</si>
  <si>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</si>
  <si>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</si>
  <si>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</si>
  <si>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</si>
  <si>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</si>
  <si>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</si>
  <si>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</si>
  <si>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</si>
  <si>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</si>
  <si>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</si>
  <si>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</si>
  <si>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</si>
  <si>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</si>
  <si>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</si>
  <si>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</si>
  <si>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</si>
  <si>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</si>
  <si>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</si>
  <si>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</si>
  <si>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</si>
  <si>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</si>
  <si>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</si>
  <si>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</si>
  <si>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</si>
  <si>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</si>
  <si>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</si>
  <si>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</si>
  <si>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</si>
  <si>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</si>
  <si>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</si>
  <si>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</si>
  <si>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</si>
  <si>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</si>
  <si>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</si>
  <si>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</si>
  <si>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</si>
  <si>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</si>
  <si>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</si>
  <si>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</si>
  <si>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</si>
  <si>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</si>
  <si>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</si>
  <si>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</si>
  <si>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</si>
  <si>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</si>
  <si>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</si>
  <si>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</si>
  <si>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</si>
  <si>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</si>
  <si>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</si>
  <si>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</si>
  <si>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</si>
  <si>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</si>
  <si>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</si>
  <si>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</si>
  <si>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</si>
  <si>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</si>
  <si>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</si>
  <si>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</si>
  <si>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</si>
  <si>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</si>
  <si>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</si>
  <si>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</si>
  <si>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</si>
  <si>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</si>
  <si>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</si>
  <si>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</si>
  <si>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</si>
  <si>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</si>
  <si>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</si>
  <si>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</si>
  <si>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</si>
  <si>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</si>
  <si>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</si>
  <si>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</si>
  <si>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</si>
  <si>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</si>
  <si>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</si>
  <si>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</si>
  <si>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</si>
  <si>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</si>
  <si>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</si>
  <si>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</si>
  <si>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</si>
  <si>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</si>
  <si>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</si>
  <si>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</si>
  <si>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</si>
  <si>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</si>
  <si>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</si>
  <si>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</si>
  <si>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</si>
  <si>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</si>
  <si>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</si>
  <si>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</si>
  <si>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</si>
  <si>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</si>
  <si>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</si>
  <si>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</si>
  <si>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</si>
  <si>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</si>
  <si>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</si>
  <si>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</si>
  <si>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</si>
  <si>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</si>
  <si>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</si>
  <si>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</si>
  <si>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</si>
  <si>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</si>
  <si>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</si>
  <si>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</si>
  <si>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</si>
  <si>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</si>
  <si>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</si>
  <si>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</si>
  <si>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</si>
  <si>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</si>
  <si>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</si>
  <si>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</si>
  <si>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</si>
  <si>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</si>
  <si>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</si>
  <si>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</si>
  <si>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</si>
  <si>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</si>
  <si>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</si>
  <si>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</si>
  <si>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</si>
  <si>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</si>
  <si>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</si>
  <si>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</si>
  <si>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</si>
  <si>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</si>
  <si>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</si>
  <si>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</si>
  <si>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</si>
  <si>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</si>
  <si>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</si>
  <si>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</si>
  <si>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</si>
  <si>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</si>
  <si>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</si>
  <si>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</si>
  <si>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</si>
  <si>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</si>
  <si>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</si>
  <si>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</si>
  <si>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</si>
  <si>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</si>
  <si>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</si>
  <si>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</si>
  <si>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</si>
  <si>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</si>
  <si>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</si>
  <si>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</si>
  <si>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</si>
  <si>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</si>
  <si>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</si>
  <si>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</si>
  <si>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</si>
  <si>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</si>
  <si>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</si>
  <si>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</si>
  <si>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</si>
  <si>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</si>
  <si>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</si>
  <si>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</si>
  <si>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</si>
  <si>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</si>
  <si>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</si>
  <si>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</si>
  <si>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</si>
  <si>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</si>
  <si>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</si>
  <si>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</si>
  <si>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</si>
  <si>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</si>
  <si>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</si>
  <si>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</si>
  <si>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</si>
  <si>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</si>
  <si>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</si>
  <si>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</si>
  <si>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</si>
  <si>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</si>
  <si>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</si>
  <si>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</si>
  <si>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</si>
  <si>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</si>
  <si>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</si>
  <si>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</si>
  <si>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</si>
  <si>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</si>
  <si>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</si>
  <si>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</si>
  <si>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</si>
  <si>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</si>
  <si>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</si>
  <si>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</si>
  <si>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</si>
  <si>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</si>
  <si>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</si>
  <si>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</si>
  <si>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</si>
  <si>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</si>
  <si>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</si>
  <si>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</si>
  <si>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</si>
  <si>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</si>
  <si>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</si>
  <si>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</si>
  <si>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</si>
  <si>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</si>
  <si>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</si>
  <si>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</si>
  <si>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</si>
  <si>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</si>
  <si>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</si>
  <si>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</si>
  <si>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</si>
  <si>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</si>
  <si>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</si>
  <si>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</si>
  <si>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</si>
  <si>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</si>
  <si>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</si>
  <si>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</si>
  <si>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</si>
  <si>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</si>
  <si>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</si>
  <si>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</si>
  <si>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</si>
  <si>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</si>
  <si>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</si>
  <si>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</si>
  <si>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</si>
  <si>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</si>
  <si>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</si>
  <si>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</si>
  <si>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</si>
  <si>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</si>
  <si>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</si>
  <si>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</si>
  <si>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</si>
  <si>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</si>
  <si>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</si>
  <si>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</si>
  <si>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</si>
  <si>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</si>
  <si>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</si>
  <si>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</si>
  <si>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</si>
  <si>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</si>
  <si>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</si>
  <si>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</si>
  <si>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</si>
  <si>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</si>
  <si>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</si>
  <si>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</si>
  <si>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</si>
  <si>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</si>
  <si>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</si>
  <si>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</si>
  <si>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</si>
  <si>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</si>
  <si>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</si>
  <si>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</si>
  <si>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</si>
  <si>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</si>
  <si>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</si>
  <si>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</si>
  <si>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</si>
  <si>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</si>
  <si>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</si>
  <si>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</si>
  <si>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</si>
  <si>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</si>
  <si>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</si>
  <si>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</si>
  <si>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</si>
  <si>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</si>
  <si>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</si>
  <si>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</si>
  <si>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</si>
  <si>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</si>
  <si>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</si>
  <si>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</si>
  <si>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</si>
  <si>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</si>
  <si>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</si>
  <si>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</si>
  <si>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</si>
  <si>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</si>
  <si>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</si>
  <si>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</si>
  <si>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</si>
  <si>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</si>
  <si>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</si>
  <si>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</si>
  <si>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</si>
  <si>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</si>
  <si>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</si>
  <si>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</si>
  <si>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</si>
  <si>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</si>
  <si>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</si>
  <si>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</si>
  <si>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</si>
  <si>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</si>
  <si>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</si>
  <si>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</si>
  <si>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</si>
  <si>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</si>
  <si>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</si>
  <si>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</si>
  <si>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</si>
  <si>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</si>
  <si>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</si>
  <si>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</si>
  <si>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</si>
  <si>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</si>
  <si>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</si>
  <si>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</si>
  <si>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</si>
  <si>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</si>
  <si>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</si>
  <si>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</si>
  <si>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</si>
  <si>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</si>
  <si>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</si>
  <si>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</si>
  <si>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</si>
  <si>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</si>
  <si>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</si>
  <si>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</si>
  <si>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</si>
  <si>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</si>
  <si>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</si>
  <si>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</si>
  <si>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</si>
  <si>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</si>
  <si>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</si>
  <si>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</si>
  <si>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</si>
  <si>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</si>
  <si>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</si>
  <si>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</si>
  <si>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</si>
  <si>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</si>
  <si>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</si>
  <si>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</si>
  <si>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</si>
  <si>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</si>
  <si>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</si>
  <si>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</si>
  <si>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</si>
  <si>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</si>
  <si>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</si>
  <si>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</si>
  <si>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</si>
  <si>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</si>
  <si>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</si>
  <si>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</si>
  <si>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</si>
  <si>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</si>
  <si>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</si>
  <si>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</si>
  <si>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</si>
  <si>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</si>
  <si>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</si>
  <si>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</si>
  <si>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</si>
  <si>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</si>
  <si>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</si>
  <si>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</si>
  <si>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</si>
  <si>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</si>
  <si>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</si>
  <si>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</si>
  <si>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</si>
  <si>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</si>
  <si>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</si>
  <si>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</si>
  <si>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</si>
  <si>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</si>
  <si>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</si>
  <si>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</si>
  <si>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</si>
  <si>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</si>
  <si>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</si>
  <si>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</si>
  <si>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</si>
  <si>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</si>
  <si>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</si>
  <si>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</si>
  <si>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</si>
  <si>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</si>
  <si>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</si>
  <si>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</si>
  <si>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</si>
  <si>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</si>
  <si>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</si>
  <si>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</si>
  <si>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</si>
  <si>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</si>
  <si>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</si>
  <si>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</si>
  <si>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</si>
  <si>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</si>
  <si>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</si>
  <si>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</si>
  <si>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</si>
  <si>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</si>
  <si>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</si>
  <si>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</si>
  <si>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</si>
  <si>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</si>
  <si>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</si>
  <si>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</si>
  <si>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</si>
  <si>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</si>
  <si>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</si>
  <si>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</si>
  <si>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</si>
  <si>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</si>
  <si>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</si>
  <si>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</si>
  <si>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</si>
  <si>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</si>
  <si>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</si>
  <si>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</si>
  <si>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</si>
  <si>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</si>
  <si>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</si>
  <si>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</si>
  <si>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</si>
  <si>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</si>
  <si>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</si>
  <si>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</si>
  <si>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</si>
  <si>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</si>
  <si>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</si>
  <si>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</si>
  <si>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</si>
  <si>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</si>
  <si>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</si>
  <si>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</si>
  <si>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</si>
  <si>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</si>
  <si>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</si>
  <si>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</si>
  <si>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</si>
  <si>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</si>
  <si>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</si>
  <si>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</si>
  <si>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</si>
  <si>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</si>
  <si>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</si>
  <si>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</si>
  <si>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</si>
  <si>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</si>
  <si>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</si>
  <si>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</si>
  <si>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</si>
  <si>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</si>
  <si>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</si>
  <si>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</si>
  <si>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</si>
  <si>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</si>
  <si>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</si>
  <si>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</si>
  <si>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</si>
  <si>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</si>
  <si>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</si>
  <si>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</si>
  <si>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</si>
  <si>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</si>
  <si>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</si>
  <si>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</si>
  <si>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</si>
  <si>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</si>
  <si>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</si>
  <si>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</si>
  <si>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</si>
  <si>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</si>
  <si>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</si>
  <si>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</si>
  <si>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</si>
  <si>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</si>
  <si>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</si>
  <si>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</si>
  <si>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</si>
  <si>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</si>
  <si>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</si>
  <si>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</si>
  <si>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</si>
  <si>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</si>
  <si>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</si>
  <si>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</si>
  <si>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</si>
  <si>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</si>
  <si>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</si>
  <si>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</si>
  <si>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</si>
  <si>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</si>
  <si>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</si>
  <si>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</si>
  <si>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</si>
  <si>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</si>
  <si>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</si>
  <si>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</si>
  <si>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</si>
  <si>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</si>
  <si>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</si>
  <si>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</si>
  <si>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</si>
  <si>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</si>
  <si>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</si>
  <si>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</si>
  <si>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</si>
  <si>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</si>
  <si>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</si>
  <si>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</si>
  <si>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</si>
  <si>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</si>
  <si>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</si>
  <si>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</si>
  <si>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</si>
  <si>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</si>
  <si>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</si>
  <si>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</si>
  <si>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</si>
  <si>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</si>
  <si>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</si>
  <si>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</si>
  <si>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</si>
  <si>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</si>
  <si>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</si>
  <si>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</si>
  <si>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</si>
  <si>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</si>
  <si>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</si>
  <si>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</si>
  <si>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</si>
  <si>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</si>
  <si>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</si>
  <si>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</si>
  <si>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</si>
  <si>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</si>
  <si>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</si>
  <si>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</si>
  <si>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</si>
  <si>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</si>
  <si>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</si>
  <si>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</si>
  <si>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</si>
  <si>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</si>
  <si>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</si>
  <si>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</si>
  <si>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</si>
  <si>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</si>
  <si>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</si>
  <si>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</si>
  <si>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</si>
  <si>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</si>
  <si>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</si>
  <si>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</si>
  <si>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</si>
  <si>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</si>
  <si>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</si>
  <si>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</si>
  <si>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</si>
  <si>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</si>
  <si>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</si>
  <si>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</si>
  <si>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</si>
  <si>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</si>
  <si>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</si>
  <si>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</si>
  <si>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</si>
  <si>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</si>
  <si>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</si>
  <si>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</si>
  <si>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</si>
  <si>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</si>
  <si>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</si>
  <si>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</si>
  <si>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</si>
  <si>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</si>
  <si>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</si>
  <si>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</si>
  <si>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</si>
  <si>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</si>
  <si>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</si>
  <si>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</si>
  <si>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</si>
  <si>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</si>
  <si>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</si>
  <si>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</si>
  <si>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</si>
  <si>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</si>
  <si>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</si>
  <si>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</si>
  <si>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</si>
  <si>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</si>
  <si>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</si>
  <si>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</si>
  <si>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</si>
  <si>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</si>
  <si>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</si>
  <si>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</si>
  <si>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</si>
  <si>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</si>
  <si>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</si>
  <si>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</si>
  <si>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</si>
  <si>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</si>
  <si>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</si>
  <si>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</si>
  <si>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</si>
  <si>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</si>
  <si>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</si>
  <si>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</si>
  <si>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</si>
  <si>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</si>
  <si>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</si>
  <si>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</si>
  <si>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</si>
  <si>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</si>
  <si>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</si>
  <si>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</si>
  <si>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</si>
  <si>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</si>
  <si>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</si>
  <si>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</si>
  <si>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</si>
  <si>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</si>
  <si>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</si>
  <si>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</si>
  <si>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</si>
  <si>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</si>
  <si>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</si>
  <si>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</si>
  <si>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</si>
  <si>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</si>
  <si>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</si>
  <si>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</si>
  <si>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</si>
  <si>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</si>
  <si>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</si>
  <si>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</si>
  <si>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</si>
  <si>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</si>
  <si>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</si>
  <si>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</si>
  <si>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</si>
  <si>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</si>
  <si>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</si>
  <si>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</si>
  <si>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</si>
  <si>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</si>
  <si>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</si>
  <si>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</si>
  <si>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</si>
  <si>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</si>
  <si>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</si>
  <si>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</si>
  <si>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</si>
  <si>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</si>
  <si>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</si>
  <si>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</si>
  <si>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</si>
  <si>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</si>
  <si>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</si>
  <si>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</si>
  <si>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</si>
  <si>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</si>
  <si>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</si>
  <si>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</si>
  <si>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</si>
  <si>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</si>
  <si>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</si>
  <si>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</si>
  <si>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</si>
  <si>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</si>
  <si>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</si>
  <si>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</si>
  <si>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</si>
  <si>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</si>
  <si>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</si>
  <si>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</si>
  <si>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</si>
  <si>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</si>
  <si>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</si>
  <si>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</si>
  <si>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</si>
  <si>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</si>
  <si>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</si>
  <si>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</si>
  <si>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</si>
  <si>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</si>
  <si>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</si>
  <si>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</si>
  <si>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</si>
  <si>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</si>
  <si>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</si>
  <si>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</si>
  <si>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</si>
  <si>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</si>
  <si>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</si>
  <si>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</si>
  <si>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</si>
  <si>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</si>
  <si>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</si>
  <si>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</si>
  <si>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</si>
  <si>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</si>
  <si>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</si>
  <si>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</si>
  <si>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</si>
  <si>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</si>
  <si>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</si>
  <si>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</si>
  <si>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</si>
  <si>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</si>
  <si>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</si>
  <si>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</si>
  <si>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</si>
  <si>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</si>
  <si>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</si>
  <si>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</si>
  <si>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</si>
  <si>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</si>
  <si>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</si>
  <si>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</si>
  <si>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</si>
  <si>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</si>
  <si>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</si>
  <si>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</si>
  <si>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</si>
  <si>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</si>
  <si>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</si>
  <si>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</si>
  <si>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</si>
  <si>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</si>
  <si>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</si>
  <si>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</si>
  <si>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</si>
  <si>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</si>
  <si>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</si>
  <si>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</si>
  <si>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</si>
  <si>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</si>
  <si>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</si>
  <si>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</si>
  <si>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</si>
  <si>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</si>
  <si>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</si>
  <si>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</si>
  <si>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</si>
  <si>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</si>
  <si>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</si>
  <si>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</si>
  <si>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</si>
  <si>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</si>
  <si>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</si>
  <si>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</si>
  <si>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</si>
  <si>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</si>
  <si>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</si>
  <si>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</si>
  <si>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</si>
  <si>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</si>
  <si>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</si>
  <si>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</si>
  <si>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</si>
  <si>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</si>
  <si>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</si>
  <si>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</si>
  <si>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</si>
  <si>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</si>
  <si>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</si>
  <si>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</si>
  <si>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</si>
  <si>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</si>
  <si>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</si>
  <si>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</si>
  <si>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</si>
  <si>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</si>
  <si>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</si>
  <si>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</si>
  <si>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</si>
  <si>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</si>
  <si>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</si>
  <si>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</si>
  <si>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</si>
  <si>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</si>
  <si>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</si>
  <si>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</si>
  <si>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</si>
  <si>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</si>
  <si>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</si>
  <si>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</si>
  <si>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</si>
  <si>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</si>
  <si>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</si>
  <si>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</si>
  <si>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</si>
  <si>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</si>
  <si>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</si>
  <si>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</si>
  <si>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</si>
  <si>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</si>
  <si>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</si>
  <si>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</si>
  <si>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</si>
  <si>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</si>
  <si>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</si>
  <si>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</si>
  <si>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</si>
  <si>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</si>
  <si>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</si>
  <si>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</si>
  <si>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</si>
  <si>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</si>
  <si>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</si>
  <si>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</si>
  <si>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</si>
  <si>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</si>
  <si>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</si>
  <si>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</si>
  <si>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</si>
  <si>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</si>
  <si>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</si>
  <si>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</si>
  <si>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</si>
  <si>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</si>
  <si>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</si>
  <si>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</si>
  <si>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</si>
  <si>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</si>
  <si>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</si>
  <si>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</si>
  <si>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</si>
  <si>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</si>
  <si>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</si>
  <si>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</si>
  <si>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</si>
  <si>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</si>
  <si>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</si>
  <si>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</si>
  <si>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</si>
  <si>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</si>
  <si>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</si>
  <si>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</si>
  <si>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</si>
  <si>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</si>
  <si>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</si>
  <si>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</si>
  <si>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</si>
  <si>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</si>
  <si>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</si>
  <si>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</si>
  <si>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</si>
  <si>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</si>
  <si>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</si>
  <si>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</si>
  <si>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</si>
  <si>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</si>
  <si>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</si>
  <si>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</si>
  <si>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</si>
  <si>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</si>
  <si>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</si>
  <si>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</si>
  <si>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</si>
  <si>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</si>
  <si>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</si>
  <si>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</si>
  <si>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</si>
  <si>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</si>
  <si>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</si>
  <si>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</si>
  <si>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</si>
  <si>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</si>
  <si>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</si>
  <si>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</si>
  <si>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</si>
  <si>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</si>
  <si>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</si>
  <si>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</si>
  <si>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</si>
  <si>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</si>
  <si>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</si>
  <si>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</si>
  <si>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</si>
  <si>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</si>
  <si>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</si>
  <si>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</si>
  <si>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</si>
  <si>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</si>
  <si>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</si>
  <si>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</si>
  <si>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</si>
  <si>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</si>
  <si>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</si>
  <si>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</si>
  <si>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</si>
  <si>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</si>
  <si>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</si>
  <si>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</si>
  <si>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</si>
  <si>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</si>
  <si>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</si>
  <si>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</si>
  <si>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</si>
  <si>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</si>
  <si>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</si>
  <si>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</si>
  <si>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</si>
  <si>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</si>
  <si>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</si>
  <si>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</si>
  <si>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</si>
  <si>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</si>
  <si>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</si>
  <si>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</si>
  <si>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</si>
  <si>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</si>
  <si>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</si>
  <si>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</si>
  <si>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</si>
  <si>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</si>
  <si>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</si>
  <si>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</si>
  <si>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</si>
  <si>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</si>
  <si>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</si>
  <si>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</si>
  <si>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</si>
  <si>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</si>
  <si>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</si>
  <si>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</si>
  <si>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</si>
  <si>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</si>
  <si>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</si>
  <si>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</si>
  <si>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</si>
  <si>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</si>
  <si>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</si>
  <si>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</si>
  <si>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</si>
  <si>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</si>
  <si>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</si>
  <si>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</si>
  <si>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</si>
  <si>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</si>
  <si>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</si>
  <si>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</si>
  <si>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</si>
  <si>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</si>
  <si>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</si>
  <si>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</si>
  <si>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</si>
  <si>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</si>
  <si>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</si>
  <si>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</si>
  <si>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</si>
  <si>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</si>
  <si>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</si>
  <si>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</si>
  <si>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</si>
  <si>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</si>
  <si>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</si>
  <si>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</si>
  <si>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</si>
  <si>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</si>
  <si>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</si>
  <si>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</si>
  <si>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</si>
  <si>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</si>
  <si>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</si>
  <si>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</si>
  <si>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</si>
  <si>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</si>
  <si>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</si>
  <si>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</si>
  <si>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</si>
  <si>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</si>
  <si>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</si>
  <si>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</si>
  <si>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</si>
  <si>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</si>
  <si>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</si>
  <si>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</si>
  <si>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</si>
  <si>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</si>
  <si>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</si>
  <si>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</si>
  <si>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</si>
  <si>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</si>
  <si>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</si>
  <si>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</si>
  <si>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</si>
  <si>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</si>
  <si>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</si>
  <si>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</si>
  <si>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</si>
  <si>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</si>
  <si>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</si>
  <si>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</si>
  <si>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</si>
  <si>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</si>
  <si>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</si>
  <si>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</si>
  <si>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</si>
  <si>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</si>
  <si>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</si>
  <si>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</si>
  <si>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</si>
  <si>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</si>
  <si>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</si>
  <si>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</si>
  <si>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</si>
  <si>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</si>
  <si>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</si>
  <si>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</si>
  <si>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</si>
  <si>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</si>
  <si>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</si>
  <si>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</si>
  <si>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</si>
  <si>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</si>
  <si>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</si>
  <si>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</si>
  <si>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</si>
  <si>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</si>
  <si>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</si>
  <si>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</si>
  <si>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</si>
  <si>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</si>
  <si>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</si>
  <si>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</si>
  <si>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</si>
  <si>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</si>
  <si>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</si>
  <si>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</si>
  <si>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</si>
  <si>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</si>
  <si>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</si>
  <si>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</si>
  <si>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</si>
  <si>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</si>
  <si>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</si>
  <si>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</si>
  <si>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</si>
  <si>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</si>
  <si>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</si>
  <si>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</si>
  <si>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</si>
  <si>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</si>
  <si>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</si>
  <si>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</si>
  <si>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</si>
  <si>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</si>
  <si>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</si>
  <si>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</si>
  <si>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</si>
  <si>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</si>
  <si>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</si>
  <si>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</si>
  <si>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</si>
  <si>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</si>
  <si>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</si>
  <si>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</si>
  <si>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</si>
  <si>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</si>
  <si>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</si>
  <si>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</si>
  <si>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</si>
  <si>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</si>
  <si>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</si>
  <si>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</si>
  <si>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</si>
  <si>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</si>
  <si>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</si>
  <si>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</si>
  <si>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</si>
  <si>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</si>
  <si>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</si>
  <si>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</si>
  <si>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</si>
  <si>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</si>
  <si>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</si>
  <si>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</si>
  <si>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</si>
  <si>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</si>
  <si>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</si>
  <si>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</si>
  <si>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</si>
  <si>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</si>
  <si>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</si>
  <si>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</si>
  <si>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</si>
  <si>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</si>
  <si>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</si>
  <si>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</si>
  <si>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</si>
  <si>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</si>
  <si>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</si>
  <si>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</si>
  <si>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</si>
  <si>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</si>
  <si>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</si>
  <si>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</si>
  <si>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</si>
  <si>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</si>
  <si>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</si>
  <si>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</si>
  <si>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</si>
  <si>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</si>
  <si>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</si>
  <si>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</si>
  <si>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</si>
  <si>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</si>
  <si>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</si>
  <si>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</si>
  <si>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</si>
  <si>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</si>
  <si>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</si>
  <si>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</si>
  <si>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</si>
  <si>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</si>
  <si>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</si>
  <si>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</si>
  <si>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</si>
  <si>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</si>
  <si>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</si>
  <si>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</si>
  <si>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</si>
  <si>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</si>
  <si>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</si>
  <si>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</si>
  <si>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</si>
  <si>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</si>
  <si>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</si>
  <si>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</si>
  <si>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</si>
  <si>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</si>
  <si>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</si>
  <si>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</si>
  <si>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</si>
  <si>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</si>
  <si>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</si>
  <si>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</si>
  <si>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</si>
  <si>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</si>
  <si>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</si>
  <si>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</si>
  <si>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</si>
  <si>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</si>
  <si>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</si>
  <si>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</si>
  <si>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</si>
  <si>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</si>
  <si>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</si>
  <si>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</si>
  <si>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</si>
  <si>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</si>
  <si>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</si>
  <si>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</si>
  <si>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</si>
  <si>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</si>
  <si>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</si>
  <si>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</si>
  <si>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</si>
  <si>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</si>
  <si>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</si>
  <si>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</si>
  <si>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</si>
  <si>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</si>
  <si>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</si>
  <si>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</si>
  <si>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</si>
  <si>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</si>
  <si>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</si>
  <si>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</si>
  <si>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</si>
  <si>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</si>
  <si>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</si>
  <si>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</si>
  <si>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</si>
  <si>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</si>
  <si>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</si>
  <si>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</si>
  <si>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</si>
  <si>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</si>
  <si>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</si>
  <si>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</si>
  <si>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</si>
  <si>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</si>
  <si>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</si>
  <si>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</si>
  <si>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</si>
  <si>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</si>
  <si>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</si>
  <si>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</si>
  <si>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</si>
  <si>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</si>
  <si>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</si>
  <si>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</si>
  <si>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</si>
  <si>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</si>
  <si>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</si>
  <si>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</si>
  <si>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</si>
  <si>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</si>
  <si>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</si>
  <si>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</si>
  <si>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</si>
  <si>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</si>
  <si>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</si>
  <si>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</si>
  <si>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</si>
  <si>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</si>
  <si>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</si>
  <si>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</si>
  <si>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</si>
  <si>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</si>
  <si>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</si>
  <si>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</si>
  <si>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</si>
  <si>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</si>
  <si>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</si>
  <si>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</si>
  <si>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</si>
  <si>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</si>
  <si>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</si>
  <si>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</si>
  <si>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</si>
  <si>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</si>
  <si>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</si>
  <si>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</si>
  <si>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</si>
  <si>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</si>
  <si>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</si>
  <si>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</si>
  <si>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</si>
  <si>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</si>
  <si>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</si>
  <si>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</si>
  <si>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</si>
  <si>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</si>
  <si>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</si>
  <si>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</si>
  <si>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</si>
  <si>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</si>
  <si>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</si>
  <si>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</si>
  <si>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</si>
  <si>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</si>
  <si>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</si>
  <si>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</si>
  <si>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</si>
  <si>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</si>
  <si>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</si>
  <si>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</si>
  <si>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</si>
  <si>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</si>
  <si>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</si>
  <si>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</si>
  <si>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</si>
  <si>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</si>
  <si>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</si>
  <si>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</si>
  <si>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</si>
  <si>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</si>
  <si>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</si>
  <si>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</si>
  <si>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</si>
  <si>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</si>
  <si>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</si>
  <si>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</si>
  <si>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</si>
  <si>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</si>
  <si>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</si>
  <si>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</si>
  <si>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</si>
  <si>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</si>
  <si>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</si>
  <si>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</si>
  <si>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</si>
  <si>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</si>
  <si>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</si>
  <si>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</si>
  <si>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</si>
  <si>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</si>
  <si>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</si>
  <si>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</si>
  <si>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</si>
  <si>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</si>
  <si>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</si>
  <si>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</si>
  <si>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</si>
  <si>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</si>
  <si>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</si>
  <si>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</si>
  <si>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</si>
  <si>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</si>
  <si>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</si>
  <si>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</si>
  <si>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</si>
  <si>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</si>
  <si>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</si>
  <si>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</si>
  <si>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</si>
  <si>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</si>
  <si>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</si>
  <si>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</si>
  <si>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</si>
  <si>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</si>
  <si>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</si>
  <si>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</si>
  <si>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</si>
  <si>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</si>
  <si>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</si>
  <si>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</si>
  <si>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</si>
  <si>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</si>
  <si>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</si>
  <si>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</si>
  <si>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</si>
  <si>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</si>
  <si>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</si>
  <si>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</si>
  <si>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</si>
  <si>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</si>
  <si>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</si>
  <si>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</si>
  <si>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</si>
  <si>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</si>
  <si>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</si>
  <si>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</si>
  <si>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</si>
  <si>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</si>
  <si>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</si>
  <si>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</si>
  <si>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</si>
  <si>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</si>
  <si>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</si>
  <si>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</si>
  <si>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</si>
  <si>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</si>
  <si>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</si>
  <si>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</si>
  <si>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</si>
  <si>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</si>
  <si>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</si>
  <si>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</si>
  <si>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</si>
  <si>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</si>
  <si>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</si>
  <si>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</si>
  <si>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</si>
  <si>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</si>
  <si>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</si>
  <si>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</si>
  <si>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</si>
  <si>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</si>
  <si>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</si>
  <si>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</si>
  <si>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</si>
  <si>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</si>
  <si>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</si>
  <si>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</si>
  <si>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</si>
  <si>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</si>
  <si>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</si>
  <si>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</si>
  <si>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</si>
  <si>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</si>
  <si>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</si>
  <si>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</si>
  <si>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</si>
  <si>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</si>
  <si>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</si>
  <si>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</si>
  <si>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</si>
  <si>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</si>
  <si>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</si>
  <si>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</si>
  <si>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</si>
  <si>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</si>
  <si>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</si>
  <si>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</si>
  <si>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</si>
  <si>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</si>
  <si>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</si>
  <si>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</si>
  <si>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</si>
  <si>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</si>
  <si>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</si>
  <si>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</si>
  <si>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</si>
  <si>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</si>
  <si>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</si>
  <si>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</si>
  <si>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</si>
  <si>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</si>
  <si>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</si>
  <si>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</si>
  <si>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</si>
  <si>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</si>
  <si>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</si>
  <si>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</si>
  <si>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</si>
  <si>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</si>
  <si>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</si>
  <si>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</si>
  <si>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</si>
  <si>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</si>
  <si>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</si>
  <si>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</si>
  <si>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</si>
  <si>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</si>
  <si>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</si>
  <si>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</si>
  <si>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</si>
  <si>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</si>
  <si>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</si>
  <si>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</si>
  <si>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</si>
  <si>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</si>
  <si>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</si>
  <si>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</si>
  <si>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</si>
  <si>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</si>
  <si>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</si>
  <si>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</si>
  <si>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</si>
  <si>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</si>
  <si>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</si>
  <si>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</si>
  <si>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</si>
  <si>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</si>
  <si>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</si>
  <si>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</si>
  <si>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</si>
  <si>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</si>
  <si>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</si>
  <si>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</si>
  <si>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</si>
  <si>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</si>
  <si>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</si>
  <si>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</si>
  <si>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</si>
  <si>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</si>
  <si>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</si>
  <si>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</si>
  <si>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</si>
  <si>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</si>
  <si>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</si>
  <si>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</si>
  <si>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</si>
  <si>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</si>
  <si>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</si>
  <si>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</si>
  <si>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</si>
  <si>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</si>
  <si>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</si>
  <si>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</si>
  <si>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</si>
  <si>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</si>
  <si>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</si>
  <si>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</si>
  <si>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</si>
  <si>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</si>
  <si>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</si>
  <si>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</si>
  <si>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</si>
  <si>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</si>
  <si>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</si>
  <si>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</si>
  <si>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</si>
  <si>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</si>
  <si>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</si>
  <si>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</si>
  <si>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</si>
  <si>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</si>
  <si>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</si>
  <si>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</si>
  <si>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</si>
  <si>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</si>
  <si>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</si>
  <si>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</si>
  <si>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</si>
  <si>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</si>
  <si>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</si>
  <si>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</si>
  <si>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</si>
  <si>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</si>
  <si>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</si>
  <si>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</si>
  <si>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</si>
  <si>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</si>
  <si>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</si>
  <si>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</si>
  <si>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</si>
  <si>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</si>
  <si>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</si>
  <si>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</si>
  <si>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</si>
  <si>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</si>
  <si>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</si>
  <si>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</si>
  <si>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</si>
  <si>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</si>
  <si>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</si>
  <si>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</si>
  <si>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</si>
  <si>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</si>
  <si>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</si>
  <si>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</si>
  <si>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</si>
  <si>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</si>
  <si>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</si>
  <si>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</si>
  <si>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</si>
  <si>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</si>
  <si>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</si>
  <si>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</si>
  <si>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</si>
  <si>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</si>
  <si>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</si>
  <si>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</si>
  <si>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</si>
  <si>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</si>
  <si>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</si>
  <si>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</si>
  <si>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</si>
  <si>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</si>
  <si>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</si>
  <si>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</si>
  <si>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</si>
  <si>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</si>
  <si>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</si>
  <si>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</si>
  <si>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</si>
  <si>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</si>
  <si>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</si>
  <si>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</si>
  <si>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</si>
  <si>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</si>
  <si>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</si>
  <si>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</si>
  <si>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</si>
  <si>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</si>
  <si>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</si>
  <si>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</si>
  <si>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</si>
  <si>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</si>
  <si>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</si>
  <si>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</si>
  <si>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</si>
  <si>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</si>
  <si>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</si>
  <si>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</si>
  <si>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</si>
  <si>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</si>
  <si>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</si>
  <si>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</si>
  <si>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</si>
  <si>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</si>
  <si>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</si>
  <si>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</si>
  <si>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</si>
  <si>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</si>
  <si>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</si>
  <si>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</si>
  <si>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</si>
  <si>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</si>
  <si>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</si>
  <si>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</si>
  <si>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</si>
  <si>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</si>
  <si>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</si>
  <si>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</si>
  <si>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</si>
  <si>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</si>
  <si>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</si>
  <si>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</si>
  <si>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</si>
  <si>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</si>
  <si>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</si>
  <si>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</si>
  <si>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</si>
  <si>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</si>
  <si>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</si>
  <si>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</si>
  <si>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</si>
  <si>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</si>
  <si>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</si>
  <si>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</si>
  <si>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</si>
  <si>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</si>
  <si>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</si>
  <si>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</si>
  <si>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</si>
  <si>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</si>
  <si>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</si>
  <si>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</si>
  <si>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</si>
  <si>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</si>
  <si>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</si>
  <si>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</si>
  <si>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</si>
  <si>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</si>
  <si>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</si>
  <si>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</si>
  <si>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</si>
  <si>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</si>
  <si>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</si>
  <si>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</si>
  <si>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</si>
  <si>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</si>
  <si>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</si>
  <si>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</si>
  <si>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</si>
  <si>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</si>
  <si>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</si>
  <si>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</si>
  <si>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</si>
  <si>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</si>
  <si>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</si>
  <si>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</si>
  <si>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</si>
  <si>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</si>
  <si>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</si>
  <si>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</si>
  <si>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</si>
  <si>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</si>
  <si>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</si>
  <si>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</si>
  <si>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</si>
  <si>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</si>
  <si>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</si>
  <si>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</si>
  <si>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</si>
  <si>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</si>
  <si>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</si>
  <si>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</si>
  <si>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</si>
  <si>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</si>
  <si>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</si>
  <si>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</si>
  <si>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</si>
  <si>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</si>
  <si>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</si>
  <si>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</si>
  <si>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</si>
  <si>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</si>
  <si>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</si>
  <si>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</si>
  <si>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</si>
  <si>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</si>
  <si>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</si>
  <si>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</si>
  <si>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</si>
  <si>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</si>
  <si>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</si>
  <si>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</si>
  <si>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</si>
  <si>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</si>
  <si>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</si>
  <si>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</si>
  <si>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</si>
  <si>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</si>
  <si>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</si>
  <si>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</si>
  <si>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</si>
  <si>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</si>
  <si>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</si>
  <si>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</si>
  <si>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</si>
  <si>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</si>
  <si>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</si>
  <si>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</si>
  <si>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</si>
  <si>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</si>
  <si>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</si>
  <si>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</si>
  <si>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</si>
  <si>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</si>
  <si>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</si>
  <si>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</si>
  <si>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</si>
  <si>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</si>
  <si>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</si>
  <si>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</si>
  <si>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</si>
  <si>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</si>
  <si>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</si>
  <si>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</si>
  <si>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</si>
  <si>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</si>
  <si>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</si>
  <si>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</si>
  <si>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</si>
  <si>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</si>
  <si>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</si>
  <si>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</si>
  <si>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</si>
  <si>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</si>
  <si>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</si>
  <si>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</si>
  <si>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</si>
  <si>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</si>
  <si>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</si>
  <si>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</si>
  <si>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</si>
  <si>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</si>
  <si>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</si>
  <si>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</si>
  <si>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</si>
  <si>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</si>
  <si>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</si>
  <si>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</si>
  <si>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</si>
  <si>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</si>
  <si>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</si>
  <si>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</si>
  <si>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</si>
  <si>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</si>
  <si>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</si>
  <si>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</si>
  <si>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</si>
  <si>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</si>
  <si>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</si>
  <si>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</si>
  <si>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</si>
  <si>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</si>
  <si>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</si>
  <si>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</si>
  <si>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</si>
  <si>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</si>
  <si>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</si>
  <si>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</si>
  <si>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</si>
  <si>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</si>
  <si>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</si>
  <si>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</si>
  <si>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</si>
  <si>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</si>
  <si>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</si>
  <si>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</si>
  <si>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</si>
  <si>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</si>
  <si>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</si>
  <si>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</si>
  <si>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</si>
  <si>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</si>
  <si>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</si>
  <si>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</si>
  <si>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</si>
  <si>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</si>
  <si>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</si>
  <si>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</si>
  <si>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</si>
  <si>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</si>
  <si>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</si>
  <si>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</si>
  <si>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</si>
  <si>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</si>
  <si>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</si>
  <si>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</si>
  <si>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</si>
  <si>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</si>
  <si>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</si>
  <si>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</si>
  <si>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</si>
  <si>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</si>
  <si>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</si>
  <si>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</si>
  <si>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</si>
  <si>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</si>
  <si>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</si>
  <si>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</si>
  <si>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</si>
  <si>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</si>
  <si>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</si>
  <si>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</si>
  <si>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</si>
  <si>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</si>
  <si>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</si>
  <si>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</si>
  <si>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</si>
  <si>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</si>
  <si>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</si>
  <si>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</si>
  <si>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</si>
  <si>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</si>
  <si>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</si>
  <si>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</si>
  <si>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</si>
  <si>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</si>
  <si>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</si>
  <si>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</si>
  <si>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</si>
  <si>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</si>
  <si>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</si>
  <si>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</si>
  <si>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</si>
  <si>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</si>
  <si>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</si>
  <si>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</si>
  <si>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</si>
  <si>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</si>
  <si>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</si>
  <si>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</si>
  <si>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</si>
  <si>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</si>
  <si>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</si>
  <si>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</si>
  <si>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</si>
  <si>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</si>
  <si>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</si>
  <si>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</si>
  <si>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</si>
  <si>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</si>
  <si>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</si>
  <si>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</si>
  <si>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</si>
  <si>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</si>
  <si>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</si>
  <si>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</si>
  <si>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</si>
  <si>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</si>
  <si>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</si>
  <si>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</si>
  <si>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</si>
  <si>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</si>
  <si>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</si>
  <si>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</si>
  <si>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</si>
  <si>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</si>
  <si>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</si>
  <si>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</si>
  <si>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</si>
  <si>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</si>
  <si>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</si>
  <si>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</si>
  <si>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</si>
  <si>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</si>
  <si>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</si>
  <si>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</si>
  <si>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</si>
  <si>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</si>
  <si>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</si>
  <si>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</si>
  <si>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</si>
  <si>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</si>
  <si>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</si>
  <si>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</si>
  <si>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</si>
  <si>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</si>
  <si>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</si>
  <si>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</si>
  <si>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</si>
  <si>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</si>
  <si>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</si>
  <si>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</si>
  <si>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</si>
  <si>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</si>
  <si>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</si>
  <si>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</si>
  <si>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</si>
  <si>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</si>
  <si>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</si>
  <si>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</si>
  <si>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</si>
  <si>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</si>
  <si>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</si>
  <si>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</si>
  <si>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</si>
  <si>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</si>
  <si>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</si>
  <si>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</si>
  <si>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</si>
  <si>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</si>
  <si>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</si>
  <si>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</si>
  <si>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</si>
  <si>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</si>
  <si>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</si>
  <si>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</si>
  <si>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</si>
  <si>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</si>
  <si>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</si>
  <si>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</si>
  <si>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</si>
  <si>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</si>
  <si>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</si>
  <si>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</si>
  <si>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</si>
  <si>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</si>
  <si>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</si>
  <si>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</si>
  <si>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</si>
  <si>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</si>
  <si>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</si>
  <si>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</si>
  <si>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</si>
  <si>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</si>
  <si>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</si>
  <si>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</si>
  <si>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</si>
  <si>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</si>
  <si>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</si>
  <si>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</si>
  <si>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</si>
  <si>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</si>
  <si>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</si>
  <si>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</si>
  <si>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</si>
  <si>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</si>
  <si>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</si>
  <si>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</si>
  <si>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</si>
  <si>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</si>
  <si>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</si>
  <si>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</si>
  <si>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</si>
  <si>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</si>
  <si>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</si>
  <si>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</si>
  <si>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</si>
  <si>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</si>
  <si>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</si>
  <si>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</si>
  <si>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</si>
  <si>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</si>
  <si>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</si>
  <si>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</si>
  <si>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</si>
  <si>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</si>
  <si>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</si>
  <si>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</si>
  <si>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</si>
  <si>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</si>
  <si>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</si>
  <si>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</si>
  <si>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</si>
  <si>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</si>
  <si>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</si>
  <si>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</si>
  <si>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</si>
  <si>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</si>
  <si>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</si>
  <si>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</si>
  <si>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</si>
  <si>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</si>
  <si>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</si>
  <si>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</si>
  <si>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</si>
  <si>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</si>
  <si>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</si>
  <si>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</si>
  <si>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</si>
  <si>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</si>
  <si>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</si>
  <si>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</si>
  <si>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</si>
  <si>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</si>
  <si>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</si>
  <si>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</si>
  <si>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</si>
  <si>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</si>
  <si>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</si>
  <si>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</si>
  <si>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</si>
  <si>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</si>
  <si>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</si>
  <si>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</si>
  <si>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</si>
  <si>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</si>
  <si>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</si>
  <si>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</si>
  <si>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</si>
  <si>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</si>
  <si>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</si>
  <si>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</si>
  <si>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</si>
  <si>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</si>
  <si>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</si>
  <si>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</si>
  <si>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</si>
  <si>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</si>
  <si>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</si>
  <si>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</si>
  <si>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</si>
  <si>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</si>
  <si>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</si>
  <si>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</si>
  <si>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</si>
  <si>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</si>
  <si>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</si>
  <si>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</si>
  <si>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</si>
  <si>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</si>
  <si>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</si>
  <si>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</si>
  <si>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</si>
  <si>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</si>
  <si>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</si>
  <si>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</si>
  <si>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</si>
  <si>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</si>
  <si>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</si>
  <si>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</si>
  <si>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</si>
  <si>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</si>
  <si>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</si>
  <si>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</si>
  <si>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</si>
  <si>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</si>
  <si>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</si>
  <si>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</si>
  <si>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</si>
  <si>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</si>
  <si>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</si>
  <si>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</si>
  <si>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</si>
  <si>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</si>
  <si>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</si>
  <si>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</si>
  <si>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</si>
  <si>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</si>
  <si>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</si>
  <si>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</si>
  <si>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</si>
  <si>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</si>
  <si>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</si>
  <si>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</si>
  <si>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</si>
  <si>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</si>
  <si>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</si>
  <si>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</si>
  <si>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</si>
  <si>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</si>
  <si>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</si>
  <si>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</si>
  <si>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</si>
  <si>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</si>
  <si>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</si>
  <si>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</si>
  <si>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</si>
  <si>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</si>
  <si>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</si>
  <si>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</si>
  <si>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</si>
  <si>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</si>
  <si>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</si>
  <si>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</si>
  <si>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</si>
  <si>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</si>
  <si>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</si>
  <si>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</si>
  <si>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</si>
  <si>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</si>
  <si>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</si>
  <si>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</si>
  <si>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</si>
  <si>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</si>
  <si>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</si>
  <si>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</si>
  <si>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</si>
  <si>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</si>
  <si>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</si>
  <si>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</si>
  <si>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</si>
  <si>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</si>
  <si>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</si>
  <si>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</si>
  <si>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</si>
  <si>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</si>
  <si>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</si>
  <si>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</si>
  <si>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</si>
  <si>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</si>
  <si>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</si>
  <si>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</si>
  <si>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</si>
  <si>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</si>
  <si>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</si>
  <si>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</si>
  <si>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</si>
  <si>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</si>
  <si>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</si>
  <si>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</si>
  <si>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</si>
  <si>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</si>
  <si>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</si>
  <si>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</si>
  <si>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</si>
  <si>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</si>
  <si>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</si>
  <si>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</si>
  <si>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</si>
  <si>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</si>
  <si>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</si>
  <si>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</si>
  <si>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</si>
  <si>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</si>
  <si>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</si>
  <si>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</si>
  <si>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</si>
  <si>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</si>
  <si>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</si>
  <si>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</si>
  <si>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</si>
  <si>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</si>
  <si>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</si>
  <si>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</si>
  <si>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</si>
  <si>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</si>
  <si>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</si>
  <si>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</si>
  <si>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</si>
  <si>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</si>
  <si>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</si>
  <si>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</si>
  <si>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</si>
  <si>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</si>
  <si>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</si>
  <si>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</si>
  <si>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</si>
  <si>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</si>
  <si>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</si>
  <si>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</si>
  <si>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</si>
  <si>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</si>
  <si>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</si>
  <si>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</si>
  <si>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</si>
  <si>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</si>
  <si>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</si>
  <si>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</si>
  <si>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</si>
  <si>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</si>
  <si>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</si>
  <si>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</si>
  <si>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</si>
  <si>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</si>
  <si>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</si>
  <si>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</si>
  <si>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</si>
  <si>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</si>
  <si>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</si>
  <si>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</si>
  <si>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</si>
  <si>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</si>
  <si>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</si>
  <si>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</si>
  <si>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</si>
  <si>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</si>
  <si>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</si>
  <si>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</si>
  <si>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</si>
  <si>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</si>
  <si>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</si>
  <si>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</si>
  <si>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</si>
  <si>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</si>
  <si>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</si>
  <si>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</si>
  <si>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</si>
  <si>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</si>
  <si>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</si>
  <si>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</si>
  <si>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</si>
  <si>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</si>
  <si>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</si>
  <si>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</si>
  <si>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</si>
  <si>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</si>
  <si>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</si>
  <si>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</si>
  <si>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</si>
  <si>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</si>
  <si>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</si>
  <si>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</si>
  <si>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</si>
  <si>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</si>
  <si>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</si>
  <si>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</si>
  <si>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</si>
  <si>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</si>
  <si>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</si>
  <si>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</si>
  <si>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</si>
  <si>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</si>
  <si>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</si>
  <si>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</si>
  <si>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</si>
  <si>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</si>
  <si>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</si>
  <si>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</si>
  <si>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</si>
  <si>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</si>
  <si>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</si>
  <si>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</si>
  <si>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</si>
  <si>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</si>
  <si>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</si>
  <si>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</si>
  <si>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</si>
  <si>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</si>
  <si>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</si>
  <si>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</si>
  <si>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</si>
  <si>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</si>
  <si>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</si>
  <si>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</si>
  <si>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</si>
  <si>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</si>
  <si>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</si>
  <si>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</si>
  <si>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</si>
  <si>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</si>
  <si>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</si>
  <si>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</si>
  <si>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</si>
  <si>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</si>
  <si>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</si>
  <si>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</si>
  <si>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</si>
  <si>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</si>
  <si>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</si>
  <si>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</si>
  <si>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</si>
  <si>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</si>
  <si>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</si>
  <si>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</si>
  <si>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</si>
  <si>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</si>
  <si>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</si>
  <si>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</si>
  <si>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</si>
  <si>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</si>
  <si>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</si>
  <si>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</si>
  <si>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</si>
  <si>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</si>
  <si>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</si>
  <si>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</si>
  <si>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</si>
  <si>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</si>
  <si>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</si>
  <si>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</si>
  <si>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</si>
  <si>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</si>
  <si>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</si>
  <si>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</si>
  <si>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</si>
  <si>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</si>
  <si>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</si>
  <si>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</si>
  <si>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</si>
  <si>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</si>
  <si>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</si>
  <si>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</si>
  <si>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</si>
  <si>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</si>
  <si>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</si>
  <si>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</si>
  <si>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</si>
  <si>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</si>
  <si>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</si>
  <si>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</si>
  <si>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</si>
  <si>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</si>
  <si>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</si>
  <si>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</si>
  <si>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</si>
  <si>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</si>
  <si>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</si>
  <si>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</si>
  <si>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</si>
  <si>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</si>
  <si>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</si>
  <si>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</si>
  <si>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</si>
  <si>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</si>
  <si>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</si>
  <si>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</si>
  <si>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</si>
  <si>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</si>
  <si>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</si>
  <si>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</si>
  <si>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</si>
  <si>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</si>
  <si>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</si>
  <si>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</si>
  <si>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</si>
  <si>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</si>
  <si>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</si>
  <si>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</si>
  <si>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</si>
  <si>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</si>
  <si>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</si>
  <si>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</si>
  <si>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</si>
  <si>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</si>
  <si>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</si>
  <si>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</si>
  <si>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</si>
  <si>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</si>
  <si>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</si>
  <si>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</si>
  <si>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</si>
  <si>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</si>
  <si>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</si>
  <si>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</si>
  <si>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</si>
  <si>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</si>
  <si>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</si>
  <si>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</si>
  <si>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</si>
  <si>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</si>
  <si>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</si>
  <si>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</si>
  <si>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</si>
  <si>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</si>
  <si>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</si>
  <si>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</si>
  <si>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</si>
  <si>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</si>
  <si>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</si>
  <si>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</si>
  <si>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</si>
  <si>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</si>
  <si>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</si>
  <si>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</si>
  <si>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</si>
  <si>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</si>
  <si>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</si>
  <si>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</si>
  <si>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</si>
  <si>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</si>
  <si>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</si>
  <si>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</si>
  <si>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</si>
  <si>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</si>
  <si>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</si>
  <si>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</si>
  <si>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</si>
  <si>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</si>
  <si>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</si>
  <si>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</si>
  <si>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</si>
  <si>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</si>
  <si>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</si>
  <si>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</si>
  <si>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</si>
  <si>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</si>
  <si>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</si>
  <si>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</si>
  <si>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</si>
  <si>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</si>
  <si>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</si>
  <si>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</si>
  <si>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</si>
  <si>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</si>
  <si>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</si>
  <si>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</si>
  <si>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</si>
  <si>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</si>
  <si>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</si>
  <si>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</si>
  <si>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</si>
  <si>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</si>
  <si>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</si>
  <si>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</si>
  <si>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</si>
  <si>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</si>
  <si>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</si>
  <si>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</si>
  <si>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</si>
  <si>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</si>
  <si>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</si>
  <si>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</si>
  <si>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</si>
  <si>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</si>
  <si>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</si>
  <si>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</si>
  <si>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</si>
  <si>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</si>
  <si>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</si>
  <si>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</si>
  <si>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</si>
  <si>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</si>
  <si>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</si>
  <si>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</si>
  <si>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</si>
  <si>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</si>
  <si>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</si>
  <si>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</si>
  <si>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</si>
  <si>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</si>
  <si>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</si>
  <si>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</si>
  <si>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</si>
  <si>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</si>
  <si>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</si>
  <si>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</si>
  <si>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</si>
  <si>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</si>
  <si>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</si>
  <si>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</si>
  <si>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</si>
  <si>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</si>
  <si>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</si>
  <si>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</si>
  <si>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</si>
  <si>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</si>
  <si>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</si>
  <si>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</si>
  <si>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</si>
  <si>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</si>
  <si>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</si>
  <si>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</si>
  <si>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</si>
  <si>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</si>
  <si>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</si>
  <si>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</si>
  <si>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</si>
  <si>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</si>
  <si>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</si>
  <si>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</si>
  <si>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</si>
  <si>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</si>
  <si>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</si>
  <si>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</si>
  <si>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</si>
  <si>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</si>
  <si>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</si>
  <si>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</si>
  <si>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</si>
  <si>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</si>
  <si>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</si>
  <si>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</si>
  <si>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</si>
  <si>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</si>
  <si>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</si>
  <si>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</si>
  <si>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</si>
  <si>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</si>
  <si>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</si>
  <si>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</si>
  <si>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</si>
  <si>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</si>
  <si>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</si>
  <si>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</si>
  <si>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</si>
  <si>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</si>
  <si>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</si>
  <si>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</si>
  <si>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</si>
  <si>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</si>
  <si>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</si>
  <si>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</si>
  <si>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</si>
  <si>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</si>
  <si>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</si>
  <si>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</si>
  <si>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</si>
  <si>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</si>
  <si>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</si>
  <si>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</si>
  <si>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</si>
  <si>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</si>
  <si>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</si>
  <si>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</si>
  <si>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</si>
  <si>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</si>
  <si>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</si>
  <si>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</si>
  <si>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</si>
  <si>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</si>
  <si>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</si>
  <si>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</si>
  <si>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</si>
  <si>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</si>
  <si>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</si>
  <si>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</si>
  <si>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</si>
  <si>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</si>
  <si>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</si>
  <si>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</si>
  <si>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</si>
  <si>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</si>
  <si>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</si>
  <si>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</si>
  <si>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</si>
  <si>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</si>
  <si>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</si>
  <si>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</si>
  <si>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</si>
  <si>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</si>
  <si>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</si>
  <si>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</si>
  <si>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</si>
  <si>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</si>
  <si>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</si>
  <si>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</si>
  <si>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</si>
  <si>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</si>
  <si>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</si>
  <si>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</si>
  <si>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</si>
  <si>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</si>
  <si>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</si>
  <si>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</si>
  <si>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</si>
  <si>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</si>
  <si>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</si>
  <si>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</si>
  <si>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</si>
  <si>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</si>
  <si>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</si>
  <si>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</si>
  <si>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</si>
  <si>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</si>
  <si>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</si>
  <si>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</si>
  <si>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</si>
  <si>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</si>
  <si>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</si>
  <si>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</si>
  <si>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</si>
  <si>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</si>
  <si>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</si>
  <si>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</si>
  <si>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</si>
  <si>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</si>
  <si>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</si>
  <si>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</si>
  <si>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</si>
  <si>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</si>
  <si>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</si>
  <si>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</si>
  <si>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</si>
  <si>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</si>
  <si>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</si>
  <si>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</si>
  <si>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</si>
  <si>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</si>
  <si>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</si>
  <si>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</si>
  <si>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</si>
  <si>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</si>
  <si>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</si>
  <si>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</si>
  <si>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</si>
  <si>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</si>
  <si>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</si>
  <si>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</si>
  <si>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</si>
  <si>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</si>
  <si>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</si>
  <si>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</si>
  <si>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</si>
  <si>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</si>
  <si>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</si>
  <si>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</si>
  <si>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</si>
  <si>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</si>
  <si>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</si>
  <si>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</si>
  <si>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</si>
  <si>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</si>
  <si>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</si>
  <si>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</si>
  <si>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</si>
  <si>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</si>
  <si>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</si>
  <si>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</si>
  <si>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</si>
  <si>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</si>
  <si>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</si>
  <si>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</si>
  <si>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</si>
  <si>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</si>
  <si>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</si>
  <si>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</si>
  <si>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</si>
  <si>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</si>
  <si>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</si>
  <si>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</si>
  <si>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</si>
  <si>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</si>
  <si>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</si>
  <si>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</si>
  <si>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</si>
  <si>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</si>
  <si>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</si>
  <si>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</si>
  <si>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</si>
  <si>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</si>
  <si>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</si>
  <si>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</si>
  <si>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</si>
  <si>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</si>
  <si>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</si>
  <si>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</si>
  <si>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</si>
  <si>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</si>
  <si>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</si>
  <si>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</si>
  <si>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</si>
  <si>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</si>
  <si>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</si>
  <si>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</si>
  <si>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</si>
  <si>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</si>
  <si>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</si>
  <si>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</si>
  <si>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</si>
  <si>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</si>
  <si>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</si>
  <si>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</si>
  <si>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</si>
  <si>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</si>
  <si>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</si>
  <si>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</si>
  <si>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</si>
  <si>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</si>
  <si>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</si>
  <si>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</si>
  <si>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</si>
  <si>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</si>
  <si>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</si>
  <si>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</si>
  <si>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</si>
  <si>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</si>
  <si>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</si>
  <si>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</si>
  <si>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</si>
  <si>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</si>
  <si>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</si>
  <si>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</si>
  <si>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</si>
  <si>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</si>
  <si>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</si>
  <si>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</si>
  <si>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</si>
  <si>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</si>
  <si>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</si>
  <si>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</si>
  <si>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</si>
  <si>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</si>
  <si>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</si>
  <si>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</si>
  <si>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</si>
  <si>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</si>
  <si>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</si>
  <si>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</si>
  <si>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</si>
  <si>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</si>
  <si>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</si>
  <si>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</si>
  <si>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</si>
  <si>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</si>
  <si>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</si>
  <si>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</si>
  <si>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</si>
  <si>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</si>
  <si>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</si>
  <si>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</si>
  <si>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</si>
  <si>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</si>
  <si>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</si>
  <si>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</si>
  <si>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</si>
  <si>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</si>
  <si>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</si>
  <si>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</si>
  <si>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</si>
  <si>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</si>
  <si>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</si>
  <si>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</si>
  <si>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</si>
  <si>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</si>
  <si>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</si>
  <si>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</si>
  <si>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</si>
  <si>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</si>
  <si>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</si>
  <si>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</si>
  <si>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</si>
  <si>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</si>
  <si>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</si>
  <si>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</si>
  <si>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</si>
  <si>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</si>
  <si>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</si>
  <si>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</si>
  <si>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</si>
  <si>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</si>
  <si>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</si>
  <si>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</si>
  <si>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</si>
  <si>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</si>
  <si>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</si>
  <si>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</si>
  <si>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</si>
  <si>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</si>
  <si>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</si>
  <si>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</si>
  <si>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</si>
  <si>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</si>
  <si>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</si>
  <si>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</si>
  <si>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</si>
  <si>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</si>
  <si>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</si>
  <si>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</si>
  <si>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</si>
  <si>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</si>
  <si>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</si>
  <si>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</si>
  <si>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</si>
  <si>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</si>
  <si>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</si>
  <si>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</si>
  <si>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</si>
  <si>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</si>
  <si>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</si>
  <si>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</si>
  <si>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</si>
  <si>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</si>
  <si>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</si>
  <si>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</si>
  <si>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</si>
  <si>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</si>
  <si>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</si>
  <si>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</si>
  <si>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</si>
  <si>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</si>
  <si>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</si>
  <si>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</si>
  <si>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</si>
  <si>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</si>
  <si>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</si>
  <si>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</si>
  <si>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</si>
  <si>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</si>
  <si>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</si>
  <si>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</si>
  <si>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</si>
  <si>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</si>
  <si>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</si>
  <si>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</si>
  <si>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</si>
  <si>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</si>
  <si>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</si>
  <si>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</si>
  <si>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</si>
  <si>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</si>
  <si>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</si>
  <si>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</si>
  <si>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</si>
  <si>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</si>
  <si>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</si>
  <si>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</si>
  <si>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</si>
  <si>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</si>
  <si>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</si>
  <si>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</si>
  <si>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</si>
  <si>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</si>
  <si>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</si>
  <si>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</si>
  <si>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</si>
  <si>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</si>
  <si>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</si>
  <si>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</si>
  <si>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</si>
  <si>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</si>
  <si>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</si>
  <si>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</si>
  <si>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</si>
  <si>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</si>
  <si>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</si>
  <si>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</si>
  <si>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</si>
  <si>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</si>
  <si>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</si>
  <si>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</si>
  <si>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</si>
  <si>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</si>
  <si>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</si>
  <si>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</si>
  <si>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</si>
  <si>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</si>
  <si>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</si>
  <si>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</si>
  <si>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</si>
  <si>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</si>
  <si>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</si>
  <si>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</si>
  <si>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</si>
  <si>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</si>
  <si>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</si>
  <si>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</si>
  <si>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</si>
  <si>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</si>
  <si>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</si>
  <si>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</si>
  <si>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</si>
  <si>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</si>
  <si>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</si>
  <si>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</si>
  <si>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</si>
  <si>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</si>
  <si>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</si>
  <si>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</si>
  <si>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</si>
  <si>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</si>
  <si>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</si>
  <si>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</si>
  <si>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</si>
  <si>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</si>
  <si>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</si>
  <si>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</si>
  <si>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</si>
  <si>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</si>
  <si>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</si>
  <si>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</si>
  <si>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</si>
  <si>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</si>
  <si>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</si>
  <si>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</si>
  <si>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</si>
  <si>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</si>
  <si>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</si>
  <si>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</si>
  <si>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</si>
  <si>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</si>
  <si>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</si>
  <si>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</si>
  <si>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</si>
  <si>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</si>
  <si>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</si>
  <si>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</si>
  <si>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</si>
  <si>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</si>
  <si>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</si>
  <si>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</si>
  <si>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</si>
  <si>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</si>
  <si>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</si>
  <si>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</si>
  <si>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</si>
  <si>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</si>
  <si>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</si>
  <si>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</si>
  <si>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</si>
  <si>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</si>
  <si>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</si>
  <si>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</si>
  <si>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</si>
  <si>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</si>
  <si>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</si>
  <si>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</si>
  <si>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</si>
  <si>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</si>
  <si>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</si>
  <si>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</si>
  <si>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</si>
  <si>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</si>
  <si>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</si>
  <si>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</si>
  <si>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</si>
  <si>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</si>
  <si>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</si>
  <si>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</si>
  <si>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</si>
  <si>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</si>
  <si>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</si>
  <si>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</si>
  <si>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</si>
  <si>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</si>
  <si>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</si>
  <si>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</si>
  <si>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</si>
  <si>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</si>
  <si>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</si>
  <si>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</si>
  <si>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</si>
  <si>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</si>
  <si>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</si>
  <si>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</si>
  <si>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</si>
  <si>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</si>
  <si>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</si>
  <si>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</si>
  <si>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</si>
  <si>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</si>
  <si>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</si>
  <si>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</si>
  <si>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</si>
  <si>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</si>
  <si>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</si>
  <si>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</si>
  <si>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</si>
  <si>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</si>
  <si>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</si>
  <si>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</si>
  <si>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</si>
  <si>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</si>
  <si>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</si>
  <si>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</si>
  <si>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</si>
  <si>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</si>
  <si>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</si>
  <si>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</si>
  <si>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</si>
  <si>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</si>
  <si>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</si>
  <si>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</si>
  <si>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</si>
  <si>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</si>
  <si>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</si>
  <si>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</si>
  <si>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</si>
  <si>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</si>
  <si>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</si>
  <si>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</si>
  <si>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</si>
  <si>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</si>
  <si>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</si>
  <si>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</si>
  <si>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</si>
  <si>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</si>
  <si>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</si>
  <si>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</si>
  <si>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</si>
  <si>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</si>
  <si>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</si>
  <si>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</si>
  <si>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</si>
  <si>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</si>
  <si>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</si>
  <si>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</si>
  <si>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</si>
  <si>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</si>
  <si>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</si>
  <si>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</si>
  <si>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</si>
  <si>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</si>
  <si>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</si>
  <si>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</si>
  <si>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</si>
  <si>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</si>
  <si>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</si>
  <si>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</si>
  <si>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</si>
  <si>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</si>
  <si>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</si>
  <si>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</si>
  <si>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</si>
  <si>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</si>
  <si>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</si>
  <si>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</si>
  <si>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</si>
  <si>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</si>
  <si>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</si>
  <si>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</si>
  <si>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</si>
  <si>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</si>
  <si>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</si>
  <si>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</si>
  <si>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</si>
  <si>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</si>
  <si>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</si>
  <si>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</si>
  <si>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</si>
  <si>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</si>
  <si>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</si>
  <si>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</si>
  <si>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</si>
  <si>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</si>
  <si>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</si>
  <si>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</si>
  <si>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</si>
  <si>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</si>
  <si>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</si>
  <si>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</si>
  <si>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</si>
  <si>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</si>
  <si>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</si>
  <si>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</si>
  <si>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</si>
  <si>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</si>
  <si>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</si>
  <si>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</si>
  <si>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</si>
  <si>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</si>
  <si>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</si>
  <si>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</si>
  <si>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</si>
  <si>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</si>
  <si>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</si>
  <si>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</si>
  <si>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</si>
  <si>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</si>
  <si>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</si>
  <si>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</si>
  <si>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</si>
  <si>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</si>
  <si>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</si>
  <si>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</si>
  <si>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</si>
  <si>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</si>
  <si>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</si>
  <si>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</si>
  <si>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</si>
  <si>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</si>
  <si>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</si>
  <si>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</si>
  <si>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</si>
  <si>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</si>
  <si>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</si>
  <si>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</si>
  <si>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</si>
  <si>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</si>
  <si>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</si>
  <si>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</si>
  <si>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</si>
  <si>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</si>
  <si>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</si>
  <si>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</si>
  <si>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</si>
  <si>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</si>
  <si>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</si>
  <si>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</si>
  <si>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</si>
  <si>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</si>
  <si>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</si>
  <si>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</si>
  <si>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</si>
  <si>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</si>
  <si>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</si>
  <si>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</si>
  <si>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</si>
  <si>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</si>
  <si>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</si>
  <si>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</si>
  <si>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</si>
  <si>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</si>
  <si>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</si>
  <si>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</si>
  <si>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</si>
  <si>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</si>
  <si>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</si>
  <si>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</si>
  <si>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</si>
  <si>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</si>
  <si>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</si>
  <si>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</si>
  <si>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</si>
  <si>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</si>
  <si>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</si>
  <si>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</si>
  <si>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</si>
  <si>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</si>
  <si>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</si>
  <si>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</si>
  <si>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</si>
  <si>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</si>
  <si>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</si>
  <si>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</si>
  <si>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</si>
  <si>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</si>
  <si>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</si>
  <si>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</si>
  <si>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</si>
  <si>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</si>
  <si>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</si>
  <si>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</si>
  <si>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</si>
  <si>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</si>
  <si>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</si>
  <si>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</si>
  <si>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</si>
  <si>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</si>
  <si>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</si>
  <si>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</si>
  <si>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</si>
  <si>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</si>
  <si>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</si>
  <si>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</si>
  <si>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</si>
  <si>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</si>
  <si>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</si>
  <si>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</si>
  <si>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</si>
  <si>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</si>
  <si>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</si>
  <si>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</si>
  <si>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</si>
  <si>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</si>
  <si>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</si>
  <si>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</si>
  <si>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</si>
  <si>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</si>
  <si>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</si>
  <si>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</si>
  <si>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</si>
  <si>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</si>
  <si>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</si>
  <si>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</si>
  <si>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</si>
  <si>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</si>
  <si>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</si>
  <si>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</si>
  <si>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</si>
  <si>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</si>
  <si>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</si>
  <si>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</si>
  <si>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</si>
  <si>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</si>
  <si>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</si>
  <si>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</si>
  <si>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</si>
  <si>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</si>
  <si>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</si>
  <si>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</si>
  <si>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</si>
  <si>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</si>
  <si>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</si>
  <si>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</si>
  <si>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</si>
  <si>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</si>
  <si>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</si>
  <si>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</si>
  <si>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</si>
  <si>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</si>
  <si>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</si>
  <si>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</si>
  <si>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</si>
  <si>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</si>
  <si>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</si>
  <si>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</si>
  <si>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</si>
  <si>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</si>
  <si>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</si>
  <si>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</si>
  <si>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</si>
  <si>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</si>
  <si>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</si>
  <si>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</si>
  <si>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</si>
  <si>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</si>
  <si>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</si>
  <si>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</si>
  <si>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</si>
  <si>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</si>
  <si>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</si>
  <si>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</si>
  <si>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</si>
  <si>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</si>
  <si>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</si>
  <si>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</si>
  <si>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</si>
  <si>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</si>
  <si>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</si>
  <si>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</si>
  <si>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</si>
  <si>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</si>
  <si>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</si>
  <si>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</si>
  <si>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</si>
  <si>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</si>
  <si>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</si>
  <si>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</si>
  <si>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</si>
  <si>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</si>
  <si>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</si>
  <si>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</si>
  <si>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</si>
  <si>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</si>
  <si>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</si>
  <si>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</si>
  <si>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</si>
  <si>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</si>
  <si>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</si>
  <si>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</si>
  <si>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</si>
  <si>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</si>
  <si>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</si>
  <si>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</si>
  <si>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</si>
  <si>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</si>
  <si>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</si>
  <si>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</si>
  <si>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</si>
  <si>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</si>
  <si>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</si>
  <si>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</si>
  <si>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</si>
  <si>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</si>
  <si>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</si>
  <si>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</si>
  <si>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</si>
  <si>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</si>
  <si>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</si>
  <si>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</si>
  <si>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</si>
  <si>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</si>
  <si>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</si>
  <si>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</si>
  <si>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</si>
  <si>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</si>
  <si>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</si>
  <si>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</si>
  <si>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</si>
  <si>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</si>
  <si>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</si>
  <si>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</si>
  <si>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</si>
  <si>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</si>
  <si>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</si>
  <si>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</si>
  <si>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</si>
  <si>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</si>
  <si>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</si>
  <si>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</si>
  <si>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</si>
  <si>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</si>
  <si>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</si>
  <si>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</si>
  <si>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</si>
  <si>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</si>
  <si>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</si>
  <si>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</si>
  <si>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</si>
  <si>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</si>
  <si>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</si>
  <si>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</si>
  <si>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</si>
  <si>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</si>
  <si>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</si>
  <si>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</si>
  <si>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</si>
  <si>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</si>
  <si>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</si>
  <si>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</si>
  <si>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</si>
  <si>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</si>
  <si>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</si>
  <si>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</si>
  <si>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</si>
  <si>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</si>
  <si>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</si>
  <si>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</si>
  <si>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</si>
  <si>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</si>
  <si>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</si>
  <si>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</si>
  <si>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</si>
  <si>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</si>
  <si>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</si>
  <si>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</si>
  <si>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</si>
  <si>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</si>
  <si>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</si>
  <si>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</si>
  <si>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</si>
  <si>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</si>
  <si>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</si>
  <si>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</si>
  <si>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</si>
  <si>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</si>
  <si>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</si>
  <si>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</si>
  <si>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</si>
  <si>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</si>
  <si>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</si>
  <si>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</si>
  <si>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</si>
  <si>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</si>
  <si>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</si>
  <si>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</si>
  <si>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</si>
  <si>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</si>
  <si>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</si>
  <si>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</si>
  <si>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</si>
  <si>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</si>
  <si>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</si>
  <si>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</si>
  <si>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</si>
  <si>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</si>
  <si>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</si>
  <si>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</si>
  <si>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</si>
  <si>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</si>
  <si>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</si>
  <si>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</si>
  <si>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</si>
  <si>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</si>
  <si>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</si>
  <si>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</si>
  <si>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</si>
  <si>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</si>
  <si>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</si>
  <si>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</si>
  <si>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</si>
  <si>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</si>
  <si>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</si>
  <si>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</si>
  <si>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</si>
  <si>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</si>
  <si>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</si>
  <si>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</si>
  <si>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</si>
  <si>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</si>
  <si>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</si>
  <si>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</si>
  <si>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</si>
  <si>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</si>
  <si>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</si>
  <si>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</si>
  <si>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</si>
  <si>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</si>
  <si>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</si>
  <si>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</si>
  <si>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</si>
  <si>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</si>
  <si>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</si>
  <si>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</si>
  <si>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</si>
  <si>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</si>
  <si>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</si>
  <si>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</si>
  <si>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</si>
  <si>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</si>
  <si>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</si>
  <si>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</si>
  <si>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</si>
  <si>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</si>
  <si>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</si>
  <si>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</si>
  <si>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</si>
  <si>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</si>
  <si>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</si>
  <si>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</si>
  <si>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</si>
  <si>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</si>
  <si>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</si>
  <si>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</si>
  <si>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</si>
  <si>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</si>
  <si>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</si>
  <si>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</si>
  <si>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</si>
  <si>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</si>
  <si>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</si>
  <si>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</si>
  <si>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</si>
  <si>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</si>
  <si>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</si>
  <si>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</si>
  <si>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</si>
  <si>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</si>
  <si>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</si>
  <si>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</si>
  <si>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</si>
  <si>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</si>
  <si>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</si>
  <si>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</si>
  <si>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</si>
  <si>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</si>
  <si>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</si>
  <si>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</si>
  <si>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</si>
  <si>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</si>
  <si>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</si>
  <si>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</si>
  <si>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</si>
  <si>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</si>
  <si>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</si>
  <si>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</si>
  <si>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</si>
  <si>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</si>
  <si>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</si>
  <si>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</si>
  <si>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</si>
  <si>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</si>
  <si>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</si>
  <si>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</si>
  <si>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</si>
  <si>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</si>
  <si>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</si>
  <si>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</si>
  <si>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</si>
  <si>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</si>
  <si>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</si>
  <si>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</si>
  <si>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</si>
  <si>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</si>
  <si>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</si>
  <si>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</si>
  <si>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</si>
  <si>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</si>
  <si>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</si>
  <si>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</si>
  <si>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</si>
  <si>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</si>
  <si>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</si>
  <si>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</si>
  <si>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</si>
  <si>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</si>
  <si>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</si>
  <si>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</si>
  <si>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</si>
  <si>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</si>
  <si>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</si>
  <si>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</si>
  <si>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</si>
  <si>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</si>
  <si>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</si>
  <si>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</si>
  <si>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</si>
  <si>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</si>
  <si>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</si>
  <si>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</si>
  <si>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</si>
  <si>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</si>
  <si>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</si>
  <si>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</si>
  <si>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</si>
  <si>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</si>
  <si>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</si>
  <si>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</si>
  <si>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</si>
  <si>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</si>
  <si>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</si>
  <si>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</si>
  <si>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</si>
  <si>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</si>
  <si>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</si>
  <si>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</si>
  <si>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</si>
  <si>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</si>
  <si>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</si>
  <si>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</si>
  <si>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</si>
  <si>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</si>
  <si>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</si>
  <si>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</si>
  <si>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</si>
  <si>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</si>
  <si>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</si>
  <si>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</si>
  <si>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</si>
  <si>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</si>
  <si>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</si>
  <si>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</si>
  <si>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</si>
  <si>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</si>
  <si>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</si>
  <si>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</si>
  <si>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</si>
  <si>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</si>
  <si>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</si>
  <si>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</si>
  <si>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</si>
  <si>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</si>
  <si>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</si>
  <si>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</si>
  <si>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</si>
  <si>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</si>
  <si>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</si>
  <si>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</si>
  <si>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</si>
  <si>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</si>
  <si>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</si>
  <si>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</si>
  <si>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</si>
  <si>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</si>
  <si>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</si>
  <si>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</si>
  <si>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</si>
  <si>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</si>
  <si>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</si>
  <si>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</si>
  <si>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</si>
  <si>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</si>
  <si>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</si>
  <si>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</si>
  <si>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</si>
  <si>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</si>
  <si>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</si>
  <si>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</si>
  <si>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</si>
  <si>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</si>
  <si>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</si>
  <si>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</si>
  <si>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</si>
  <si>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</si>
  <si>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</si>
  <si>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</si>
  <si>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</si>
  <si>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</si>
  <si>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</si>
  <si>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</si>
  <si>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</si>
  <si>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</si>
  <si>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</si>
  <si>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</si>
  <si>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</si>
  <si>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</si>
  <si>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</si>
  <si>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</si>
  <si>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</si>
  <si>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</si>
  <si>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</si>
  <si>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</si>
  <si>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</si>
  <si>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</si>
  <si>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</si>
  <si>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</si>
  <si>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</si>
  <si>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</si>
  <si>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</si>
  <si>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</si>
  <si>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</si>
  <si>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</si>
  <si>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</si>
  <si>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</si>
  <si>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</si>
  <si>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</si>
  <si>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</si>
  <si>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</si>
  <si>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</si>
  <si>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</si>
  <si>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</si>
  <si>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</si>
  <si>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</si>
  <si>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</si>
  <si>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</si>
  <si>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</si>
  <si>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</si>
  <si>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</si>
  <si>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</si>
  <si>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</si>
  <si>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</si>
  <si>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</si>
  <si>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</si>
  <si>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</si>
  <si>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</si>
  <si>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</si>
  <si>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</si>
  <si>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</si>
  <si>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</si>
  <si>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</si>
  <si>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</si>
  <si>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</si>
  <si>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</si>
  <si>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</si>
  <si>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</si>
  <si>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</si>
  <si>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</si>
  <si>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</si>
  <si>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</si>
  <si>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</si>
  <si>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</si>
  <si>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</si>
  <si>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</si>
  <si>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</si>
  <si>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</si>
  <si>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</si>
  <si>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</si>
  <si>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</si>
  <si>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</si>
  <si>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</si>
  <si>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</si>
  <si>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</si>
  <si>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</si>
  <si>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</si>
  <si>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</si>
  <si>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</si>
  <si>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</si>
  <si>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</si>
  <si>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</si>
  <si>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</si>
  <si>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</si>
  <si>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</si>
  <si>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</si>
  <si>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</si>
  <si>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</si>
  <si>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</si>
  <si>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</si>
  <si>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</si>
  <si>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</si>
  <si>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</si>
  <si>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</si>
  <si>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</si>
  <si>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</si>
  <si>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</si>
  <si>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</si>
  <si>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</si>
  <si>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</si>
  <si>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</si>
  <si>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</si>
  <si>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</si>
  <si>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</si>
  <si>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</si>
  <si>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</si>
  <si>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</si>
  <si>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</si>
  <si>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</si>
  <si>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</si>
  <si>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</si>
  <si>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</si>
  <si>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</si>
  <si>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</si>
  <si>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</si>
  <si>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</si>
  <si>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</si>
  <si>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</si>
  <si>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</si>
  <si>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</si>
  <si>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</si>
  <si>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</si>
  <si>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</si>
  <si>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</si>
  <si>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</si>
  <si>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</si>
  <si>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</si>
  <si>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</si>
  <si>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</si>
  <si>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</si>
  <si>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</si>
  <si>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</si>
  <si>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</si>
  <si>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</si>
  <si>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</si>
  <si>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</si>
  <si>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</si>
  <si>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</si>
  <si>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</si>
  <si>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</si>
  <si>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</si>
  <si>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</si>
  <si>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</si>
  <si>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</si>
  <si>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</si>
  <si>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</si>
  <si>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</si>
  <si>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</si>
  <si>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</si>
  <si>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</si>
  <si>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</si>
  <si>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</si>
  <si>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</si>
  <si>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</si>
  <si>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</si>
  <si>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</si>
  <si>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</si>
  <si>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</si>
  <si>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</si>
  <si>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</si>
  <si>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</si>
  <si>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</si>
  <si>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</si>
  <si>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</si>
  <si>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</si>
  <si>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</si>
  <si>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</si>
  <si>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</si>
  <si>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</si>
  <si>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</si>
  <si>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</si>
  <si>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</si>
  <si>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</si>
  <si>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</si>
  <si>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</si>
  <si>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</si>
  <si>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</si>
  <si>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</si>
  <si>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</si>
  <si>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</si>
  <si>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</si>
  <si>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</si>
  <si>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</si>
  <si>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</si>
  <si>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</si>
  <si>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</si>
  <si>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</si>
  <si>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</si>
  <si>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</si>
  <si>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</si>
  <si>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</si>
  <si>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</si>
  <si>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</si>
  <si>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</si>
  <si>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</si>
  <si>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</si>
  <si>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</si>
  <si>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</si>
  <si>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</si>
  <si>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</si>
  <si>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</si>
  <si>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</si>
  <si>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</si>
  <si>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</si>
  <si>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</si>
  <si>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</si>
  <si>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</si>
  <si>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</si>
  <si>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</si>
  <si>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</si>
  <si>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</si>
  <si>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</si>
  <si>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</si>
  <si>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</si>
  <si>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</si>
  <si>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</si>
  <si>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</si>
  <si>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</si>
  <si>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</si>
  <si>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</si>
  <si>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</si>
  <si>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</si>
  <si>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</si>
  <si>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</si>
  <si>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</si>
  <si>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</si>
  <si>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</si>
  <si>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</si>
  <si>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</si>
  <si>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</si>
  <si>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</si>
  <si>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</si>
  <si>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</si>
  <si>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</si>
  <si>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</si>
  <si>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</si>
  <si>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</si>
  <si>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</si>
  <si>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</si>
  <si>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</si>
  <si>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</si>
  <si>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</si>
  <si>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</si>
  <si>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</si>
  <si>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</si>
  <si>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</si>
  <si>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</si>
  <si>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</si>
  <si>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</si>
  <si>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</si>
  <si>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</si>
  <si>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</si>
  <si>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</si>
  <si>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</si>
  <si>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</si>
  <si>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</si>
  <si>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</si>
  <si>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</si>
  <si>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</si>
  <si>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</si>
  <si>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</si>
  <si>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</si>
  <si>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</si>
  <si>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</si>
  <si>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</si>
  <si>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</si>
  <si>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</si>
  <si>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</si>
  <si>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</si>
  <si>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</si>
  <si>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</si>
  <si>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</si>
  <si>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</si>
  <si>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</si>
  <si>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</si>
  <si>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</si>
  <si>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</si>
  <si>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</si>
  <si>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</si>
  <si>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</si>
  <si>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</si>
  <si>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</si>
  <si>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</si>
  <si>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</si>
  <si>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</si>
  <si>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</si>
  <si>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</si>
  <si>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</si>
  <si>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</si>
  <si>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</si>
  <si>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</si>
  <si>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</si>
  <si>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</si>
  <si>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</si>
  <si>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</si>
  <si>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</si>
  <si>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</si>
  <si>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</si>
  <si>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</si>
  <si>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</si>
  <si>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</si>
  <si>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</si>
  <si>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</si>
  <si>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</si>
  <si>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</si>
  <si>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</si>
  <si>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</si>
  <si>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</si>
  <si>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</si>
  <si>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</si>
  <si>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</si>
  <si>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</si>
  <si>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</si>
  <si>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</si>
  <si>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</si>
  <si>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</si>
  <si>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</si>
  <si>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</si>
  <si>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</si>
  <si>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</si>
  <si>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</si>
  <si>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</si>
  <si>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</si>
  <si>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</si>
  <si>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</si>
  <si>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</si>
  <si>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</si>
  <si>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</si>
  <si>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</si>
  <si>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</si>
  <si>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</si>
  <si>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</si>
  <si>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</si>
  <si>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</si>
  <si>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</si>
  <si>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</si>
  <si>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</si>
  <si>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</si>
  <si>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</si>
  <si>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</si>
  <si>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</si>
  <si>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</si>
  <si>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</si>
  <si>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</si>
  <si>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</si>
  <si>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</si>
  <si>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</si>
  <si>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</si>
  <si>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</si>
  <si>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</si>
  <si>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</si>
  <si>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</si>
  <si>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</si>
  <si>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</si>
  <si>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</si>
  <si>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</si>
  <si>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</si>
  <si>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</si>
  <si>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</si>
  <si>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</si>
  <si>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</si>
  <si>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</si>
  <si>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</si>
  <si>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</si>
  <si>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</si>
  <si>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</si>
  <si>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</si>
  <si>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</si>
  <si>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</si>
  <si>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</si>
  <si>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</si>
  <si>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</si>
  <si>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</si>
  <si>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</si>
  <si>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</si>
  <si>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</si>
  <si>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</si>
  <si>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</si>
  <si>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</si>
  <si>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</si>
  <si>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</si>
  <si>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</si>
  <si>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</si>
  <si>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</si>
  <si>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</si>
  <si>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</si>
  <si>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</si>
  <si>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</si>
  <si>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</si>
  <si>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</si>
  <si>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</si>
  <si>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</si>
  <si>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</si>
  <si>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</si>
  <si>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</si>
  <si>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</si>
  <si>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</si>
  <si>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</si>
  <si>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</si>
  <si>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</si>
  <si>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</si>
  <si>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</si>
  <si>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</si>
  <si>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</si>
  <si>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</si>
  <si>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</si>
  <si>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</si>
  <si>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</si>
  <si>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</si>
  <si>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</si>
  <si>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</si>
  <si>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</si>
  <si>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</si>
  <si>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</si>
  <si>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</si>
  <si>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</si>
  <si>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</si>
  <si>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</si>
  <si>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</si>
  <si>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</si>
  <si>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</si>
  <si>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</si>
  <si>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</si>
  <si>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</si>
  <si>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</si>
  <si>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</si>
  <si>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</si>
  <si>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</si>
  <si>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</si>
  <si>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</si>
  <si>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</si>
  <si>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</si>
  <si>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</si>
  <si>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</si>
  <si>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</si>
  <si>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</si>
  <si>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</si>
  <si>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</si>
  <si>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</si>
  <si>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</si>
  <si>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</si>
  <si>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</si>
  <si>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</si>
  <si>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</si>
  <si>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</si>
  <si>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</si>
  <si>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</si>
  <si>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</si>
  <si>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</si>
  <si>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</si>
  <si>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</si>
  <si>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</si>
  <si>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</si>
  <si>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</si>
  <si>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</si>
  <si>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</si>
  <si>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</si>
  <si>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</si>
  <si>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</si>
  <si>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</si>
  <si>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</si>
  <si>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</si>
  <si>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</si>
  <si>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</si>
  <si>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</si>
  <si>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</si>
  <si>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</si>
  <si>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</si>
  <si>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</si>
  <si>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</si>
  <si>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</si>
  <si>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</si>
  <si>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</si>
  <si>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</si>
  <si>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</si>
  <si>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</si>
  <si>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</si>
  <si>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</si>
  <si>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</si>
  <si>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</si>
  <si>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</si>
  <si>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</si>
  <si>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</si>
  <si>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</si>
  <si>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</si>
  <si>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</si>
  <si>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</si>
  <si>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</si>
  <si>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</si>
  <si>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</si>
  <si>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</si>
  <si>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</si>
  <si>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</si>
  <si>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</si>
  <si>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</si>
  <si>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</si>
  <si>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</si>
  <si>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</si>
  <si>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</si>
  <si>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</si>
  <si>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</si>
  <si>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</si>
  <si>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</si>
  <si>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</si>
  <si>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</si>
  <si>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</si>
  <si>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</si>
  <si>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</si>
  <si>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</si>
  <si>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</si>
  <si>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</si>
  <si>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</si>
  <si>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</si>
  <si>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</si>
  <si>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</si>
  <si>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</si>
  <si>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</si>
  <si>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</si>
  <si>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</si>
  <si>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</si>
  <si>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</si>
  <si>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</si>
  <si>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</si>
  <si>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</si>
  <si>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</si>
  <si>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</si>
  <si>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</si>
  <si>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</si>
  <si>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</si>
  <si>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</si>
  <si>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</si>
  <si>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</si>
  <si>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</si>
  <si>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</si>
  <si>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</si>
  <si>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</si>
  <si>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</si>
  <si>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</si>
  <si>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</si>
  <si>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</si>
  <si>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</si>
  <si>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</si>
  <si>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</si>
  <si>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</si>
  <si>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</si>
  <si>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</si>
  <si>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</si>
  <si>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</si>
  <si>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</si>
  <si>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</si>
  <si>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</si>
  <si>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</si>
  <si>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</si>
  <si>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</si>
  <si>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</si>
  <si>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</si>
  <si>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</si>
  <si>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</si>
  <si>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</si>
  <si>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</si>
  <si>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</si>
  <si>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</si>
  <si>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</si>
  <si>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</si>
  <si>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</si>
  <si>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</si>
  <si>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</si>
  <si>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</si>
  <si>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</si>
  <si>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</si>
  <si>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</si>
  <si>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</si>
  <si>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</si>
  <si>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</si>
  <si>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</si>
  <si>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</si>
  <si>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</si>
  <si>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</si>
  <si>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</si>
  <si>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</si>
  <si>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</si>
  <si>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</si>
  <si>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</si>
  <si>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</si>
  <si>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</si>
  <si>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</si>
  <si>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</si>
  <si>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</si>
  <si>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</si>
  <si>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</si>
  <si>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</si>
  <si>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</si>
  <si>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</si>
  <si>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</si>
  <si>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</si>
  <si>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</si>
  <si>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</si>
  <si>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</si>
  <si>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</si>
  <si>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</si>
  <si>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</si>
  <si>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</si>
  <si>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</si>
  <si>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</si>
  <si>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</si>
  <si>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</si>
  <si>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</si>
  <si>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</si>
  <si>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</si>
  <si>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</si>
  <si>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</si>
  <si>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</si>
  <si>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</si>
  <si>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</si>
  <si>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</si>
  <si>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</si>
  <si>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</si>
  <si>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</si>
  <si>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</si>
  <si>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</si>
  <si>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</si>
  <si>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</si>
  <si>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</si>
  <si>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</si>
  <si>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</si>
  <si>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</si>
  <si>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</si>
  <si>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</si>
  <si>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</si>
  <si>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</si>
  <si>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</si>
  <si>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</si>
  <si>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</si>
  <si>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</si>
  <si>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</si>
  <si>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</si>
  <si>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</si>
  <si>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</si>
  <si>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</si>
  <si>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</si>
  <si>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</si>
  <si>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</si>
  <si>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</si>
  <si>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</si>
  <si>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</si>
  <si>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</si>
  <si>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</si>
  <si>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</si>
  <si>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</si>
  <si>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</si>
  <si>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</si>
  <si>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</si>
  <si>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</si>
  <si>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</si>
  <si>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</si>
  <si>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</si>
  <si>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</si>
  <si>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</si>
  <si>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</si>
  <si>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</si>
  <si>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</si>
  <si>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</si>
  <si>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</si>
  <si>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</si>
  <si>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</si>
  <si>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</si>
  <si>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</si>
  <si>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</si>
  <si>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</si>
  <si>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</si>
  <si>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</si>
  <si>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</si>
  <si>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</si>
  <si>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</si>
  <si>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</si>
  <si>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</si>
  <si>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</si>
  <si>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</si>
  <si>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</si>
  <si>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</si>
  <si>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</si>
  <si>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</si>
  <si>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</si>
  <si>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</si>
  <si>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</si>
  <si>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</si>
  <si>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</si>
  <si>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</si>
  <si>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</si>
  <si>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</si>
  <si>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</si>
  <si>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</si>
  <si>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</si>
  <si>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</si>
  <si>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</si>
  <si>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</si>
  <si>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</si>
  <si>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</si>
  <si>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</si>
  <si>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</si>
  <si>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</si>
  <si>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</si>
  <si>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</si>
  <si>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</si>
  <si>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</si>
  <si>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</si>
  <si>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</si>
  <si>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</si>
  <si>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</si>
  <si>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</si>
  <si>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</si>
  <si>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</si>
  <si>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</si>
  <si>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</si>
  <si>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</si>
  <si>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</si>
  <si>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</si>
  <si>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</si>
  <si>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</si>
  <si>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</si>
  <si>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</si>
  <si>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</si>
  <si>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</si>
  <si>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</si>
  <si>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</si>
  <si>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</si>
  <si>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</si>
  <si>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</si>
  <si>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</si>
  <si>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</si>
  <si>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</si>
  <si>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</si>
  <si>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</si>
  <si>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</si>
  <si>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</si>
  <si>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</si>
  <si>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</si>
  <si>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</si>
  <si>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</si>
  <si>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</si>
  <si>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</si>
  <si>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</si>
  <si>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</si>
  <si>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</si>
  <si>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</si>
  <si>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</si>
  <si>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</si>
  <si>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</si>
  <si>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</si>
  <si>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</si>
  <si>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</si>
  <si>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</si>
  <si>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</si>
  <si>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</si>
  <si>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</si>
  <si>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</si>
  <si>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</si>
  <si>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</si>
  <si>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</si>
  <si>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</si>
  <si>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</si>
  <si>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</si>
  <si>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</si>
  <si>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</si>
  <si>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</si>
  <si>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</si>
  <si>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</si>
  <si>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</si>
  <si>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</si>
  <si>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</si>
  <si>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</si>
  <si>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</si>
  <si>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</si>
  <si>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</si>
  <si>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</si>
  <si>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</si>
  <si>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</si>
  <si>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</si>
  <si>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</si>
  <si>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</si>
  <si>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</si>
  <si>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</si>
  <si>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</si>
  <si>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</si>
  <si>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</si>
  <si>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</si>
  <si>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</si>
  <si>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</si>
  <si>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</si>
  <si>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</si>
  <si>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</si>
  <si>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</si>
  <si>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</si>
  <si>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</si>
  <si>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</si>
  <si>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</si>
  <si>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</si>
  <si>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</si>
  <si>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</si>
  <si>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</si>
  <si>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</si>
  <si>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</si>
  <si>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</si>
  <si>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</si>
  <si>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</si>
  <si>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</si>
  <si>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</si>
  <si>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</si>
  <si>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</si>
  <si>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</si>
  <si>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</si>
  <si>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</si>
  <si>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</si>
  <si>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</si>
  <si>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</si>
  <si>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</si>
  <si>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</si>
  <si>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</si>
  <si>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</si>
  <si>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</si>
  <si>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</si>
  <si>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</si>
  <si>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</si>
  <si>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</si>
  <si>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</si>
  <si>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</si>
  <si>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</si>
  <si>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</si>
  <si>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</si>
  <si>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</si>
  <si>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</si>
  <si>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</si>
  <si>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</si>
  <si>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</si>
  <si>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</si>
  <si>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</si>
  <si>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</si>
  <si>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</si>
  <si>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</si>
  <si>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</si>
  <si>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</si>
  <si>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</si>
  <si>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</si>
  <si>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</si>
  <si>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</si>
  <si>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</si>
  <si>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</si>
  <si>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</si>
  <si>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</si>
  <si>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</si>
  <si>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</si>
  <si>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</si>
  <si>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</si>
  <si>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</si>
  <si>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</si>
  <si>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</si>
  <si>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</si>
  <si>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</si>
  <si>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</si>
  <si>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</si>
  <si>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</si>
  <si>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</si>
  <si>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</si>
  <si>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</si>
  <si>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</si>
  <si>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</si>
  <si>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</si>
  <si>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</si>
  <si>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</si>
  <si>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</si>
  <si>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</si>
  <si>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</si>
  <si>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</si>
  <si>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</si>
  <si>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</si>
  <si>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</si>
  <si>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</si>
  <si>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</si>
  <si>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</si>
  <si>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</si>
  <si>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</si>
  <si>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</si>
  <si>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</si>
  <si>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</si>
  <si>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</si>
  <si>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</si>
  <si>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</si>
  <si>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</si>
  <si>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</si>
  <si>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</si>
  <si>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</si>
  <si>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</si>
  <si>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</si>
  <si>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</si>
  <si>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</si>
  <si>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</si>
  <si>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</si>
  <si>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</si>
  <si>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</si>
  <si>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</si>
  <si>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</si>
  <si>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</si>
  <si>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</si>
  <si>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</si>
  <si>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</si>
  <si>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</si>
  <si>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</si>
  <si>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</si>
  <si>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</si>
  <si>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</si>
  <si>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</si>
  <si>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</si>
  <si>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</si>
  <si>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</si>
  <si>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</si>
  <si>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</si>
  <si>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</si>
  <si>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</si>
  <si>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</si>
  <si>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</si>
  <si>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</si>
  <si>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</si>
  <si>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</si>
  <si>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</si>
  <si>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</si>
  <si>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</si>
  <si>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</si>
  <si>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</si>
  <si>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</si>
  <si>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</si>
  <si>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</si>
  <si>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</si>
  <si>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</si>
  <si>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</si>
  <si>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</si>
  <si>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</si>
  <si>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</si>
  <si>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</si>
  <si>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</si>
  <si>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</si>
  <si>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</si>
  <si>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</si>
  <si>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</si>
  <si>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</si>
  <si>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</si>
  <si>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</si>
  <si>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</si>
  <si>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</si>
  <si>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</si>
  <si>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</si>
  <si>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</si>
  <si>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</si>
  <si>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</si>
  <si>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</si>
  <si>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</si>
  <si>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</si>
  <si>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</si>
  <si>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</si>
  <si>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</si>
  <si>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</si>
  <si>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</si>
  <si>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</si>
  <si>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</si>
  <si>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</si>
  <si>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</si>
  <si>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</si>
  <si>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</si>
  <si>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</si>
  <si>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</si>
  <si>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</si>
  <si>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</si>
  <si>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</si>
  <si>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</si>
  <si>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</si>
  <si>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</si>
  <si>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</si>
  <si>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</si>
  <si>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</si>
  <si>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</si>
  <si>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</si>
  <si>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</si>
  <si>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</si>
  <si>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</si>
  <si>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</si>
  <si>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</si>
  <si>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</si>
  <si>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</si>
  <si>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</si>
  <si>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</si>
  <si>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</si>
  <si>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</si>
  <si>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</si>
  <si>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</si>
  <si>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</si>
  <si>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</si>
  <si>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</si>
  <si>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</si>
  <si>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</si>
  <si>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</si>
  <si>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</si>
  <si>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</si>
  <si>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</si>
  <si>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</si>
  <si>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</si>
  <si>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</si>
  <si>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</si>
  <si>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</si>
  <si>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</si>
  <si>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</si>
  <si>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</si>
  <si>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</si>
  <si>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</si>
  <si>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</si>
  <si>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</si>
  <si>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</si>
  <si>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</si>
  <si>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</si>
  <si>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</si>
  <si>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</si>
  <si>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</si>
  <si>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</si>
  <si>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</si>
  <si>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</si>
  <si>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</si>
  <si>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</si>
  <si>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</si>
  <si>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</si>
  <si>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</si>
  <si>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</si>
  <si>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</si>
  <si>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</si>
  <si>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</si>
  <si>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</si>
  <si>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</si>
  <si>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</si>
  <si>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</si>
  <si>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</si>
  <si>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</si>
  <si>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</si>
  <si>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</si>
  <si>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</si>
  <si>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</si>
  <si>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</si>
  <si>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</si>
  <si>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</si>
  <si>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</si>
  <si>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</si>
  <si>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</si>
  <si>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</si>
  <si>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</si>
  <si>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</si>
  <si>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</si>
  <si>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</si>
  <si>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</si>
  <si>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</si>
  <si>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</si>
  <si>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</si>
  <si>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</si>
  <si>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</si>
  <si>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</si>
  <si>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</si>
  <si>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</si>
  <si>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</si>
  <si>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</si>
  <si>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</si>
  <si>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</si>
  <si>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</si>
  <si>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</si>
  <si>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</si>
  <si>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</si>
  <si>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</si>
  <si>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</si>
  <si>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</si>
  <si>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</si>
  <si>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</si>
  <si>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</si>
  <si>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</si>
  <si>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</si>
  <si>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</si>
  <si>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</si>
  <si>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</si>
  <si>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</si>
  <si>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</si>
  <si>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</si>
  <si>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</si>
  <si>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</si>
  <si>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</si>
  <si>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</si>
  <si>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</si>
  <si>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</si>
  <si>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</si>
  <si>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</si>
  <si>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</si>
  <si>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</si>
  <si>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</si>
  <si>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</si>
  <si>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</si>
  <si>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</si>
  <si>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</si>
  <si>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</si>
  <si>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</si>
  <si>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</si>
  <si>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</si>
  <si>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</si>
  <si>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</si>
  <si>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</si>
  <si>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</si>
  <si>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</si>
  <si>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</si>
  <si>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</si>
  <si>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</si>
  <si>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</si>
  <si>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</si>
  <si>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</si>
  <si>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</si>
  <si>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</si>
  <si>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</si>
  <si>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</si>
  <si>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</si>
  <si>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</si>
  <si>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</si>
  <si>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</si>
  <si>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</si>
  <si>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</si>
  <si>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</si>
  <si>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</si>
  <si>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</si>
  <si>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</si>
  <si>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</si>
  <si>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</si>
  <si>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</si>
  <si>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</si>
  <si>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</si>
  <si>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</si>
  <si>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</si>
  <si>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</si>
  <si>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</si>
  <si>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</si>
  <si>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</si>
  <si>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</si>
  <si>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</si>
  <si>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</si>
  <si>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</si>
  <si>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</si>
  <si>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</si>
  <si>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</si>
  <si>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</si>
  <si>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</si>
  <si>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</si>
  <si>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</si>
  <si>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</si>
  <si>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</si>
  <si>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</si>
  <si>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</si>
  <si>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</si>
  <si>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</si>
  <si>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</si>
  <si>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</si>
  <si>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</si>
  <si>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</si>
  <si>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</si>
  <si>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</si>
  <si>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</si>
  <si>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</si>
  <si>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</si>
  <si>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</si>
  <si>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</si>
  <si>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</si>
  <si>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</si>
  <si>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</si>
  <si>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</si>
  <si>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</si>
  <si>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</si>
  <si>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</si>
  <si>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</si>
  <si>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</si>
  <si>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</si>
  <si>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</si>
  <si>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</si>
  <si>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</si>
  <si>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</si>
  <si>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</si>
  <si>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</si>
  <si>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</si>
  <si>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</si>
  <si>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</si>
  <si>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</si>
  <si>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</si>
  <si>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</si>
  <si>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</si>
  <si>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</si>
  <si>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</si>
  <si>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</si>
  <si>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</si>
  <si>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</si>
  <si>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</si>
  <si>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</si>
  <si>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</si>
  <si>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</si>
  <si>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</si>
  <si>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</si>
  <si>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</si>
  <si>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</si>
  <si>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</si>
  <si>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</si>
  <si>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</si>
  <si>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</si>
  <si>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</si>
  <si>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</si>
  <si>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</si>
  <si>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</si>
  <si>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</si>
  <si>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</si>
  <si>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</si>
  <si>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</si>
  <si>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</si>
  <si>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</si>
  <si>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</si>
  <si>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</si>
  <si>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</si>
  <si>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</si>
  <si>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</si>
  <si>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</si>
  <si>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</si>
  <si>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</si>
  <si>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</si>
  <si>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</si>
  <si>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</si>
  <si>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</si>
  <si>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</si>
  <si>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</si>
  <si>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</si>
  <si>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</si>
  <si>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</si>
  <si>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</si>
  <si>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</si>
  <si>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</si>
  <si>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</si>
  <si>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</si>
  <si>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</si>
  <si>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</si>
  <si>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</si>
  <si>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</si>
  <si>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</si>
  <si>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</si>
  <si>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</si>
  <si>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</si>
  <si>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</si>
  <si>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</si>
  <si>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</si>
  <si>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</si>
  <si>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</si>
  <si>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</si>
  <si>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</si>
  <si>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</si>
  <si>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</si>
  <si>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</si>
  <si>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</si>
  <si>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</si>
  <si>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</si>
  <si>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</si>
  <si>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</si>
  <si>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</si>
  <si>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</si>
  <si>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</si>
  <si>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</si>
  <si>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</si>
  <si>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</si>
  <si>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</si>
  <si>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</si>
  <si>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</si>
  <si>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</si>
  <si>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</si>
  <si>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</si>
  <si>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</si>
  <si>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</si>
  <si>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</si>
  <si>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</si>
  <si>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</si>
  <si>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</si>
  <si>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</si>
  <si>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</si>
  <si>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</si>
  <si>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</si>
  <si>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</si>
  <si>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</si>
  <si>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</si>
  <si>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</si>
  <si>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</si>
  <si>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</si>
  <si>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</si>
  <si>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</si>
  <si>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</si>
  <si>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</si>
  <si>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</si>
  <si>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</si>
  <si>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</si>
  <si>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</si>
  <si>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</si>
  <si>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</si>
  <si>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</si>
  <si>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</si>
  <si>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</si>
  <si>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</si>
  <si>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</si>
  <si>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</si>
  <si>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</si>
  <si>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</si>
  <si>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</si>
  <si>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</si>
  <si>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</si>
  <si>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</si>
  <si>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</si>
  <si>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</si>
  <si>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</si>
  <si>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</si>
  <si>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</si>
  <si>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</si>
  <si>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</si>
  <si>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</si>
  <si>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</si>
  <si>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</si>
  <si>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</si>
  <si>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</si>
  <si>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</si>
  <si>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</si>
  <si>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</si>
  <si>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</si>
  <si>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</si>
  <si>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</si>
  <si>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</si>
  <si>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</si>
  <si>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</si>
  <si>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</si>
  <si>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</si>
  <si>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</si>
  <si>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</si>
  <si>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</si>
  <si>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</si>
  <si>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</si>
  <si>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</si>
  <si>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</si>
  <si>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</si>
  <si>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</si>
  <si>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</si>
  <si>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</si>
  <si>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</si>
  <si>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</si>
  <si>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</si>
  <si>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</si>
  <si>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</si>
  <si>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</si>
  <si>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</si>
  <si>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</si>
  <si>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</si>
  <si>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</si>
  <si>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</si>
  <si>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</si>
  <si>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</si>
  <si>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</si>
  <si>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</si>
  <si>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</si>
  <si>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</si>
  <si>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</si>
  <si>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</si>
  <si>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</si>
  <si>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</si>
  <si>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</si>
  <si>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</si>
  <si>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</si>
  <si>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</si>
  <si>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</si>
  <si>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</si>
  <si>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</si>
  <si>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</si>
  <si>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</si>
  <si>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</si>
  <si>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</si>
  <si>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</si>
  <si>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</si>
  <si>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</si>
  <si>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</si>
  <si>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</si>
  <si>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</si>
  <si>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</si>
  <si>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</si>
  <si>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</si>
  <si>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</si>
  <si>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</si>
  <si>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</si>
  <si>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</si>
  <si>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</si>
  <si>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</si>
  <si>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</si>
  <si>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</si>
  <si>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</si>
  <si>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</si>
  <si>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</si>
  <si>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</si>
  <si>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</si>
  <si>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</si>
  <si>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</si>
  <si>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</si>
  <si>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</si>
  <si>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</si>
  <si>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</si>
  <si>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</si>
  <si>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</si>
  <si>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</si>
  <si>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</si>
  <si>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</si>
  <si>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</si>
  <si>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</si>
  <si>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</si>
  <si>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</si>
  <si>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</si>
  <si>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</si>
  <si>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</si>
  <si>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</si>
  <si>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</si>
  <si>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</si>
  <si>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</si>
  <si>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</si>
  <si>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</si>
  <si>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</si>
  <si>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</si>
  <si>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</si>
  <si>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</si>
  <si>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</si>
  <si>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</si>
  <si>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</si>
  <si>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</si>
  <si>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</si>
  <si>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</si>
  <si>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</si>
  <si>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</si>
  <si>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</si>
  <si>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</si>
  <si>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</si>
  <si>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</si>
  <si>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</si>
  <si>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</si>
  <si>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</si>
  <si>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</si>
  <si>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</si>
  <si>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</si>
  <si>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</si>
  <si>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</si>
  <si>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</si>
  <si>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</si>
  <si>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</si>
  <si>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</si>
  <si>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</si>
  <si>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</si>
  <si>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</si>
  <si>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</si>
  <si>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</si>
  <si>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</si>
  <si>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</si>
  <si>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</si>
  <si>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</si>
  <si>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</si>
  <si>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</si>
  <si>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</si>
  <si>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</si>
  <si>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</si>
  <si>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</si>
  <si>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</si>
  <si>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</si>
  <si>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</si>
  <si>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</si>
  <si>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</si>
  <si>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</si>
  <si>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</si>
  <si>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</si>
  <si>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</si>
  <si>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</si>
  <si>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</si>
  <si>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</si>
  <si>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</si>
  <si>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</si>
  <si>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</si>
  <si>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</si>
  <si>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</si>
  <si>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</si>
  <si>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</si>
  <si>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</si>
  <si>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</si>
  <si>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</si>
  <si>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</si>
  <si>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</si>
  <si>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</si>
  <si>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</si>
  <si>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</si>
  <si>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</si>
  <si>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</si>
  <si>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</si>
  <si>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</si>
  <si>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</si>
  <si>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</si>
  <si>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</si>
  <si>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</si>
  <si>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</si>
  <si>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</si>
  <si>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</si>
  <si>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</si>
  <si>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</si>
  <si>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</si>
  <si>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</si>
  <si>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</si>
  <si>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</si>
  <si>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</si>
  <si>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</si>
  <si>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</si>
  <si>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</si>
  <si>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</si>
  <si>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</si>
  <si>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</si>
  <si>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</si>
  <si>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</si>
  <si>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</si>
  <si>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</si>
  <si>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</si>
  <si>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</si>
  <si>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</si>
  <si>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</si>
  <si>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</si>
  <si>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</si>
  <si>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</si>
  <si>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</si>
  <si>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</si>
  <si>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</si>
  <si>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</si>
  <si>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</si>
  <si>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</si>
  <si>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</si>
  <si>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</si>
  <si>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</si>
  <si>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</si>
  <si>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</si>
  <si>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</si>
  <si>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</si>
  <si>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</si>
  <si>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</si>
  <si>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</si>
  <si>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</si>
  <si>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</si>
  <si>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</si>
  <si>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</si>
  <si>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</si>
  <si>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</si>
  <si>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</si>
  <si>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</si>
  <si>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</si>
  <si>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</si>
  <si>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</si>
  <si>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</si>
  <si>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</si>
  <si>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</si>
  <si>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</si>
  <si>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</si>
  <si>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</si>
  <si>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</si>
  <si>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</si>
  <si>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</si>
  <si>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</si>
  <si>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</si>
  <si>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</si>
  <si>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</si>
  <si>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</si>
  <si>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</si>
  <si>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</si>
  <si>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</si>
  <si>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</si>
  <si>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</si>
  <si>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</si>
  <si>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</si>
  <si>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</si>
  <si>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</si>
  <si>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</si>
  <si>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</si>
  <si>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</si>
  <si>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</si>
  <si>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</si>
  <si>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</si>
  <si>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</si>
  <si>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</si>
  <si>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</si>
  <si>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</si>
  <si>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</si>
  <si>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</si>
  <si>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</si>
  <si>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</si>
  <si>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</si>
  <si>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</si>
  <si>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</si>
  <si>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</si>
  <si>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</si>
  <si>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</si>
  <si>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</si>
  <si>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</si>
  <si>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</si>
  <si>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</si>
  <si>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</si>
  <si>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</si>
  <si>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</si>
  <si>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</si>
  <si>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</si>
  <si>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</si>
  <si>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</si>
  <si>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</si>
  <si>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</si>
  <si>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</si>
  <si>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</si>
  <si>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</si>
  <si>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</si>
  <si>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</si>
  <si>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</si>
  <si>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</si>
  <si>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</si>
  <si>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</si>
  <si>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</si>
  <si>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</si>
  <si>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</si>
  <si>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</si>
  <si>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</si>
  <si>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</si>
  <si>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</si>
  <si>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</si>
  <si>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</si>
  <si>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</si>
  <si>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</si>
  <si>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</si>
  <si>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</si>
  <si>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</si>
  <si>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</si>
  <si>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</si>
  <si>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</si>
  <si>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</si>
  <si>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</si>
  <si>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</si>
  <si>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</si>
  <si>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</si>
  <si>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</si>
  <si>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</si>
  <si>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</si>
  <si>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</si>
  <si>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</si>
  <si>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</si>
  <si>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</si>
  <si>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</si>
  <si>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</si>
  <si>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</si>
  <si>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</si>
  <si>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</si>
  <si>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</si>
  <si>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</si>
  <si>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</si>
  <si>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</si>
  <si>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</si>
  <si>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</si>
  <si>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</si>
  <si>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</si>
  <si>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h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</si>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</sst>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7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2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5" fontId="1" fillId="0" borderId="0" xfId="0" applyNumberFormat="1" applyFont="1" applyAlignment="1">
      <alignment horizontal="center"/>
    </xf>
    <xf numFmtId="175" fontId="0" fillId="0" borderId="0" xfId="0" applyNumberFormat="1"/>
  </cellXfs>
  <cellStyles count="2">
    <cellStyle name="Comma" xfId="1" builtinId="3"/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6-3243-B719-701D7455FE3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76-3243-B719-701D7455FE3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76-3243-B719-701D7455FE3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76-3243-B719-701D7455F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5102640"/>
        <c:axId val="1306189792"/>
      </c:barChart>
      <c:catAx>
        <c:axId val="135510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189792"/>
        <c:crosses val="autoZero"/>
        <c:auto val="1"/>
        <c:lblAlgn val="ctr"/>
        <c:lblOffset val="100"/>
        <c:noMultiLvlLbl val="0"/>
      </c:catAx>
      <c:valAx>
        <c:axId val="130618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10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99-D546-BF93-1CC7866AE39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99-D546-BF93-1CC7866AE39F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99-D546-BF93-1CC7866AE39F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99-D546-BF93-1CC7866AE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7728832"/>
        <c:axId val="1398821824"/>
      </c:barChart>
      <c:catAx>
        <c:axId val="136772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821824"/>
        <c:crosses val="autoZero"/>
        <c:auto val="1"/>
        <c:lblAlgn val="ctr"/>
        <c:lblOffset val="100"/>
        <c:noMultiLvlLbl val="0"/>
      </c:catAx>
      <c:valAx>
        <c:axId val="139882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72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F-6143-9EA9-3C5911D91AD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F-6143-9EA9-3C5911D91AD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4F-6143-9EA9-3C5911D91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1526192"/>
        <c:axId val="1440879504"/>
      </c:lineChart>
      <c:catAx>
        <c:axId val="144152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879504"/>
        <c:crosses val="autoZero"/>
        <c:auto val="1"/>
        <c:lblAlgn val="ctr"/>
        <c:lblOffset val="100"/>
        <c:noMultiLvlLbl val="0"/>
      </c:catAx>
      <c:valAx>
        <c:axId val="144087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52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177800</xdr:rowOff>
    </xdr:from>
    <xdr:to>
      <xdr:col>13</xdr:col>
      <xdr:colOff>393700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DF24F-4D1E-084A-A85E-8518F5244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2</xdr:row>
      <xdr:rowOff>38100</xdr:rowOff>
    </xdr:from>
    <xdr:to>
      <xdr:col>20</xdr:col>
      <xdr:colOff>812800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21485-DDDB-7B47-9CEB-E26F59DA2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177800</xdr:rowOff>
    </xdr:from>
    <xdr:to>
      <xdr:col>13</xdr:col>
      <xdr:colOff>736600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BD59A-E532-7446-ADB4-FA89DCE38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grace, Jason Augusto" refreshedDate="44457.912140162036" createdVersion="7" refreshedVersion="7" minRefreshableVersion="3" recordCount="4115" xr:uid="{38459A94-56C6-F348-B4C4-CB39B1FA96B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grace, Jason Augusto" refreshedDate="44457.980726504633" createdVersion="7" refreshedVersion="7" minRefreshableVersion="3" recordCount="4115" xr:uid="{796F872A-36D6-AD48-B4A6-3DA6099985B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7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x v="13"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D2201-8BDF-0342-ADD7-D6B72C7B70B7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B02E7-D239-FF4B-94D0-8CC5BEE26AE2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78938-F2B4-AD43-8D91-8240AD9E6FD3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3F40B-0780-F14A-89EF-74AF3FDA388F}">
  <dimension ref="A1:F14"/>
  <sheetViews>
    <sheetView tabSelected="1" workbookViewId="0">
      <selection activeCell="C17" sqref="C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8321</v>
      </c>
    </row>
    <row r="3" spans="1:6" x14ac:dyDescent="0.2">
      <c r="A3" s="8" t="s">
        <v>8322</v>
      </c>
      <c r="B3" s="8" t="s">
        <v>8323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8314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E10B8-B39D-744B-86BC-0DB114B0FED0}">
  <dimension ref="A1:M46"/>
  <sheetViews>
    <sheetView workbookViewId="0">
      <selection activeCell="D45" sqref="D4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13" x14ac:dyDescent="0.2">
      <c r="A1" s="8" t="s">
        <v>8223</v>
      </c>
      <c r="B1" t="s">
        <v>8321</v>
      </c>
    </row>
    <row r="3" spans="1:13" x14ac:dyDescent="0.2">
      <c r="A3" s="8" t="s">
        <v>8322</v>
      </c>
      <c r="B3" s="8" t="s">
        <v>8323</v>
      </c>
    </row>
    <row r="4" spans="1:13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13" x14ac:dyDescent="0.2">
      <c r="A5" s="9" t="s">
        <v>8325</v>
      </c>
      <c r="B5" s="7"/>
      <c r="C5" s="7">
        <v>100</v>
      </c>
      <c r="D5" s="7"/>
      <c r="E5" s="7"/>
      <c r="F5" s="7">
        <v>100</v>
      </c>
    </row>
    <row r="6" spans="1:13" x14ac:dyDescent="0.2">
      <c r="A6" s="9" t="s">
        <v>8326</v>
      </c>
      <c r="B6" s="7"/>
      <c r="C6" s="7"/>
      <c r="D6" s="7">
        <v>20</v>
      </c>
      <c r="E6" s="7"/>
      <c r="F6" s="7">
        <v>20</v>
      </c>
    </row>
    <row r="7" spans="1:13" x14ac:dyDescent="0.2">
      <c r="A7" s="9" t="s">
        <v>8327</v>
      </c>
      <c r="B7" s="7"/>
      <c r="C7" s="7"/>
      <c r="D7" s="7">
        <v>24</v>
      </c>
      <c r="E7" s="7"/>
      <c r="F7" s="7">
        <v>24</v>
      </c>
    </row>
    <row r="8" spans="1:13" x14ac:dyDescent="0.2">
      <c r="A8" s="9" t="s">
        <v>8328</v>
      </c>
      <c r="B8" s="7"/>
      <c r="C8" s="7">
        <v>40</v>
      </c>
      <c r="D8" s="7"/>
      <c r="E8" s="7"/>
      <c r="F8" s="7">
        <v>40</v>
      </c>
    </row>
    <row r="9" spans="1:13" x14ac:dyDescent="0.2">
      <c r="A9" s="9" t="s">
        <v>8329</v>
      </c>
      <c r="B9" s="7">
        <v>40</v>
      </c>
      <c r="C9" s="7"/>
      <c r="D9" s="7"/>
      <c r="E9" s="7"/>
      <c r="F9" s="7">
        <v>40</v>
      </c>
    </row>
    <row r="10" spans="1:13" x14ac:dyDescent="0.2">
      <c r="A10" s="9" t="s">
        <v>8330</v>
      </c>
      <c r="B10" s="7">
        <v>180</v>
      </c>
      <c r="C10" s="7"/>
      <c r="D10" s="7"/>
      <c r="E10" s="7"/>
      <c r="F10" s="7">
        <v>180</v>
      </c>
    </row>
    <row r="11" spans="1:13" x14ac:dyDescent="0.2">
      <c r="A11" s="9" t="s">
        <v>8331</v>
      </c>
      <c r="B11" s="7"/>
      <c r="C11" s="7">
        <v>80</v>
      </c>
      <c r="D11" s="7"/>
      <c r="E11" s="7"/>
      <c r="F11" s="7">
        <v>80</v>
      </c>
    </row>
    <row r="12" spans="1:13" x14ac:dyDescent="0.2">
      <c r="A12" s="9" t="s">
        <v>8332</v>
      </c>
      <c r="B12" s="7">
        <v>40</v>
      </c>
      <c r="C12" s="7"/>
      <c r="D12" s="7"/>
      <c r="E12" s="7"/>
      <c r="F12" s="7">
        <v>40</v>
      </c>
    </row>
    <row r="13" spans="1:13" x14ac:dyDescent="0.2">
      <c r="A13" s="9" t="s">
        <v>8333</v>
      </c>
      <c r="B13" s="7"/>
      <c r="C13" s="7">
        <v>40</v>
      </c>
      <c r="D13" s="7"/>
      <c r="E13" s="7">
        <v>20</v>
      </c>
      <c r="F13" s="7">
        <v>60</v>
      </c>
      <c r="M13" t="s">
        <v>8324</v>
      </c>
    </row>
    <row r="14" spans="1:13" x14ac:dyDescent="0.2">
      <c r="A14" s="9" t="s">
        <v>8334</v>
      </c>
      <c r="B14" s="7"/>
      <c r="C14" s="7">
        <v>40</v>
      </c>
      <c r="D14" s="7"/>
      <c r="E14" s="7"/>
      <c r="F14" s="7">
        <v>40</v>
      </c>
    </row>
    <row r="15" spans="1:13" x14ac:dyDescent="0.2">
      <c r="A15" s="9" t="s">
        <v>8335</v>
      </c>
      <c r="B15" s="7"/>
      <c r="C15" s="7">
        <v>120</v>
      </c>
      <c r="D15" s="7">
        <v>20</v>
      </c>
      <c r="E15" s="7"/>
      <c r="F15" s="7">
        <v>140</v>
      </c>
    </row>
    <row r="16" spans="1:13" x14ac:dyDescent="0.2">
      <c r="A16" s="9" t="s">
        <v>8336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8337</v>
      </c>
      <c r="B17" s="7">
        <v>140</v>
      </c>
      <c r="C17" s="7"/>
      <c r="D17" s="7"/>
      <c r="E17" s="7"/>
      <c r="F17" s="7">
        <v>140</v>
      </c>
    </row>
    <row r="18" spans="1:6" x14ac:dyDescent="0.2">
      <c r="A18" s="9" t="s">
        <v>8338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">
      <c r="A19" s="9" t="s">
        <v>8339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8340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">
      <c r="A21" s="9" t="s">
        <v>8341</v>
      </c>
      <c r="B21" s="7">
        <v>20</v>
      </c>
      <c r="C21" s="7"/>
      <c r="D21" s="7"/>
      <c r="E21" s="7"/>
      <c r="F21" s="7">
        <v>20</v>
      </c>
    </row>
    <row r="22" spans="1:6" x14ac:dyDescent="0.2">
      <c r="A22" s="9" t="s">
        <v>8342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8343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">
      <c r="A24" s="9" t="s">
        <v>8344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8345</v>
      </c>
      <c r="B25" s="7">
        <v>60</v>
      </c>
      <c r="C25" s="7"/>
      <c r="D25" s="7"/>
      <c r="E25" s="7"/>
      <c r="F25" s="7">
        <v>60</v>
      </c>
    </row>
    <row r="26" spans="1:6" x14ac:dyDescent="0.2">
      <c r="A26" s="9" t="s">
        <v>8346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8347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">
      <c r="A28" s="9" t="s">
        <v>8348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8349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">
      <c r="A30" s="9" t="s">
        <v>8350</v>
      </c>
      <c r="B30" s="7">
        <v>40</v>
      </c>
      <c r="C30" s="7"/>
      <c r="D30" s="7"/>
      <c r="E30" s="7"/>
      <c r="F30" s="7">
        <v>40</v>
      </c>
    </row>
    <row r="31" spans="1:6" x14ac:dyDescent="0.2">
      <c r="A31" s="9" t="s">
        <v>8351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8352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8353</v>
      </c>
      <c r="B33" s="7">
        <v>260</v>
      </c>
      <c r="C33" s="7"/>
      <c r="D33" s="7"/>
      <c r="E33" s="7"/>
      <c r="F33" s="7">
        <v>260</v>
      </c>
    </row>
    <row r="34" spans="1:6" x14ac:dyDescent="0.2">
      <c r="A34" s="9" t="s">
        <v>8354</v>
      </c>
      <c r="B34" s="7"/>
      <c r="C34" s="7"/>
      <c r="D34" s="7">
        <v>40</v>
      </c>
      <c r="E34" s="7"/>
      <c r="F34" s="7">
        <v>40</v>
      </c>
    </row>
    <row r="35" spans="1:6" x14ac:dyDescent="0.2">
      <c r="A35" s="9" t="s">
        <v>8355</v>
      </c>
      <c r="B35" s="7">
        <v>60</v>
      </c>
      <c r="C35" s="7"/>
      <c r="D35" s="7"/>
      <c r="E35" s="7"/>
      <c r="F35" s="7">
        <v>60</v>
      </c>
    </row>
    <row r="36" spans="1:6" x14ac:dyDescent="0.2">
      <c r="A36" s="9" t="s">
        <v>8356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">
      <c r="A37" s="9" t="s">
        <v>8357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">
      <c r="A38" s="9" t="s">
        <v>8358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">
      <c r="A39" s="9" t="s">
        <v>8359</v>
      </c>
      <c r="B39" s="7">
        <v>80</v>
      </c>
      <c r="C39" s="7"/>
      <c r="D39" s="7"/>
      <c r="E39" s="7"/>
      <c r="F39" s="7">
        <v>80</v>
      </c>
    </row>
    <row r="40" spans="1:6" x14ac:dyDescent="0.2">
      <c r="A40" s="9" t="s">
        <v>8360</v>
      </c>
      <c r="B40" s="7">
        <v>60</v>
      </c>
      <c r="C40" s="7"/>
      <c r="D40" s="7"/>
      <c r="E40" s="7"/>
      <c r="F40" s="7">
        <v>60</v>
      </c>
    </row>
    <row r="41" spans="1:6" x14ac:dyDescent="0.2">
      <c r="A41" s="9" t="s">
        <v>8361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">
      <c r="A42" s="9" t="s">
        <v>8362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8363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">
      <c r="A44" s="9" t="s">
        <v>8364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">
      <c r="A45" s="9" t="s">
        <v>8365</v>
      </c>
      <c r="B45" s="7"/>
      <c r="C45" s="7"/>
      <c r="D45" s="7">
        <v>20</v>
      </c>
      <c r="E45" s="7"/>
      <c r="F45" s="7">
        <v>20</v>
      </c>
    </row>
    <row r="46" spans="1:6" x14ac:dyDescent="0.2">
      <c r="A46" s="9" t="s">
        <v>8320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183F-7C2D-8D4F-B87D-814DC59A166A}">
  <dimension ref="A1:F18"/>
  <sheetViews>
    <sheetView workbookViewId="0">
      <selection activeCell="F10" sqref="F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</cols>
  <sheetData>
    <row r="1" spans="1:6" x14ac:dyDescent="0.2">
      <c r="A1" s="8" t="s">
        <v>8380</v>
      </c>
      <c r="B1" t="s">
        <v>8321</v>
      </c>
    </row>
    <row r="2" spans="1:6" x14ac:dyDescent="0.2">
      <c r="A2" s="8" t="s">
        <v>8308</v>
      </c>
      <c r="B2" t="s">
        <v>8321</v>
      </c>
    </row>
    <row r="4" spans="1:6" x14ac:dyDescent="0.2">
      <c r="A4" s="8" t="s">
        <v>8322</v>
      </c>
      <c r="B4" s="8" t="s">
        <v>8323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6" x14ac:dyDescent="0.2">
      <c r="A6" s="9" t="s">
        <v>8374</v>
      </c>
      <c r="B6" s="7">
        <v>182</v>
      </c>
      <c r="C6" s="7">
        <v>149</v>
      </c>
      <c r="D6" s="7">
        <v>34</v>
      </c>
      <c r="E6" s="7">
        <v>365</v>
      </c>
      <c r="F6">
        <f>GETPIVOTDATA("state",$A$4,"state","successful","Date Created Conversion",1)/GETPIVOTDATA("state",$A$4,"Date Created Conversion",1)</f>
        <v>0.49863013698630138</v>
      </c>
    </row>
    <row r="7" spans="1:6" x14ac:dyDescent="0.2">
      <c r="A7" s="9" t="s">
        <v>8375</v>
      </c>
      <c r="B7" s="7">
        <v>202</v>
      </c>
      <c r="C7" s="7">
        <v>106</v>
      </c>
      <c r="D7" s="7">
        <v>27</v>
      </c>
      <c r="E7" s="7">
        <v>335</v>
      </c>
      <c r="F7">
        <f>GETPIVOTDATA("state",$A$4,"state","successful","Date Created Conversion",2)/GETPIVOTDATA("state",$A$4,"Date Created Conversion",2)</f>
        <v>0.60298507462686568</v>
      </c>
    </row>
    <row r="8" spans="1:6" x14ac:dyDescent="0.2">
      <c r="A8" s="9" t="s">
        <v>8376</v>
      </c>
      <c r="B8" s="7">
        <v>180</v>
      </c>
      <c r="C8" s="7">
        <v>108</v>
      </c>
      <c r="D8" s="7">
        <v>28</v>
      </c>
      <c r="E8" s="7">
        <v>316</v>
      </c>
      <c r="F8">
        <f>GETPIVOTDATA("state",$A$4,"state","successful","Date Created Conversion",3)/GETPIVOTDATA("state",$A$4,"Date Created Conversion",3)</f>
        <v>0.569620253164557</v>
      </c>
    </row>
    <row r="9" spans="1:6" x14ac:dyDescent="0.2">
      <c r="A9" s="9" t="s">
        <v>8377</v>
      </c>
      <c r="B9" s="7">
        <v>192</v>
      </c>
      <c r="C9" s="7">
        <v>102</v>
      </c>
      <c r="D9" s="7">
        <v>27</v>
      </c>
      <c r="E9" s="7">
        <v>321</v>
      </c>
      <c r="F9">
        <f>GETPIVOTDATA("state",$A$4,"state","successful","Date Created Conversion",4)/GETPIVOTDATA("state",$A$4,"Date Created Conversion",4)</f>
        <v>0.59813084112149528</v>
      </c>
    </row>
    <row r="10" spans="1:6" x14ac:dyDescent="0.2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  <c r="F10">
        <f>GETPIVOTDATA("state",$A$4,"state","successful","Date Created Conversion",5)/GETPIVOTDATA("state",$A$4,"Date Created Conversion",5)</f>
        <v>0.60621761658031093</v>
      </c>
    </row>
    <row r="11" spans="1:6" x14ac:dyDescent="0.2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  <c r="F11">
        <f>GETPIVOTDATA("state",$A$4,"state","successful","Date Created Conversion",6)/GETPIVOTDATA("state",$A$4,"Date Created Conversion",6)</f>
        <v>0.54805194805194801</v>
      </c>
    </row>
    <row r="12" spans="1:6" x14ac:dyDescent="0.2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  <c r="F12">
        <f>GETPIVOTDATA("state",$A$4,"state","successful","Date Created Conversion",7)/GETPIVOTDATA("state",$A$4,"Date Created Conversion",7)</f>
        <v>0.50129198966408273</v>
      </c>
    </row>
    <row r="13" spans="1:6" x14ac:dyDescent="0.2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  <c r="F13">
        <f>GETPIVOTDATA("state",$A$4,"state","successful","Date Created Conversion",8)/GETPIVOTDATA("state",$A$4,"Date Created Conversion",8)</f>
        <v>0.49849849849849848</v>
      </c>
    </row>
    <row r="14" spans="1:6" x14ac:dyDescent="0.2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  <c r="F14">
        <f>GETPIVOTDATA("state",$A$4,"state","successful","Date Created Conversion",9)/GETPIVOTDATA("state",$A$4,"Date Created Conversion",9)</f>
        <v>0.49328859060402686</v>
      </c>
    </row>
    <row r="15" spans="1:6" x14ac:dyDescent="0.2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  <c r="F15">
        <f>GETPIVOTDATA("state",$A$4,"state","successful","Date Created Conversion",10)/GETPIVOTDATA("state",$A$4,"Date Created Conversion",10)</f>
        <v>0.51988636363636365</v>
      </c>
    </row>
    <row r="16" spans="1:6" x14ac:dyDescent="0.2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  <c r="F16">
        <f>GETPIVOTDATA("state",$A$4,"state","successful","Date Created Conversion",11)/GETPIVOTDATA("state",$A$4,"Date Created Conversion",11)</f>
        <v>0.54790419161676651</v>
      </c>
    </row>
    <row r="17" spans="1:6" x14ac:dyDescent="0.2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  <c r="F17">
        <f>GETPIVOTDATA("state",$A$4,"state","successful","Date Created Conversion",12)/GETPIVOTDATA("state",$A$4,"Date Created Conversion",12)</f>
        <v>0.44047619047619047</v>
      </c>
    </row>
    <row r="18" spans="1:6" x14ac:dyDescent="0.2">
      <c r="A18" s="9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Normal="100" workbookViewId="0">
      <selection activeCell="N5" sqref="N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8" width="15" bestFit="1" customWidth="1"/>
    <col min="19" max="19" width="20.5" style="11" bestFit="1" customWidth="1"/>
    <col min="20" max="20" width="19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tr">
        <f>LEFT(N2,SEARCH("/",N2,2)-1)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LEFT(N3,SEARCH("/",N3,2)-1)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LEFT(N67,SEARCH("/",N67,2)-1)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LEFT(N131,SEARCH("/",N131,2)-1)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LEFT(N195,SEARCH("/",N195,2)-1)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LEFT(N259,SEARCH("/",N259,2)-1)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LEFT(N323,SEARCH("/",N323,2)-1)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LEFT(N387,SEARCH("/",N387,2)-1)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LEFT(N451,SEARCH("/",N451,2)-1)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LEFT(N515,SEARCH("/",N515,2)-1)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LEFT(N579,SEARCH("/",N579,2)-1)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LEFT(N643,SEARCH("/",N643,2)-1)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LEFT(N707,SEARCH("/",N707,2)-1)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LEFT(N771,SEARCH("/",N771,2)-1)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LEFT(N835,SEARCH("/",N835,2)-1)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LEFT(N899,SEARCH("/",N899,2)-1)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LEFT(N963,SEARCH("/",N963,2)-1)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LEFT(N1027,SEARCH("/",N1027,2)-1)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LEFT(N1091,SEARCH("/",N1091,2)-1)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LEFT(N1155,SEARCH("/",N1155,2)-1)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LEFT(N1219,SEARCH("/",N1219,2)-1)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LEFT(N1283,SEARCH("/",N1283,2)-1)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LEFT(N1347,SEARCH("/",N1347,2)-1)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LEFT(N1411,SEARCH("/",N1411,2)-1)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LEFT(N1475,SEARCH("/",N1475,2)-1)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LEFT(N1539,SEARCH("/",N1539,2)-1)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LEFT(N1603,SEARCH("/",N1603,2)-1)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LEFT(N1667,SEARCH("/",N1667,2)-1)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LEFT(N1731,SEARCH("/",N1731,2)-1)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LEFT(N1795,SEARCH("/",N1795,2)-1)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LEFT(N1859,SEARCH("/",N1859,2)-1)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LEFT(N1923,SEARCH("/",N1923,2)-1)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LEFT(N1987,SEARCH("/",N1987,2)-1)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LEFT(N2051,SEARCH("/",N2051,2)-1)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LEFT(N2115,SEARCH("/",N2115,2)-1)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LEFT(N2179,SEARCH("/",N2179,2)-1)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LEFT(N2243,SEARCH("/",N2243,2)-1)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LEFT(N2307,SEARCH("/",N2307,2)-1)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LEFT(N2371,SEARCH("/",N2371,2)-1)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LEFT(N2435,SEARCH("/",N2435,2)-1)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LEFT(N2499,SEARCH("/",N2499,2)-1)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LEFT(N2563,SEARCH("/",N2563,2)-1)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LEFT(N2627,SEARCH("/",N2627,2)-1)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LEFT(N2691,SEARCH("/",N2691,2)-1)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LEFT(N2755,SEARCH("/",N2755,2)-1)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LEFT(N2819,SEARCH("/",N2819,2)-1)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LEFT(N2883,SEARCH("/",N2883,2)-1)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LEFT(N2947,SEARCH("/",N2947,2)-1)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LEFT(N3011,SEARCH("/",N3011,2)-1)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LEFT(N3075,SEARCH("/",N3075,2)-1)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LEFT(N3139,SEARCH("/",N3139,2)-1)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LEFT(N3203,SEARCH("/",N3203,2)-1)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LEFT(N3267,SEARCH("/",N3267,2)-1)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LEFT(N3331,SEARCH("/",N3331,2)-1)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LEFT(N3395,SEARCH("/",N3395,2)-1)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LEFT(N3459,SEARCH("/",N3459,2)-1)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LEFT(N3523,SEARCH("/",N3523,2)-1)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LEFT(N3587,SEARCH("/",N3587,2)-1)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LEFT(N3651,SEARCH("/",N3651,2)-1)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LEFT(N3715,SEARCH("/",N3715,2)-1)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LEFT(N3779,SEARCH("/",N3779,2)-1)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LEFT(N3843,SEARCH("/",N3843,2)-1)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LEFT(N3907,SEARCH("/",N3907,2)-1)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LEFT(N3971,SEARCH("/",N3971,2)-1)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LEFT(N4035,SEARCH("/",N4035,2)-1)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LEFT(N4099,SEARCH("/",N4099,2)-1)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B1:R4115" xr:uid="{00000000-0001-0000-0000-000000000000}"/>
  <conditionalFormatting sqref="F1">
    <cfRule type="colorScale" priority="9">
      <colorScale>
        <cfvo type="formula" val="&quot;successful&quot;"/>
        <cfvo type="max"/>
        <color rgb="FFFF7128"/>
        <color rgb="FFFFEF9C"/>
      </colorScale>
    </cfRule>
  </conditionalFormatting>
  <conditionalFormatting sqref="F1:F1048576">
    <cfRule type="colorScale" priority="8">
      <colorScale>
        <cfvo type="formula" val="&quot;successful&quot;"/>
        <cfvo type="max"/>
        <color rgb="FFFF7128"/>
        <color rgb="FFFFEF9C"/>
      </colorScale>
    </cfRule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2:O1048576">
    <cfRule type="colorScale" priority="3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Degrace, Jason Augusto</cp:lastModifiedBy>
  <dcterms:created xsi:type="dcterms:W3CDTF">2017-04-20T15:17:24Z</dcterms:created>
  <dcterms:modified xsi:type="dcterms:W3CDTF">2021-09-19T03:53:14Z</dcterms:modified>
</cp:coreProperties>
</file>