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80895628cfa608/Desktop/"/>
    </mc:Choice>
  </mc:AlternateContent>
  <xr:revisionPtr revIDLastSave="3" documentId="13_ncr:1_{C4C0606D-9C85-4D99-B8C1-15CF48F69DCE}" xr6:coauthVersionLast="47" xr6:coauthVersionMax="47" xr10:uidLastSave="{4F5E4794-0C7E-4315-A8DF-5C5B6C06DCD3}"/>
  <bookViews>
    <workbookView xWindow="-108" yWindow="-108" windowWidth="23256" windowHeight="13896" xr2:uid="{E7644297-DFC2-4291-80CD-884E9320532E}"/>
  </bookViews>
  <sheets>
    <sheet name="Summary" sheetId="4" r:id="rId1"/>
    <sheet name="Income" sheetId="5" r:id="rId2"/>
    <sheet name="Expenses" sheetId="6" r:id="rId3"/>
    <sheet name="Savin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E7" i="4"/>
  <c r="E10" i="4"/>
  <c r="R10" i="4" l="1"/>
  <c r="R9" i="4" s="1"/>
  <c r="E16" i="4"/>
</calcChain>
</file>

<file path=xl/sharedStrings.xml><?xml version="1.0" encoding="utf-8"?>
<sst xmlns="http://schemas.openxmlformats.org/spreadsheetml/2006/main" count="50" uniqueCount="38">
  <si>
    <t>Personal Finance Tracker</t>
  </si>
  <si>
    <t>Monthly Income :</t>
  </si>
  <si>
    <t>S.No.</t>
  </si>
  <si>
    <t>Date</t>
  </si>
  <si>
    <t>Amount</t>
  </si>
  <si>
    <t xml:space="preserve"> Car Emi</t>
  </si>
  <si>
    <t>Laptop emi</t>
  </si>
  <si>
    <t>Mobile bill</t>
  </si>
  <si>
    <t>Electricity Bill</t>
  </si>
  <si>
    <t>Shoping</t>
  </si>
  <si>
    <t>School Fee</t>
  </si>
  <si>
    <t>Grocery</t>
  </si>
  <si>
    <t>17/05/2025</t>
  </si>
  <si>
    <t>30/05/2025</t>
  </si>
  <si>
    <t>24/05/2025</t>
  </si>
  <si>
    <t>22/05/2025</t>
  </si>
  <si>
    <t>19/05/2025</t>
  </si>
  <si>
    <t>15/05/2025</t>
  </si>
  <si>
    <t>31/05/2025</t>
  </si>
  <si>
    <t>Saving Source</t>
  </si>
  <si>
    <t>Stocks</t>
  </si>
  <si>
    <t>SIP</t>
  </si>
  <si>
    <t>Bank Deposits</t>
  </si>
  <si>
    <t>Income Source</t>
  </si>
  <si>
    <t>Salary</t>
  </si>
  <si>
    <t>Income Form Rent</t>
  </si>
  <si>
    <t>Income Form Stocks</t>
  </si>
  <si>
    <t>Income Form Interest</t>
  </si>
  <si>
    <t>Income Form Social media</t>
  </si>
  <si>
    <t>SUMMARY :</t>
  </si>
  <si>
    <t>Monthly Saving :</t>
  </si>
  <si>
    <t>Cash balance :</t>
  </si>
  <si>
    <t>Miscellaneous</t>
  </si>
  <si>
    <t>Personal Finance Tracker Dashboard</t>
  </si>
  <si>
    <t>Monthly Expenses :</t>
  </si>
  <si>
    <t>Expenses Source</t>
  </si>
  <si>
    <t>Income Spent</t>
  </si>
  <si>
    <t xml:space="preserve">  Percentage of Income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</si>
</sst>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6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20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/>
    </xf>
    <xf numFmtId="14" fontId="0" fillId="0" borderId="0" xfId="0" applyNumberFormat="1"/>
    <xf numFmtId="0" fontId="4" fillId="0" borderId="0" xfId="0" applyFont="1"/>
    <xf numFmtId="0" fontId="0" fillId="0" borderId="1" xfId="0" applyBorder="1"/>
    <xf numFmtId="164" fontId="5" fillId="0" borderId="0" xfId="0" applyNumberFormat="1" applyFont="1"/>
    <xf numFmtId="0" fontId="7" fillId="0" borderId="0" xfId="0" applyFont="1"/>
    <xf numFmtId="0" fontId="8" fillId="0" borderId="1" xfId="0" applyFont="1" applyBorder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9" fillId="0" borderId="0" xfId="0" applyFont="1"/>
    <xf numFmtId="0" fontId="10" fillId="2" borderId="0" xfId="0" applyFont="1" applyFill="1" applyAlignment="1">
      <alignment vertic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6023489104383"/>
          <c:y val="3.7112010796221326E-2"/>
          <c:w val="0.82904212769351737"/>
          <c:h val="0.84859946656465512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[$₹-4009]\ #,##0.00</c:formatCode>
                <c:ptCount val="1"/>
                <c:pt idx="0">
                  <c:v>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1-495A-87CA-EB98DCB25B75}"/>
            </c:ext>
          </c:extLst>
        </c:ser>
        <c:ser>
          <c:idx val="1"/>
          <c:order val="1"/>
          <c:tx>
            <c:v>Expences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[$₹-4009]\ #,##0.00</c:formatCode>
                <c:ptCount val="1"/>
                <c:pt idx="0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1-495A-87CA-EB98DCB2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200911"/>
        <c:axId val="1140493055"/>
      </c:barChart>
      <c:catAx>
        <c:axId val="16352009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0493055"/>
        <c:crosses val="autoZero"/>
        <c:auto val="1"/>
        <c:lblAlgn val="ctr"/>
        <c:lblOffset val="100"/>
        <c:noMultiLvlLbl val="0"/>
      </c:catAx>
      <c:valAx>
        <c:axId val="11404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06079904447889"/>
          <c:y val="0.89409667541557303"/>
          <c:w val="0.48514927507866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6905934110578"/>
          <c:y val="0.10589556987194784"/>
          <c:w val="0.75411955888406002"/>
          <c:h val="0.80145606799150104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9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B-4CA0-BF01-21168903542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6-4034-8253-FF133BA4156D}"/>
              </c:ext>
            </c:extLst>
          </c:dPt>
          <c:val>
            <c:numRef>
              <c:f>Summary!$R$9:$R$10</c:f>
              <c:numCache>
                <c:formatCode>0%</c:formatCode>
                <c:ptCount val="2"/>
                <c:pt idx="0">
                  <c:v>0.16666666666666663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6-4034-8253-FF133BA4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Sources</a:t>
            </a:r>
            <a:endParaRPr lang="en-US"/>
          </a:p>
        </c:rich>
      </c:tx>
      <c:layout>
        <c:manualLayout>
          <c:xMode val="edge"/>
          <c:yMode val="edge"/>
          <c:x val="0.36754149842978917"/>
          <c:y val="2.1715526601520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Income!$C$7:$C$11</c:f>
              <c:strCache>
                <c:ptCount val="5"/>
                <c:pt idx="0">
                  <c:v>Salary</c:v>
                </c:pt>
                <c:pt idx="1">
                  <c:v>Income Form Rent</c:v>
                </c:pt>
                <c:pt idx="2">
                  <c:v>Income Form Stocks</c:v>
                </c:pt>
                <c:pt idx="3">
                  <c:v>Income Form Interest</c:v>
                </c:pt>
                <c:pt idx="4">
                  <c:v>Income Form Social media</c:v>
                </c:pt>
              </c:strCache>
            </c:strRef>
          </c:cat>
          <c:val>
            <c:numRef>
              <c:f>Income!$E$7:$E$11</c:f>
              <c:numCache>
                <c:formatCode>General</c:formatCode>
                <c:ptCount val="5"/>
                <c:pt idx="0">
                  <c:v>35000</c:v>
                </c:pt>
                <c:pt idx="1">
                  <c:v>12000</c:v>
                </c:pt>
                <c:pt idx="2">
                  <c:v>6000</c:v>
                </c:pt>
                <c:pt idx="3">
                  <c:v>5000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7-407D-992C-00293EDF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5494512"/>
        <c:axId val="885494992"/>
      </c:barChart>
      <c:catAx>
        <c:axId val="8854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4992"/>
        <c:crosses val="autoZero"/>
        <c:auto val="1"/>
        <c:lblAlgn val="ctr"/>
        <c:lblOffset val="100"/>
        <c:noMultiLvlLbl val="0"/>
      </c:catAx>
      <c:valAx>
        <c:axId val="88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4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Expenses!$C$7:$C$14</c:f>
              <c:strCache>
                <c:ptCount val="8"/>
                <c:pt idx="0">
                  <c:v> Car Emi</c:v>
                </c:pt>
                <c:pt idx="1">
                  <c:v>Laptop emi</c:v>
                </c:pt>
                <c:pt idx="2">
                  <c:v>Mobile bill</c:v>
                </c:pt>
                <c:pt idx="3">
                  <c:v>Electricity Bill</c:v>
                </c:pt>
                <c:pt idx="4">
                  <c:v>Shoping</c:v>
                </c:pt>
                <c:pt idx="5">
                  <c:v>School Fee</c:v>
                </c:pt>
                <c:pt idx="6">
                  <c:v>Grocery</c:v>
                </c:pt>
                <c:pt idx="7">
                  <c:v>Miscellaneous</c:v>
                </c:pt>
              </c:strCache>
            </c:strRef>
          </c:cat>
          <c:val>
            <c:numRef>
              <c:f>Expenses!$E$7:$E$14</c:f>
              <c:numCache>
                <c:formatCode>General</c:formatCode>
                <c:ptCount val="8"/>
                <c:pt idx="0">
                  <c:v>12000</c:v>
                </c:pt>
                <c:pt idx="1">
                  <c:v>8000</c:v>
                </c:pt>
                <c:pt idx="2">
                  <c:v>4000</c:v>
                </c:pt>
                <c:pt idx="3">
                  <c:v>7000</c:v>
                </c:pt>
                <c:pt idx="4">
                  <c:v>9000</c:v>
                </c:pt>
                <c:pt idx="5">
                  <c:v>7000</c:v>
                </c:pt>
                <c:pt idx="6">
                  <c:v>8000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4-4124-9B06-E9C980F8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489712"/>
        <c:axId val="885488272"/>
      </c:barChart>
      <c:catAx>
        <c:axId val="8854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8272"/>
        <c:crosses val="autoZero"/>
        <c:auto val="1"/>
        <c:lblAlgn val="ctr"/>
        <c:lblOffset val="100"/>
        <c:noMultiLvlLbl val="0"/>
      </c:catAx>
      <c:valAx>
        <c:axId val="8854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aving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Saving!A1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!A1"/><Relationship Id="rId1" Type="http://schemas.openxmlformats.org/officeDocument/2006/relationships/hyperlink" Target="#Saving!A1"/><Relationship Id="rId5" Type="http://schemas.openxmlformats.org/officeDocument/2006/relationships/chart" Target="../charts/chart4.xml"/><Relationship Id="rId4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Inc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1</xdr:row>
      <xdr:rowOff>129540</xdr:rowOff>
    </xdr:from>
    <xdr:to>
      <xdr:col>15</xdr:col>
      <xdr:colOff>594360</xdr:colOff>
      <xdr:row>1</xdr:row>
      <xdr:rowOff>426720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88D4F-A2C6-4E91-9724-055BBFFA6EE2}"/>
            </a:ext>
          </a:extLst>
        </xdr:cNvPr>
        <xdr:cNvSpPr/>
      </xdr:nvSpPr>
      <xdr:spPr>
        <a:xfrm>
          <a:off x="12633960" y="31242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SAVING</a:t>
          </a:r>
        </a:p>
      </xdr:txBody>
    </xdr:sp>
    <xdr:clientData/>
  </xdr:twoCellAnchor>
  <xdr:twoCellAnchor>
    <xdr:from>
      <xdr:col>11</xdr:col>
      <xdr:colOff>220980</xdr:colOff>
      <xdr:row>1</xdr:row>
      <xdr:rowOff>144780</xdr:rowOff>
    </xdr:from>
    <xdr:to>
      <xdr:col>12</xdr:col>
      <xdr:colOff>441960</xdr:colOff>
      <xdr:row>1</xdr:row>
      <xdr:rowOff>441960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162EE3-9915-4F85-A0D3-E4604E1A5F9D}"/>
            </a:ext>
          </a:extLst>
        </xdr:cNvPr>
        <xdr:cNvSpPr/>
      </xdr:nvSpPr>
      <xdr:spPr>
        <a:xfrm>
          <a:off x="10652760" y="32766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INCOME</a:t>
          </a:r>
        </a:p>
      </xdr:txBody>
    </xdr:sp>
    <xdr:clientData/>
  </xdr:twoCellAnchor>
  <xdr:twoCellAnchor>
    <xdr:from>
      <xdr:col>13</xdr:col>
      <xdr:colOff>7620</xdr:colOff>
      <xdr:row>1</xdr:row>
      <xdr:rowOff>137160</xdr:rowOff>
    </xdr:from>
    <xdr:to>
      <xdr:col>14</xdr:col>
      <xdr:colOff>228600</xdr:colOff>
      <xdr:row>1</xdr:row>
      <xdr:rowOff>434340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DFD5BB-B952-4F2F-AB6A-4EC8D575E9D2}"/>
            </a:ext>
          </a:extLst>
        </xdr:cNvPr>
        <xdr:cNvSpPr/>
      </xdr:nvSpPr>
      <xdr:spPr>
        <a:xfrm>
          <a:off x="11498580" y="32004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EXPENSES</a:t>
          </a:r>
        </a:p>
      </xdr:txBody>
    </xdr:sp>
    <xdr:clientData/>
  </xdr:twoCellAnchor>
  <xdr:twoCellAnchor>
    <xdr:from>
      <xdr:col>9</xdr:col>
      <xdr:colOff>434340</xdr:colOff>
      <xdr:row>1</xdr:row>
      <xdr:rowOff>137160</xdr:rowOff>
    </xdr:from>
    <xdr:to>
      <xdr:col>11</xdr:col>
      <xdr:colOff>45720</xdr:colOff>
      <xdr:row>1</xdr:row>
      <xdr:rowOff>434340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4C1331F-D64A-41F1-AD8E-C67ABB4170A9}"/>
            </a:ext>
          </a:extLst>
        </xdr:cNvPr>
        <xdr:cNvSpPr/>
      </xdr:nvSpPr>
      <xdr:spPr>
        <a:xfrm>
          <a:off x="9646920" y="320040"/>
          <a:ext cx="830580" cy="29718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SUMMARY</a:t>
          </a:r>
        </a:p>
      </xdr:txBody>
    </xdr:sp>
    <xdr:clientData/>
  </xdr:twoCellAnchor>
  <xdr:twoCellAnchor>
    <xdr:from>
      <xdr:col>8</xdr:col>
      <xdr:colOff>419100</xdr:colOff>
      <xdr:row>5</xdr:row>
      <xdr:rowOff>83820</xdr:rowOff>
    </xdr:from>
    <xdr:to>
      <xdr:col>16</xdr:col>
      <xdr:colOff>647700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7A73B2-6820-E25D-FB09-62D8CB0A7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6</xdr:row>
      <xdr:rowOff>30480</xdr:rowOff>
    </xdr:from>
    <xdr:to>
      <xdr:col>3</xdr:col>
      <xdr:colOff>891540</xdr:colOff>
      <xdr:row>26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772991-8A33-0AE3-86E4-8FDFEE03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0.39243</cdr:x>
      <cdr:y>0.42966</cdr:y>
    </cdr:from>
    <cdr:to>
      <cdr:x>0.60359</cdr:x>
      <cdr:y>0.58175</cdr:y>
    </cdr:to>
    <cdr:sp macro="" textlink="Summary!$R$10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D8D0E3DF-2867-FB94-73BD-AC2CC92CEDEF}"/>
            </a:ext>
          </a:extLst>
        </cdr:cNvPr>
        <cdr:cNvSpPr/>
      </cdr:nvSpPr>
      <cdr:spPr>
        <a:xfrm xmlns:a="http://schemas.openxmlformats.org/drawingml/2006/main">
          <a:off x="1501140" y="1722119"/>
          <a:ext cx="807720" cy="609601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E4BC8CF6-1486-4134-BEA1-DFF1C48462BE}" type="TxLink">
            <a:rPr lang="en-US" sz="18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83%</a:t>
          </a:fld>
          <a:endParaRPr lang="en-US" sz="1800" b="1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373380</xdr:colOff>
      <xdr:row>1</xdr:row>
      <xdr:rowOff>129540</xdr:rowOff>
    </xdr:from>
    <xdr:to>
      <xdr:col>19</xdr:col>
      <xdr:colOff>594360</xdr:colOff>
      <xdr:row>1</xdr:row>
      <xdr:rowOff>426720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C0094-0D38-446C-AB98-CA890EDB2D7D}"/>
            </a:ext>
          </a:extLst>
        </xdr:cNvPr>
        <xdr:cNvSpPr/>
      </xdr:nvSpPr>
      <xdr:spPr>
        <a:xfrm>
          <a:off x="12633960" y="31242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SAVING</a:t>
          </a:r>
        </a:p>
      </xdr:txBody>
    </xdr:sp>
    <xdr:clientData/>
  </xdr:twoCellAnchor>
  <xdr:twoCellAnchor>
    <xdr:from>
      <xdr:col>15</xdr:col>
      <xdr:colOff>220980</xdr:colOff>
      <xdr:row>1</xdr:row>
      <xdr:rowOff>144780</xdr:rowOff>
    </xdr:from>
    <xdr:to>
      <xdr:col>16</xdr:col>
      <xdr:colOff>441960</xdr:colOff>
      <xdr:row>1</xdr:row>
      <xdr:rowOff>441960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5672C2-9264-4581-A5DF-95EB262B1C70}"/>
            </a:ext>
          </a:extLst>
        </xdr:cNvPr>
        <xdr:cNvSpPr/>
      </xdr:nvSpPr>
      <xdr:spPr>
        <a:xfrm>
          <a:off x="10652760" y="327660"/>
          <a:ext cx="830580" cy="29718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INCOME</a:t>
          </a:r>
        </a:p>
      </xdr:txBody>
    </xdr:sp>
    <xdr:clientData/>
  </xdr:twoCellAnchor>
  <xdr:twoCellAnchor>
    <xdr:from>
      <xdr:col>17</xdr:col>
      <xdr:colOff>7620</xdr:colOff>
      <xdr:row>1</xdr:row>
      <xdr:rowOff>137160</xdr:rowOff>
    </xdr:from>
    <xdr:to>
      <xdr:col>18</xdr:col>
      <xdr:colOff>228600</xdr:colOff>
      <xdr:row>1</xdr:row>
      <xdr:rowOff>434340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AFF717-4443-44AF-984F-D21785DCFD73}"/>
            </a:ext>
          </a:extLst>
        </xdr:cNvPr>
        <xdr:cNvSpPr/>
      </xdr:nvSpPr>
      <xdr:spPr>
        <a:xfrm>
          <a:off x="11658600" y="32004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EXPENSES</a:t>
          </a:r>
        </a:p>
      </xdr:txBody>
    </xdr:sp>
    <xdr:clientData/>
  </xdr:twoCellAnchor>
  <xdr:twoCellAnchor>
    <xdr:from>
      <xdr:col>13</xdr:col>
      <xdr:colOff>434340</xdr:colOff>
      <xdr:row>1</xdr:row>
      <xdr:rowOff>137160</xdr:rowOff>
    </xdr:from>
    <xdr:to>
      <xdr:col>15</xdr:col>
      <xdr:colOff>45720</xdr:colOff>
      <xdr:row>1</xdr:row>
      <xdr:rowOff>434340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070CDE-B9B4-464A-9189-9D78968DB6F8}"/>
            </a:ext>
          </a:extLst>
        </xdr:cNvPr>
        <xdr:cNvSpPr/>
      </xdr:nvSpPr>
      <xdr:spPr>
        <a:xfrm>
          <a:off x="9646920" y="32004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SUMMARY</a:t>
          </a:r>
        </a:p>
      </xdr:txBody>
    </xdr:sp>
    <xdr:clientData/>
  </xdr:twoCellAnchor>
  <xdr:twoCellAnchor>
    <xdr:from>
      <xdr:col>8</xdr:col>
      <xdr:colOff>198120</xdr:colOff>
      <xdr:row>6</xdr:row>
      <xdr:rowOff>171450</xdr:rowOff>
    </xdr:from>
    <xdr:to>
      <xdr:col>17</xdr:col>
      <xdr:colOff>373380</xdr:colOff>
      <xdr:row>26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06DDD-E084-0176-250B-EF0E14203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373380</xdr:colOff>
      <xdr:row>1</xdr:row>
      <xdr:rowOff>129540</xdr:rowOff>
    </xdr:from>
    <xdr:to>
      <xdr:col>19</xdr:col>
      <xdr:colOff>594360</xdr:colOff>
      <xdr:row>1</xdr:row>
      <xdr:rowOff>426720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BEB97-4984-4ABA-90C2-6E4C167266AB}"/>
            </a:ext>
          </a:extLst>
        </xdr:cNvPr>
        <xdr:cNvSpPr/>
      </xdr:nvSpPr>
      <xdr:spPr>
        <a:xfrm>
          <a:off x="12633960" y="31242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SAVING</a:t>
          </a:r>
        </a:p>
      </xdr:txBody>
    </xdr:sp>
    <xdr:clientData/>
  </xdr:twoCellAnchor>
  <xdr:twoCellAnchor>
    <xdr:from>
      <xdr:col>15</xdr:col>
      <xdr:colOff>220980</xdr:colOff>
      <xdr:row>1</xdr:row>
      <xdr:rowOff>144780</xdr:rowOff>
    </xdr:from>
    <xdr:to>
      <xdr:col>16</xdr:col>
      <xdr:colOff>441960</xdr:colOff>
      <xdr:row>1</xdr:row>
      <xdr:rowOff>441960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A1493F-6377-4393-9EE9-FCD47EC4239F}"/>
            </a:ext>
          </a:extLst>
        </xdr:cNvPr>
        <xdr:cNvSpPr/>
      </xdr:nvSpPr>
      <xdr:spPr>
        <a:xfrm>
          <a:off x="10652760" y="32766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INCOME</a:t>
          </a:r>
        </a:p>
      </xdr:txBody>
    </xdr:sp>
    <xdr:clientData/>
  </xdr:twoCellAnchor>
  <xdr:twoCellAnchor>
    <xdr:from>
      <xdr:col>17</xdr:col>
      <xdr:colOff>7620</xdr:colOff>
      <xdr:row>1</xdr:row>
      <xdr:rowOff>137160</xdr:rowOff>
    </xdr:from>
    <xdr:to>
      <xdr:col>18</xdr:col>
      <xdr:colOff>228600</xdr:colOff>
      <xdr:row>1</xdr:row>
      <xdr:rowOff>434340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EF9F5C-55B0-4274-9527-1C68C1DBAC3C}"/>
            </a:ext>
          </a:extLst>
        </xdr:cNvPr>
        <xdr:cNvSpPr/>
      </xdr:nvSpPr>
      <xdr:spPr>
        <a:xfrm>
          <a:off x="11658600" y="320040"/>
          <a:ext cx="830580" cy="29718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EXPENSES</a:t>
          </a:r>
        </a:p>
      </xdr:txBody>
    </xdr:sp>
    <xdr:clientData/>
  </xdr:twoCellAnchor>
  <xdr:twoCellAnchor>
    <xdr:from>
      <xdr:col>13</xdr:col>
      <xdr:colOff>434340</xdr:colOff>
      <xdr:row>1</xdr:row>
      <xdr:rowOff>137160</xdr:rowOff>
    </xdr:from>
    <xdr:to>
      <xdr:col>15</xdr:col>
      <xdr:colOff>45720</xdr:colOff>
      <xdr:row>1</xdr:row>
      <xdr:rowOff>434340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70AF66-0498-4D91-9223-BE35A715607B}"/>
            </a:ext>
          </a:extLst>
        </xdr:cNvPr>
        <xdr:cNvSpPr/>
      </xdr:nvSpPr>
      <xdr:spPr>
        <a:xfrm>
          <a:off x="9646920" y="32004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SUMMARY</a:t>
          </a:r>
        </a:p>
      </xdr:txBody>
    </xdr:sp>
    <xdr:clientData/>
  </xdr:twoCellAnchor>
  <xdr:twoCellAnchor>
    <xdr:from>
      <xdr:col>8</xdr:col>
      <xdr:colOff>106680</xdr:colOff>
      <xdr:row>4</xdr:row>
      <xdr:rowOff>156210</xdr:rowOff>
    </xdr:from>
    <xdr:to>
      <xdr:col>17</xdr:col>
      <xdr:colOff>213360</xdr:colOff>
      <xdr:row>23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E0B17-ED73-1484-4CBA-CBEAEFB3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373380</xdr:colOff>
      <xdr:row>1</xdr:row>
      <xdr:rowOff>129540</xdr:rowOff>
    </xdr:from>
    <xdr:to>
      <xdr:col>19</xdr:col>
      <xdr:colOff>594360</xdr:colOff>
      <xdr:row>1</xdr:row>
      <xdr:rowOff>426720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27FBC4-1C7F-48B2-B5DB-C7BF690D067D}"/>
            </a:ext>
          </a:extLst>
        </xdr:cNvPr>
        <xdr:cNvSpPr/>
      </xdr:nvSpPr>
      <xdr:spPr>
        <a:xfrm>
          <a:off x="12633960" y="312420"/>
          <a:ext cx="830580" cy="29718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SAVING</a:t>
          </a:r>
        </a:p>
      </xdr:txBody>
    </xdr:sp>
    <xdr:clientData/>
  </xdr:twoCellAnchor>
  <xdr:twoCellAnchor>
    <xdr:from>
      <xdr:col>15</xdr:col>
      <xdr:colOff>220980</xdr:colOff>
      <xdr:row>1</xdr:row>
      <xdr:rowOff>144780</xdr:rowOff>
    </xdr:from>
    <xdr:to>
      <xdr:col>16</xdr:col>
      <xdr:colOff>441960</xdr:colOff>
      <xdr:row>1</xdr:row>
      <xdr:rowOff>441960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206C4C-61F0-413D-BED9-679725E9E9CF}"/>
            </a:ext>
          </a:extLst>
        </xdr:cNvPr>
        <xdr:cNvSpPr/>
      </xdr:nvSpPr>
      <xdr:spPr>
        <a:xfrm>
          <a:off x="10652760" y="32766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INCOME</a:t>
          </a:r>
        </a:p>
      </xdr:txBody>
    </xdr:sp>
    <xdr:clientData/>
  </xdr:twoCellAnchor>
  <xdr:twoCellAnchor>
    <xdr:from>
      <xdr:col>17</xdr:col>
      <xdr:colOff>7620</xdr:colOff>
      <xdr:row>1</xdr:row>
      <xdr:rowOff>137160</xdr:rowOff>
    </xdr:from>
    <xdr:to>
      <xdr:col>18</xdr:col>
      <xdr:colOff>228600</xdr:colOff>
      <xdr:row>1</xdr:row>
      <xdr:rowOff>434340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0B9212-AAA9-4AC8-9E0E-E5D84C71E8FB}"/>
            </a:ext>
          </a:extLst>
        </xdr:cNvPr>
        <xdr:cNvSpPr/>
      </xdr:nvSpPr>
      <xdr:spPr>
        <a:xfrm>
          <a:off x="11658600" y="32004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EXPENSES</a:t>
          </a:r>
        </a:p>
      </xdr:txBody>
    </xdr:sp>
    <xdr:clientData/>
  </xdr:twoCellAnchor>
  <xdr:twoCellAnchor>
    <xdr:from>
      <xdr:col>13</xdr:col>
      <xdr:colOff>434340</xdr:colOff>
      <xdr:row>1</xdr:row>
      <xdr:rowOff>137160</xdr:rowOff>
    </xdr:from>
    <xdr:to>
      <xdr:col>15</xdr:col>
      <xdr:colOff>45720</xdr:colOff>
      <xdr:row>1</xdr:row>
      <xdr:rowOff>434340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C05A1-58A1-45E5-8D50-837AC78CB05D}"/>
            </a:ext>
          </a:extLst>
        </xdr:cNvPr>
        <xdr:cNvSpPr/>
      </xdr:nvSpPr>
      <xdr:spPr>
        <a:xfrm>
          <a:off x="9646920" y="320040"/>
          <a:ext cx="830580" cy="2971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accent1"/>
              </a:solidFill>
            </a:rPr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7A239-BE2D-4EBC-97D4-26337345779B}" name="Table13456" displayName="Table13456" ref="B6:E12" totalsRowCount="1">
  <autoFilter ref="B6:E11" xr:uid="{EF4F20E8-5F01-460C-ACC0-30FFF1AA2229}"/>
  <tableColumns count="4">
    <tableColumn id="1" xr3:uid="{03ABD5AA-FE72-41F1-B38A-1C973EAEBF0B}" name="S.No."/>
    <tableColumn id="2" xr3:uid="{E4546CF3-ABBA-4048-BE09-8C15DC53F55B}" name="Income Source"/>
    <tableColumn id="3" xr3:uid="{B8D5F3C2-5D03-47B6-8056-2AAB3B7FBEF8}" name="Date"/>
    <tableColumn id="4" xr3:uid="{D5B4D78F-65BD-4E7B-818D-911B6B6620F1}" name="Amou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9556D8-22E0-484F-BAD0-5E990C763628}" name="Table134567" displayName="Table134567" ref="B6:E14" totalsRowShown="0">
  <autoFilter ref="B6:E14" xr:uid="{EF4F20E8-5F01-460C-ACC0-30FFF1AA2229}"/>
  <tableColumns count="4">
    <tableColumn id="1" xr3:uid="{27E8A079-0678-4095-8271-3CE56931BE48}" name="S.No."/>
    <tableColumn id="2" xr3:uid="{10FEC144-204F-4AF8-9EB5-F6B2DBFC44E3}" name="Expenses Source"/>
    <tableColumn id="3" xr3:uid="{94759F54-CB92-4DA3-BF66-06E5015C2B2A}" name="Date"/>
    <tableColumn id="4" xr3:uid="{C38A2CB0-321D-4D7C-ACA8-BAFB930C0403}" name="Amou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0661B0-879D-439F-BFA5-3885C198C39D}" name="Table1345678" displayName="Table1345678" ref="B6:E9" totalsRowShown="0">
  <autoFilter ref="B6:E9" xr:uid="{EF4F20E8-5F01-460C-ACC0-30FFF1AA2229}"/>
  <tableColumns count="4">
    <tableColumn id="1" xr3:uid="{F690E7DB-98C5-43DF-AFB1-FD72294772E2}" name="S.No."/>
    <tableColumn id="2" xr3:uid="{3B3F5C0C-E61E-421A-8E32-86FC7E4F067D}" name="Saving Source"/>
    <tableColumn id="3" xr3:uid="{C678CCED-900C-4D08-AF3A-28F4263B74B7}" name="Date"/>
    <tableColumn id="4" xr3:uid="{D788FFC3-8AAD-4FC6-A9C9-B953654327D1}" name="Am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3B5F-4CD1-4060-9132-FD12AC1B4840}">
  <dimension ref="B2:R16"/>
  <sheetViews>
    <sheetView showGridLines="0" tabSelected="1" zoomScaleNormal="100" workbookViewId="0">
      <selection activeCell="E20" sqref="E20"/>
    </sheetView>
  </sheetViews>
  <sheetFormatPr defaultRowHeight="14.4" x14ac:dyDescent="0.3"/>
  <cols>
    <col min="1" max="1" width="8.77734375" customWidth="1"/>
    <col min="3" max="3" width="26.77734375" customWidth="1"/>
    <col min="4" max="4" width="25.21875" customWidth="1"/>
    <col min="5" max="5" width="23.88671875" customWidth="1"/>
    <col min="7" max="7" width="11.21875" customWidth="1"/>
    <col min="11" max="11" width="9.44140625" customWidth="1"/>
    <col min="17" max="17" width="14.21875" customWidth="1"/>
  </cols>
  <sheetData>
    <row r="2" spans="2:18" s="1" customFormat="1" ht="40.799999999999997" customHeight="1" x14ac:dyDescent="0.3">
      <c r="B2" s="14" t="s">
        <v>33</v>
      </c>
      <c r="C2" s="3"/>
    </row>
    <row r="4" spans="2:18" ht="21" x14ac:dyDescent="0.4">
      <c r="C4" s="12"/>
      <c r="E4" s="13" t="s">
        <v>29</v>
      </c>
    </row>
    <row r="5" spans="2:18" ht="18" x14ac:dyDescent="0.35">
      <c r="E5" s="5"/>
      <c r="L5" s="15" t="s">
        <v>36</v>
      </c>
    </row>
    <row r="6" spans="2:18" ht="21" x14ac:dyDescent="0.4">
      <c r="B6" s="12" t="s">
        <v>37</v>
      </c>
      <c r="E6" s="9" t="s">
        <v>1</v>
      </c>
      <c r="F6" s="6"/>
      <c r="G6" s="6"/>
    </row>
    <row r="7" spans="2:18" ht="18" x14ac:dyDescent="0.35">
      <c r="E7" s="7">
        <f>SUM(Table13456[Amount])</f>
        <v>66000</v>
      </c>
    </row>
    <row r="8" spans="2:18" x14ac:dyDescent="0.3">
      <c r="E8" s="5"/>
      <c r="G8" s="8"/>
    </row>
    <row r="9" spans="2:18" ht="18" x14ac:dyDescent="0.35">
      <c r="E9" s="9" t="s">
        <v>34</v>
      </c>
      <c r="F9" s="6"/>
      <c r="G9" s="6"/>
      <c r="R9" s="11">
        <f>1-R10</f>
        <v>0.16666666666666663</v>
      </c>
    </row>
    <row r="10" spans="2:18" ht="18" x14ac:dyDescent="0.35">
      <c r="E10" s="7">
        <f>SUM(Expenses!E7:E13)</f>
        <v>55000</v>
      </c>
      <c r="R10" s="10">
        <f>E10/E7</f>
        <v>0.83333333333333337</v>
      </c>
    </row>
    <row r="11" spans="2:18" x14ac:dyDescent="0.3">
      <c r="E11" s="5"/>
    </row>
    <row r="12" spans="2:18" ht="18" x14ac:dyDescent="0.35">
      <c r="E12" s="9" t="s">
        <v>30</v>
      </c>
      <c r="F12" s="6"/>
      <c r="G12" s="6"/>
    </row>
    <row r="13" spans="2:18" ht="18" x14ac:dyDescent="0.35">
      <c r="E13" s="7">
        <f>SUM(Table1345678[Amount])</f>
        <v>9500</v>
      </c>
    </row>
    <row r="14" spans="2:18" x14ac:dyDescent="0.3">
      <c r="E14" s="5"/>
    </row>
    <row r="15" spans="2:18" ht="18" x14ac:dyDescent="0.35">
      <c r="E15" s="9" t="s">
        <v>31</v>
      </c>
      <c r="F15" s="6"/>
      <c r="G15" s="6"/>
    </row>
    <row r="16" spans="2:18" ht="18" x14ac:dyDescent="0.35">
      <c r="E16" s="7">
        <f>E7-E10+E13</f>
        <v>20500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B994-11F3-4FD5-A05F-278AB69A086B}">
  <dimension ref="B2:E11"/>
  <sheetViews>
    <sheetView workbookViewId="0"/>
  </sheetViews>
  <sheetFormatPr defaultRowHeight="14.4" x14ac:dyDescent="0.3"/>
  <cols>
    <col min="3" max="3" width="26.77734375" customWidth="1"/>
    <col min="4" max="4" width="9.5546875" bestFit="1" customWidth="1"/>
    <col min="5" max="5" width="9.77734375" customWidth="1"/>
  </cols>
  <sheetData>
    <row r="2" spans="2:5" s="1" customFormat="1" ht="40.799999999999997" customHeight="1" x14ac:dyDescent="0.3">
      <c r="B2" s="2" t="s">
        <v>0</v>
      </c>
      <c r="C2" s="3"/>
    </row>
    <row r="4" spans="2:5" x14ac:dyDescent="0.3">
      <c r="B4" t="s">
        <v>1</v>
      </c>
    </row>
    <row r="6" spans="2:5" x14ac:dyDescent="0.3">
      <c r="B6" t="s">
        <v>2</v>
      </c>
      <c r="C6" t="s">
        <v>23</v>
      </c>
      <c r="D6" t="s">
        <v>3</v>
      </c>
      <c r="E6" t="s">
        <v>4</v>
      </c>
    </row>
    <row r="7" spans="2:5" x14ac:dyDescent="0.3">
      <c r="B7">
        <v>1</v>
      </c>
      <c r="C7" t="s">
        <v>24</v>
      </c>
      <c r="D7" s="4">
        <v>45662</v>
      </c>
      <c r="E7">
        <v>35000</v>
      </c>
    </row>
    <row r="8" spans="2:5" x14ac:dyDescent="0.3">
      <c r="B8">
        <v>2</v>
      </c>
      <c r="C8" t="s">
        <v>25</v>
      </c>
      <c r="D8" s="4">
        <v>45662</v>
      </c>
      <c r="E8">
        <v>12000</v>
      </c>
    </row>
    <row r="9" spans="2:5" x14ac:dyDescent="0.3">
      <c r="B9">
        <v>3</v>
      </c>
      <c r="C9" t="s">
        <v>26</v>
      </c>
      <c r="D9" s="4">
        <v>45935</v>
      </c>
      <c r="E9">
        <v>6000</v>
      </c>
    </row>
    <row r="10" spans="2:5" x14ac:dyDescent="0.3">
      <c r="B10">
        <v>4</v>
      </c>
      <c r="C10" t="s">
        <v>27</v>
      </c>
      <c r="D10" s="4">
        <v>45966</v>
      </c>
      <c r="E10">
        <v>5000</v>
      </c>
    </row>
    <row r="11" spans="2:5" x14ac:dyDescent="0.3">
      <c r="B11">
        <v>5</v>
      </c>
      <c r="C11" t="s">
        <v>28</v>
      </c>
      <c r="D11" s="4">
        <v>45966</v>
      </c>
      <c r="E11">
        <v>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78B-5386-4A05-BE2A-DAD6E546E691}">
  <dimension ref="B2:E14"/>
  <sheetViews>
    <sheetView workbookViewId="0"/>
  </sheetViews>
  <sheetFormatPr defaultRowHeight="14.4" x14ac:dyDescent="0.3"/>
  <cols>
    <col min="3" max="3" width="21.6640625" customWidth="1"/>
    <col min="4" max="4" width="18.109375" customWidth="1"/>
    <col min="5" max="5" width="9.77734375" customWidth="1"/>
  </cols>
  <sheetData>
    <row r="2" spans="2:5" s="1" customFormat="1" ht="40.799999999999997" customHeight="1" x14ac:dyDescent="0.3">
      <c r="B2" s="2" t="s">
        <v>0</v>
      </c>
      <c r="C2" s="3"/>
    </row>
    <row r="4" spans="2:5" x14ac:dyDescent="0.3">
      <c r="B4" t="s">
        <v>34</v>
      </c>
    </row>
    <row r="6" spans="2:5" x14ac:dyDescent="0.3">
      <c r="B6" t="s">
        <v>2</v>
      </c>
      <c r="C6" t="s">
        <v>35</v>
      </c>
      <c r="D6" t="s">
        <v>3</v>
      </c>
      <c r="E6" t="s">
        <v>4</v>
      </c>
    </row>
    <row r="7" spans="2:5" x14ac:dyDescent="0.3">
      <c r="B7">
        <v>1</v>
      </c>
      <c r="C7" t="s">
        <v>5</v>
      </c>
      <c r="D7" s="4" t="s">
        <v>17</v>
      </c>
      <c r="E7">
        <v>12000</v>
      </c>
    </row>
    <row r="8" spans="2:5" x14ac:dyDescent="0.3">
      <c r="B8">
        <v>2</v>
      </c>
      <c r="C8" t="s">
        <v>6</v>
      </c>
      <c r="D8" s="4" t="s">
        <v>12</v>
      </c>
      <c r="E8">
        <v>8000</v>
      </c>
    </row>
    <row r="9" spans="2:5" x14ac:dyDescent="0.3">
      <c r="B9">
        <v>3</v>
      </c>
      <c r="C9" t="s">
        <v>7</v>
      </c>
      <c r="D9" s="4" t="s">
        <v>16</v>
      </c>
      <c r="E9">
        <v>4000</v>
      </c>
    </row>
    <row r="10" spans="2:5" x14ac:dyDescent="0.3">
      <c r="B10">
        <v>4</v>
      </c>
      <c r="C10" t="s">
        <v>8</v>
      </c>
      <c r="D10" s="4" t="s">
        <v>15</v>
      </c>
      <c r="E10">
        <v>7000</v>
      </c>
    </row>
    <row r="11" spans="2:5" x14ac:dyDescent="0.3">
      <c r="B11">
        <v>5</v>
      </c>
      <c r="C11" t="s">
        <v>9</v>
      </c>
      <c r="D11" s="4" t="s">
        <v>14</v>
      </c>
      <c r="E11">
        <v>9000</v>
      </c>
    </row>
    <row r="12" spans="2:5" x14ac:dyDescent="0.3">
      <c r="B12">
        <v>6</v>
      </c>
      <c r="C12" t="s">
        <v>10</v>
      </c>
      <c r="D12" s="4" t="s">
        <v>13</v>
      </c>
      <c r="E12">
        <v>7000</v>
      </c>
    </row>
    <row r="13" spans="2:5" x14ac:dyDescent="0.3">
      <c r="B13">
        <v>7</v>
      </c>
      <c r="C13" t="s">
        <v>11</v>
      </c>
      <c r="D13" s="4" t="s">
        <v>18</v>
      </c>
      <c r="E13">
        <v>8000</v>
      </c>
    </row>
    <row r="14" spans="2:5" x14ac:dyDescent="0.3">
      <c r="B14">
        <v>8</v>
      </c>
      <c r="C14" t="s">
        <v>32</v>
      </c>
      <c r="D14" s="4" t="s">
        <v>18</v>
      </c>
      <c r="E14">
        <v>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DDB2-F2A8-46F1-8020-730C53F47B93}">
  <dimension ref="B2:E9"/>
  <sheetViews>
    <sheetView workbookViewId="0"/>
  </sheetViews>
  <sheetFormatPr defaultRowHeight="14.4" x14ac:dyDescent="0.3"/>
  <cols>
    <col min="3" max="3" width="26.77734375" customWidth="1"/>
    <col min="4" max="4" width="10.77734375" customWidth="1"/>
    <col min="5" max="5" width="9.77734375" customWidth="1"/>
  </cols>
  <sheetData>
    <row r="2" spans="2:5" s="1" customFormat="1" ht="40.799999999999997" customHeight="1" x14ac:dyDescent="0.3">
      <c r="B2" s="2" t="s">
        <v>0</v>
      </c>
      <c r="C2" s="3"/>
    </row>
    <row r="4" spans="2:5" x14ac:dyDescent="0.3">
      <c r="B4" t="s">
        <v>30</v>
      </c>
    </row>
    <row r="6" spans="2:5" x14ac:dyDescent="0.3">
      <c r="B6" t="s">
        <v>2</v>
      </c>
      <c r="C6" t="s">
        <v>19</v>
      </c>
      <c r="D6" t="s">
        <v>3</v>
      </c>
      <c r="E6" t="s">
        <v>4</v>
      </c>
    </row>
    <row r="7" spans="2:5" x14ac:dyDescent="0.3">
      <c r="B7">
        <v>1</v>
      </c>
      <c r="C7" t="s">
        <v>20</v>
      </c>
      <c r="D7" s="4">
        <v>45752</v>
      </c>
      <c r="E7">
        <v>2000</v>
      </c>
    </row>
    <row r="8" spans="2:5" x14ac:dyDescent="0.3">
      <c r="B8">
        <v>2</v>
      </c>
      <c r="C8" t="s">
        <v>21</v>
      </c>
      <c r="D8" s="4">
        <v>45905</v>
      </c>
      <c r="E8">
        <v>2500</v>
      </c>
    </row>
    <row r="9" spans="2:5" x14ac:dyDescent="0.3">
      <c r="B9">
        <v>3</v>
      </c>
      <c r="C9" t="s">
        <v>22</v>
      </c>
      <c r="D9" s="4">
        <v>45935</v>
      </c>
      <c r="E9">
        <v>5000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</vt:lpstr>
      <vt:lpstr>Expenses</vt:lpstr>
      <vt:lpstr>Saving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anuragprit65@outlook.com</dc:creator>
  <cp:lastModifiedBy>anuragprit65@outlook.com</cp:lastModifiedBy>
  <dcterms:created xsi:type="dcterms:W3CDTF">2025-07-22T08:43:34Z</dcterms:created>
  <dcterms:modified xsi:type="dcterms:W3CDTF">2025-07-30T17:31:35Z</dcterms:modified>
</cp:coreProperties>
</file>