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charts/chartEx2.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xmlns:mc="http://schemas.openxmlformats.org/markup-compatibility/2006">
    <mc:Choice Requires="x15">
      <x15ac:absPath xmlns:x15ac="http://schemas.microsoft.com/office/spreadsheetml/2010/11/ac" url="C:\Users\HP\Downloads\Ex_Files_Excel_Essentials_Sales\Ex_Files_Excel_Essentials_Sales\Exercise Files\Ch5\"/>
    </mc:Choice>
  </mc:AlternateContent>
  <xr:revisionPtr revIDLastSave="0" documentId="13_ncr:10000001_{2B1E5F0C-AB08-4A04-B6B5-8BCFD84D4EC0}" xr6:coauthVersionLast="47" xr6:coauthVersionMax="47" xr10:uidLastSave="{00000000-0000-0000-0000-000000000000}"/>
  <bookViews>
    <workbookView xWindow="-108" yWindow="-108" windowWidth="23256" windowHeight="12456" activeTab="1" xr2:uid="{00000000-000D-0000-FFFF-FFFF00000000}"/>
  </bookViews>
  <sheets>
    <sheet name="3-Year Sales Data" sheetId="14" r:id="rId1"/>
    <sheet name="Sales Leaderboard" sheetId="16" r:id="rId2"/>
  </sheets>
  <definedNames>
    <definedName name="_xlnm._FilterDatabase" localSheetId="0" hidden="1">'3-Year Sales Data'!$L$2:$L$439</definedName>
    <definedName name="_xlchart.v5.0" hidden="1">'3-Year Sales Data'!$O$1</definedName>
    <definedName name="_xlchart.v5.1" hidden="1">'3-Year Sales Data'!$O$2:$O$439</definedName>
    <definedName name="_xlchart.v5.10" hidden="1">'3-Year Sales Data'!$P$1</definedName>
    <definedName name="_xlchart.v5.11" hidden="1">'3-Year Sales Data'!$P$2:$P$439</definedName>
    <definedName name="_xlchart.v5.12" hidden="1">'3-Year Sales Data'!$O$1</definedName>
    <definedName name="_xlchart.v5.13" hidden="1">'3-Year Sales Data'!$O$2:$O$439</definedName>
    <definedName name="_xlchart.v5.14" hidden="1">'3-Year Sales Data'!$P$1</definedName>
    <definedName name="_xlchart.v5.15" hidden="1">'3-Year Sales Data'!$P$2:$P$439</definedName>
    <definedName name="_xlchart.v5.2" hidden="1">'3-Year Sales Data'!$P$1</definedName>
    <definedName name="_xlchart.v5.3" hidden="1">'3-Year Sales Data'!$P$2:$P$439</definedName>
    <definedName name="_xlchart.v5.4" hidden="1">'3-Year Sales Data'!$O$1</definedName>
    <definedName name="_xlchart.v5.5" hidden="1">'3-Year Sales Data'!$O$2:$O$439</definedName>
    <definedName name="_xlchart.v5.6" hidden="1">'3-Year Sales Data'!$P$1</definedName>
    <definedName name="_xlchart.v5.7" hidden="1">'3-Year Sales Data'!$P$2:$P$439</definedName>
    <definedName name="_xlchart.v5.8" hidden="1">'3-Year Sales Data'!$O$1</definedName>
    <definedName name="_xlchart.v5.9" hidden="1">'3-Year Sales Data'!$O$2:$O$439</definedName>
    <definedName name="_xlnm.Extract" localSheetId="0">'3-Year Sales Data'!#REF!</definedName>
    <definedName name="NativeTimeline_Order_Date">#N/A</definedName>
    <definedName name="Slicer_Product_Name">#N/A</definedName>
  </definedNames>
  <calcPr calcId="191029"/>
  <pivotCaches>
    <pivotCache cacheId="0" r:id="rId3"/>
  </pivotCaches>
  <fileRecoveryPr repairLoad="1"/>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14" l="1"/>
  <c r="P3" i="14"/>
  <c r="P4" i="14"/>
  <c r="P5" i="14"/>
  <c r="P6"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P112" i="14"/>
  <c r="P113" i="14"/>
  <c r="P114" i="14"/>
  <c r="P115" i="14"/>
  <c r="P116" i="14"/>
  <c r="P117" i="14"/>
  <c r="P118" i="14"/>
  <c r="P119" i="14"/>
  <c r="P120" i="14"/>
  <c r="P121" i="14"/>
  <c r="P122" i="14"/>
  <c r="P123" i="14"/>
  <c r="P124" i="14"/>
  <c r="P125" i="14"/>
  <c r="P126" i="14"/>
  <c r="P127" i="14"/>
  <c r="P128" i="14"/>
  <c r="P129" i="14"/>
  <c r="P130" i="14"/>
  <c r="P131" i="14"/>
  <c r="P132" i="14"/>
  <c r="P133" i="14"/>
  <c r="P134"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P233" i="14"/>
  <c r="P234" i="14"/>
  <c r="P235" i="14"/>
  <c r="P236" i="14"/>
  <c r="P237" i="14"/>
  <c r="P238" i="14"/>
  <c r="P239" i="14"/>
  <c r="P240" i="14"/>
  <c r="P241" i="14"/>
  <c r="P242" i="14"/>
  <c r="P243" i="14"/>
  <c r="P244" i="14"/>
  <c r="P245" i="14"/>
  <c r="P246" i="14"/>
  <c r="P247" i="14"/>
  <c r="P248" i="14"/>
  <c r="P249" i="14"/>
  <c r="P250" i="14"/>
  <c r="P251" i="14"/>
  <c r="P252" i="14"/>
  <c r="P253" i="14"/>
  <c r="P254" i="14"/>
  <c r="P255" i="14"/>
  <c r="P256" i="14"/>
  <c r="P257" i="14"/>
  <c r="P258" i="14"/>
  <c r="P259" i="14"/>
  <c r="P260" i="14"/>
  <c r="P261" i="14"/>
  <c r="P262" i="14"/>
  <c r="P263" i="14"/>
  <c r="P264" i="14"/>
  <c r="P265" i="14"/>
  <c r="P266" i="14"/>
  <c r="P267" i="14"/>
  <c r="P268" i="14"/>
  <c r="P269" i="14"/>
  <c r="P270" i="14"/>
  <c r="P271" i="14"/>
  <c r="P272" i="14"/>
  <c r="P273" i="14"/>
  <c r="P274" i="14"/>
  <c r="P275" i="14"/>
  <c r="P276" i="14"/>
  <c r="P277" i="14"/>
  <c r="P278" i="14"/>
  <c r="P279" i="14"/>
  <c r="P280" i="14"/>
  <c r="P281" i="14"/>
  <c r="P282" i="14"/>
  <c r="P283" i="14"/>
  <c r="P284" i="14"/>
  <c r="P285" i="14"/>
  <c r="P286"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2"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1" i="14"/>
  <c r="P372" i="14"/>
  <c r="P373" i="14"/>
  <c r="P374" i="14"/>
  <c r="P375" i="14"/>
  <c r="P376" i="14"/>
  <c r="P377" i="14"/>
  <c r="P378" i="14"/>
  <c r="P379" i="14"/>
  <c r="P380" i="14"/>
  <c r="P381" i="14"/>
  <c r="P382" i="14"/>
  <c r="P383" i="14"/>
  <c r="P384" i="14"/>
  <c r="P385" i="14"/>
  <c r="P386" i="14"/>
  <c r="P387" i="14"/>
  <c r="P388" i="14"/>
  <c r="P389" i="14"/>
  <c r="P390" i="14"/>
  <c r="P391" i="14"/>
  <c r="P392" i="14"/>
  <c r="P393" i="14"/>
  <c r="P394" i="14"/>
  <c r="P395" i="14"/>
  <c r="P396" i="14"/>
  <c r="P397" i="14"/>
  <c r="P398" i="14"/>
  <c r="P399" i="14"/>
  <c r="P400" i="14"/>
  <c r="P401" i="14"/>
  <c r="P402" i="14"/>
  <c r="P403" i="14"/>
  <c r="P404" i="14"/>
  <c r="P405" i="14"/>
  <c r="P406" i="14"/>
  <c r="P407" i="14"/>
  <c r="P408" i="14"/>
  <c r="P409" i="14"/>
  <c r="P410" i="14"/>
  <c r="P411" i="14"/>
  <c r="P412" i="14"/>
  <c r="P413" i="14"/>
  <c r="P414" i="14"/>
  <c r="P415" i="14"/>
  <c r="P416" i="14"/>
  <c r="P417" i="14"/>
  <c r="P418" i="14"/>
  <c r="P419" i="14"/>
  <c r="P420" i="14"/>
  <c r="P421" i="14"/>
  <c r="P422" i="14"/>
  <c r="P423" i="14"/>
  <c r="P424" i="14"/>
  <c r="P425" i="14"/>
  <c r="P426" i="14"/>
  <c r="P427" i="14"/>
  <c r="P428" i="14"/>
  <c r="P429" i="14"/>
  <c r="P430" i="14"/>
  <c r="P431" i="14"/>
  <c r="P432" i="14"/>
  <c r="P433" i="14"/>
  <c r="P434" i="14"/>
  <c r="P435" i="14"/>
  <c r="P436" i="14"/>
  <c r="P437" i="14"/>
  <c r="P438" i="14"/>
  <c r="P439" i="14"/>
  <c r="B4" i="16"/>
  <c r="B3" i="16"/>
  <c r="B2" i="16"/>
  <c r="A439" i="14"/>
  <c r="A438" i="14"/>
  <c r="A437" i="14"/>
  <c r="A436" i="14"/>
  <c r="A435" i="14"/>
  <c r="A434" i="14"/>
  <c r="A433" i="14"/>
  <c r="A432" i="14"/>
  <c r="A431" i="14"/>
  <c r="A430" i="14"/>
  <c r="A429" i="14"/>
  <c r="A428" i="14"/>
  <c r="A427" i="14"/>
  <c r="A426" i="14"/>
  <c r="A425" i="14"/>
  <c r="A424" i="14"/>
  <c r="A423" i="14"/>
  <c r="A422" i="14"/>
  <c r="A421" i="14"/>
  <c r="A420" i="14"/>
  <c r="A419" i="14"/>
  <c r="A418" i="14"/>
  <c r="A417" i="14"/>
  <c r="A416" i="14"/>
  <c r="A415" i="14"/>
  <c r="A414" i="14"/>
  <c r="A413" i="14"/>
  <c r="A412" i="14"/>
  <c r="A411" i="14"/>
  <c r="A410" i="14"/>
  <c r="A409" i="14"/>
  <c r="A408" i="14"/>
  <c r="A407" i="14"/>
  <c r="A406" i="14"/>
  <c r="A405" i="14"/>
  <c r="A404" i="14"/>
  <c r="A403" i="14"/>
  <c r="A402" i="14"/>
  <c r="A401" i="14"/>
  <c r="A400" i="14"/>
  <c r="A399" i="14"/>
  <c r="A398" i="14"/>
  <c r="A397" i="14"/>
  <c r="A396" i="14"/>
  <c r="A395" i="14"/>
  <c r="A394" i="14"/>
  <c r="A393" i="14"/>
  <c r="A392" i="14"/>
  <c r="A391" i="14"/>
  <c r="A390" i="14"/>
  <c r="A389" i="14"/>
  <c r="A388" i="14"/>
  <c r="A387" i="14"/>
  <c r="A386" i="14"/>
  <c r="A385" i="14"/>
  <c r="A384" i="14"/>
  <c r="A383" i="14"/>
  <c r="A382" i="14"/>
  <c r="A381" i="14"/>
  <c r="A380" i="14"/>
  <c r="A379" i="14"/>
  <c r="A378" i="14"/>
  <c r="A377" i="14"/>
  <c r="A376" i="14"/>
  <c r="A375" i="14"/>
  <c r="A374" i="14"/>
  <c r="A373" i="14"/>
  <c r="A372" i="14"/>
  <c r="A371" i="14"/>
  <c r="A370" i="14"/>
  <c r="A369" i="14"/>
  <c r="A368" i="14"/>
  <c r="A367" i="14"/>
  <c r="A366" i="14"/>
  <c r="A365" i="14"/>
  <c r="A364" i="14"/>
  <c r="A363" i="14"/>
  <c r="A362" i="14"/>
  <c r="A361" i="14"/>
  <c r="A360" i="14"/>
  <c r="A359" i="14"/>
  <c r="A358" i="14"/>
  <c r="A357" i="14"/>
  <c r="A356" i="14"/>
  <c r="A355" i="14"/>
  <c r="A354" i="14"/>
  <c r="A353" i="14"/>
  <c r="A352" i="14"/>
  <c r="A351" i="14"/>
  <c r="A350" i="14"/>
  <c r="A349" i="14"/>
  <c r="A348" i="14"/>
  <c r="A347" i="14"/>
  <c r="A346" i="14"/>
  <c r="A345" i="14"/>
  <c r="A344" i="14"/>
  <c r="A343" i="14"/>
  <c r="A342" i="14"/>
  <c r="A341" i="14"/>
  <c r="A340" i="14"/>
  <c r="A339" i="14"/>
  <c r="A338" i="14"/>
  <c r="A337" i="14"/>
  <c r="A336" i="14"/>
  <c r="A335" i="14"/>
  <c r="A334" i="14"/>
  <c r="A333" i="14"/>
  <c r="A332" i="14"/>
  <c r="A331" i="14"/>
  <c r="A330" i="14"/>
  <c r="A329" i="14"/>
  <c r="A328" i="14"/>
  <c r="A327" i="14"/>
  <c r="A326" i="14"/>
  <c r="A325" i="14"/>
  <c r="A324" i="14"/>
  <c r="A323" i="14"/>
  <c r="A322" i="14"/>
  <c r="A321" i="14"/>
  <c r="A320" i="14"/>
  <c r="A319" i="14"/>
  <c r="A318" i="14"/>
  <c r="A317" i="14"/>
  <c r="A316" i="14"/>
  <c r="A315" i="14"/>
  <c r="A314" i="14"/>
  <c r="A313" i="14"/>
  <c r="A312" i="14"/>
  <c r="A311" i="14"/>
  <c r="A310" i="14"/>
  <c r="A309" i="14"/>
  <c r="A308" i="14"/>
  <c r="A307" i="14"/>
  <c r="A306" i="14"/>
  <c r="A305" i="14"/>
  <c r="A304" i="14"/>
  <c r="A303" i="14"/>
  <c r="A302" i="14"/>
  <c r="A301" i="14"/>
  <c r="A300" i="14"/>
  <c r="A299" i="14"/>
  <c r="A298" i="14"/>
  <c r="A297" i="14"/>
  <c r="A296" i="14"/>
  <c r="A295" i="14"/>
  <c r="A294" i="14"/>
  <c r="A293" i="14"/>
  <c r="A292" i="14"/>
  <c r="A291" i="14"/>
  <c r="A290" i="14"/>
  <c r="A289" i="14"/>
  <c r="A288" i="14"/>
  <c r="A287" i="14"/>
  <c r="A286" i="14"/>
  <c r="A285" i="14"/>
  <c r="A284" i="14"/>
  <c r="A283" i="14"/>
  <c r="A282" i="14"/>
  <c r="A281" i="14"/>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4"/>
  <c r="A2" i="14"/>
</calcChain>
</file>

<file path=xl/sharedStrings.xml><?xml version="1.0" encoding="utf-8"?>
<sst xmlns="http://schemas.openxmlformats.org/spreadsheetml/2006/main" count="4884" uniqueCount="161">
  <si>
    <t>Anne Hellung-Larsen</t>
  </si>
  <si>
    <t>Company AA</t>
  </si>
  <si>
    <t>Beverages</t>
  </si>
  <si>
    <t>Beer</t>
  </si>
  <si>
    <t>Check</t>
  </si>
  <si>
    <t>Toh</t>
  </si>
  <si>
    <t>Karen</t>
  </si>
  <si>
    <t>789 27th Street</t>
  </si>
  <si>
    <t>Las Vegas</t>
  </si>
  <si>
    <t>NV</t>
  </si>
  <si>
    <t>Dried Fruit &amp; Nuts</t>
  </si>
  <si>
    <t>Dried Plums</t>
  </si>
  <si>
    <t>Jan Kotas</t>
  </si>
  <si>
    <t>Company D</t>
  </si>
  <si>
    <t>Dried Pears</t>
  </si>
  <si>
    <t>Lee</t>
  </si>
  <si>
    <t>Christina</t>
  </si>
  <si>
    <t>123 4th Street</t>
  </si>
  <si>
    <t>New York</t>
  </si>
  <si>
    <t>NY</t>
  </si>
  <si>
    <t>Dried Apples</t>
  </si>
  <si>
    <t>Mariya Sergienko</t>
  </si>
  <si>
    <t>Company L</t>
  </si>
  <si>
    <t>Chai</t>
  </si>
  <si>
    <t>Edwards</t>
  </si>
  <si>
    <t>John</t>
  </si>
  <si>
    <t>123 12th Street</t>
  </si>
  <si>
    <t>Coffee</t>
  </si>
  <si>
    <t>Michael Neipper</t>
  </si>
  <si>
    <t>Company H</t>
  </si>
  <si>
    <t>Baked Goods &amp; Mixes</t>
  </si>
  <si>
    <t>Chocolate Biscuits Mix</t>
  </si>
  <si>
    <t>Andersen</t>
  </si>
  <si>
    <t>Elizabeth</t>
  </si>
  <si>
    <t>123 8th Street</t>
  </si>
  <si>
    <t>Portland</t>
  </si>
  <si>
    <t>OR</t>
  </si>
  <si>
    <t>Company CC</t>
  </si>
  <si>
    <t>Candy</t>
  </si>
  <si>
    <t>Chocolate</t>
  </si>
  <si>
    <t>789 29th Street</t>
  </si>
  <si>
    <t>Denver</t>
  </si>
  <si>
    <t>CO</t>
  </si>
  <si>
    <t>Company C</t>
  </si>
  <si>
    <t>Soups</t>
  </si>
  <si>
    <t>Clam Chowder</t>
  </si>
  <si>
    <t>Cash</t>
  </si>
  <si>
    <t>Axen</t>
  </si>
  <si>
    <t>Thomas</t>
  </si>
  <si>
    <t>123 3rd Street</t>
  </si>
  <si>
    <t>Los Angelas</t>
  </si>
  <si>
    <t>CA</t>
  </si>
  <si>
    <t>Laura Giussani</t>
  </si>
  <si>
    <t>Company F</t>
  </si>
  <si>
    <t>Sauces</t>
  </si>
  <si>
    <t>Curry Sauce</t>
  </si>
  <si>
    <t>Pérez-Olaeta</t>
  </si>
  <si>
    <t>Francisco</t>
  </si>
  <si>
    <t>123 6th Street</t>
  </si>
  <si>
    <t>Milwaukee</t>
  </si>
  <si>
    <t>WI</t>
  </si>
  <si>
    <t>Company BB</t>
  </si>
  <si>
    <t>Raghav</t>
  </si>
  <si>
    <t>Amritansh</t>
  </si>
  <si>
    <t>789 28th Street</t>
  </si>
  <si>
    <t>Memphis</t>
  </si>
  <si>
    <t>TN</t>
  </si>
  <si>
    <t>Company J</t>
  </si>
  <si>
    <t>Green Tea</t>
  </si>
  <si>
    <t>Wacker</t>
  </si>
  <si>
    <t>Roland</t>
  </si>
  <si>
    <t>123 10th Street</t>
  </si>
  <si>
    <t>Chicago</t>
  </si>
  <si>
    <t>IL</t>
  </si>
  <si>
    <t>Nancy Freehafer</t>
  </si>
  <si>
    <t>Jams, Preserves</t>
  </si>
  <si>
    <t>Boysenberry Spread</t>
  </si>
  <si>
    <t>Condiments</t>
  </si>
  <si>
    <t>Cajun Seasoning</t>
  </si>
  <si>
    <t>Canned Meat</t>
  </si>
  <si>
    <t>Crab Meat</t>
  </si>
  <si>
    <t>Robert Zare</t>
  </si>
  <si>
    <t>Company I</t>
  </si>
  <si>
    <t>Pasta</t>
  </si>
  <si>
    <t>Ravioli</t>
  </si>
  <si>
    <t>Mortensen</t>
  </si>
  <si>
    <t>Sven</t>
  </si>
  <si>
    <t>123 9th Street</t>
  </si>
  <si>
    <t>Salt Lake City</t>
  </si>
  <si>
    <t>UT</t>
  </si>
  <si>
    <t>Dairy Products</t>
  </si>
  <si>
    <t>Mozzarella</t>
  </si>
  <si>
    <t>Company Y</t>
  </si>
  <si>
    <t>Scones</t>
  </si>
  <si>
    <t>Rodman</t>
  </si>
  <si>
    <t>789 25th Street</t>
  </si>
  <si>
    <t>Company Z</t>
  </si>
  <si>
    <t>Oil</t>
  </si>
  <si>
    <t>Olive Oil</t>
  </si>
  <si>
    <t>Liu</t>
  </si>
  <si>
    <t>Run</t>
  </si>
  <si>
    <t>789 26th Street</t>
  </si>
  <si>
    <t>Miami</t>
  </si>
  <si>
    <t>FL</t>
  </si>
  <si>
    <t>Canned Fruit &amp; Vegetables</t>
  </si>
  <si>
    <t>Fruit Cocktail</t>
  </si>
  <si>
    <t>Company A</t>
  </si>
  <si>
    <t>Bedecs</t>
  </si>
  <si>
    <t>Anna</t>
  </si>
  <si>
    <t>123 1st Street</t>
  </si>
  <si>
    <t>Seattle</t>
  </si>
  <si>
    <t>WA</t>
  </si>
  <si>
    <t>Company K</t>
  </si>
  <si>
    <t>Krschne</t>
  </si>
  <si>
    <t>Peter</t>
  </si>
  <si>
    <t>123 11th Street</t>
  </si>
  <si>
    <t>Almonds</t>
  </si>
  <si>
    <t>Syrup</t>
  </si>
  <si>
    <t>Marmalade</t>
  </si>
  <si>
    <t>Grains</t>
  </si>
  <si>
    <t>Long Grain Rice</t>
  </si>
  <si>
    <t>Order ID</t>
  </si>
  <si>
    <t>Order Date</t>
  </si>
  <si>
    <t>Customer Name</t>
  </si>
  <si>
    <t>Category</t>
  </si>
  <si>
    <t>Product Name</t>
  </si>
  <si>
    <t>Sales</t>
  </si>
  <si>
    <t>Payment Type</t>
  </si>
  <si>
    <t>Last Name</t>
  </si>
  <si>
    <t>First Name</t>
  </si>
  <si>
    <t>Address</t>
  </si>
  <si>
    <t>City</t>
  </si>
  <si>
    <t>Quarter</t>
  </si>
  <si>
    <t>Customer</t>
  </si>
  <si>
    <t>Karen Toh</t>
  </si>
  <si>
    <t>Christina Lee</t>
  </si>
  <si>
    <t>John Edwards</t>
  </si>
  <si>
    <t>Elizabeth Andersen</t>
  </si>
  <si>
    <t>Soo Jung Lee</t>
  </si>
  <si>
    <t>Thomas Axen</t>
  </si>
  <si>
    <t>Francisco Pérez-Olaeta</t>
  </si>
  <si>
    <t>Amritansh Raghav</t>
  </si>
  <si>
    <t>Roland Wacker</t>
  </si>
  <si>
    <t>Sven Mortensen</t>
  </si>
  <si>
    <t>John Rodman</t>
  </si>
  <si>
    <t>Run Liu</t>
  </si>
  <si>
    <t>Anna Bedecs</t>
  </si>
  <si>
    <t>Peter Krschne</t>
  </si>
  <si>
    <t>Sales Rep</t>
  </si>
  <si>
    <t>Credit</t>
  </si>
  <si>
    <t>State</t>
  </si>
  <si>
    <t>Jung Lee</t>
  </si>
  <si>
    <t>Soo</t>
  </si>
  <si>
    <t>Row Labels</t>
  </si>
  <si>
    <t>Grand Total</t>
  </si>
  <si>
    <t xml:space="preserve"> Sales</t>
  </si>
  <si>
    <t>% Total</t>
  </si>
  <si>
    <t>Map Sales</t>
  </si>
  <si>
    <t>Sales Performanace</t>
  </si>
  <si>
    <t>By Customer</t>
  </si>
  <si>
    <t>By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</si>
</sst>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mm/dd/yy;@"/>
    <numFmt numFmtId="166" formatCode="0.0%"/>
    <numFmt numFmtId="167" formatCode="_-[$$-409]* #,##0.00_ ;_-[$$-409]* \-#,##0.00\ ;_-[$$-409]* &quot;-&quot;??_ ;_-@_ "/>
  </numFmts>
  <fonts count="4" x14ac:knownFonts="1">
    <font>
      <sz val="11"/>
      <color theme="1"/>
      <name val="Calibri"/>
      <family val="2"/>
      <scheme val="minor"/>
    </font>
    <font>
      <sz val="8"/>
      <color theme="1" tint="0.24994659260841701"/>
      <name val="Calibri"/>
      <family val="2"/>
      <scheme val="minor"/>
    </font>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lignment vertical="center"/>
    </xf>
  </cellStyleXfs>
  <cellXfs count="14">
    <xf numFmtId="0" fontId="0" fillId="0" borderId="0" xfId="0"/>
    <xf numFmtId="0" fontId="2" fillId="0" borderId="0" xfId="0" applyFont="1"/>
    <xf numFmtId="165" fontId="2" fillId="0" borderId="0" xfId="0" applyNumberFormat="1" applyFont="1"/>
    <xf numFmtId="164" fontId="2" fillId="0" borderId="0" xfId="0" applyNumberFormat="1" applyFont="1"/>
    <xf numFmtId="165" fontId="0" fillId="0" borderId="0" xfId="0" applyNumberFormat="1"/>
    <xf numFmtId="0" fontId="3" fillId="0" borderId="0" xfId="0" applyFont="1"/>
    <xf numFmtId="164" fontId="0" fillId="0" borderId="0" xfId="0" applyNumberFormat="1"/>
    <xf numFmtId="166" fontId="0" fillId="0" borderId="0" xfId="0" applyNumberFormat="1"/>
    <xf numFmtId="0" fontId="0" fillId="0" borderId="0" xfId="0" applyAlignment="1">
      <alignment horizontal="right"/>
    </xf>
    <xf numFmtId="0" fontId="0" fillId="0" borderId="0" xfId="0" pivotButton="1"/>
    <xf numFmtId="0" fontId="0" fillId="0" borderId="0" xfId="0" applyAlignment="1">
      <alignment horizontal="left"/>
    </xf>
    <xf numFmtId="167" fontId="2" fillId="0" borderId="0" xfId="0" applyNumberFormat="1" applyFont="1"/>
    <xf numFmtId="167" fontId="0" fillId="0" borderId="0" xfId="0" applyNumberFormat="1"/>
    <xf numFmtId="0" fontId="0" fillId="0" borderId="0" xfId="0" applyFont="1"/>
  </cellXfs>
  <cellStyles count="2">
    <cellStyle name="Normal" xfId="0" builtinId="0"/>
    <cellStyle name="Normal 2" xfId="1" xr:uid="{00000000-0005-0000-0000-000001000000}"/>
  </cellStyles>
  <dxfs count="58">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numFmt numFmtId="167" formatCode="_-[$$-409]* #,##0.00_ ;_-[$$-409]* \-#,##0.00\ ;_-[$$-409]* &quot;-&quot;??_ ;_-@_ "/>
    </dxf>
    <dxf>
      <numFmt numFmtId="0" formatCode="General"/>
    </dxf>
    <dxf>
      <font>
        <b val="0"/>
        <i val="0"/>
        <strike val="0"/>
        <condense val="0"/>
        <extend val="0"/>
        <outline val="0"/>
        <shadow val="0"/>
        <u val="none"/>
        <vertAlign val="baseline"/>
        <sz val="11"/>
        <color theme="1"/>
        <name val="Calibri"/>
        <family val="2"/>
        <scheme val="minor"/>
      </font>
    </dxf>
    <dxf>
      <alignment horizontal="right"/>
    </dxf>
    <dxf>
      <alignment horizontal="right"/>
    </dxf>
    <dxf>
      <alignment horizontal="right"/>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164" formatCode="&quot;$&quot;#,##0_);[Red]\(&quot;$&quot;#,##0\)"/>
    </dxf>
    <dxf>
      <numFmt numFmtId="164" formatCode="&quot;$&quot;#,##0_);[Red]\(&quot;$&quot;#,##0\)"/>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5" formatCode="mm/dd/yy;@"/>
    </dxf>
    <dxf>
      <numFmt numFmtId="165" formatCode="mm/dd/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[05_05 - Dashboard.xlsx]Sales Leaderboard!pt_sales</c:name>
    <c:fmtId val="0"/>
  </c:pivotSource>
  <c:chart>
    <c:title>
      <c:tx>
        <c:strRef>
          <c:f>'Sales Leaderboard'!$B$2</c:f>
          <c:strCache>
            <c:ptCount val="1"/>
            <c:pt idx="0">
              <c:v>Sales Through - December-16</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Leaderboard'!$B$2</c:f>
              <c:strCache>
                <c:ptCount val="1"/>
                <c:pt idx="0">
                  <c:v> Sales</c:v>
                </c:pt>
              </c:strCache>
            </c:strRef>
          </c:tx>
          <c:spPr>
            <a:solidFill>
              <a:schemeClr val="accent1"/>
            </a:solidFill>
            <a:ln>
              <a:noFill/>
            </a:ln>
            <a:effectLst/>
          </c:spPr>
          <c:invertIfNegative val="0"/>
          <c:cat>
            <c:strRef>
              <c:f>'Sales Leaderboard'!$B$2</c:f>
              <c:strCache>
                <c:ptCount val="7"/>
                <c:pt idx="0">
                  <c:v>Mariya Sergienko</c:v>
                </c:pt>
                <c:pt idx="1">
                  <c:v>Robert Zare</c:v>
                </c:pt>
                <c:pt idx="2">
                  <c:v>Jan Kotas</c:v>
                </c:pt>
                <c:pt idx="3">
                  <c:v>Anne Hellung-Larsen</c:v>
                </c:pt>
                <c:pt idx="4">
                  <c:v>Laura Giussani</c:v>
                </c:pt>
                <c:pt idx="5">
                  <c:v>Michael Neipper</c:v>
                </c:pt>
                <c:pt idx="6">
                  <c:v>Nancy Freehafer</c:v>
                </c:pt>
              </c:strCache>
            </c:strRef>
          </c:cat>
          <c:val>
            <c:numRef>
              <c:f>'Sales Leaderboard'!$B$2</c:f>
              <c:numCache>
                <c:formatCode>"$"#,##0_);[Red]\("$"#,##0\)</c:formatCode>
                <c:ptCount val="7"/>
                <c:pt idx="0">
                  <c:v>437878</c:v>
                </c:pt>
                <c:pt idx="1">
                  <c:v>424341</c:v>
                </c:pt>
                <c:pt idx="2">
                  <c:v>324452</c:v>
                </c:pt>
                <c:pt idx="3">
                  <c:v>318045</c:v>
                </c:pt>
                <c:pt idx="4">
                  <c:v>250453</c:v>
                </c:pt>
                <c:pt idx="5">
                  <c:v>243557</c:v>
                </c:pt>
                <c:pt idx="6">
                  <c:v>207658</c:v>
                </c:pt>
              </c:numCache>
            </c:numRef>
          </c:val>
          <c:extLst>
            <c:ext xmlns:c16="http://schemas.microsoft.com/office/drawing/2014/chart" uri="{C3380CC4-5D6E-409C-BE32-E72D297353CC}">
              <c16:uniqueId val="{00000000-46BC-411B-9F4B-D3EED4AFA582}"/>
            </c:ext>
          </c:extLst>
        </c:ser>
        <c:dLbls>
          <c:showLegendKey val="0"/>
          <c:showVal val="0"/>
          <c:showCatName val="0"/>
          <c:showSerName val="0"/>
          <c:showPercent val="0"/>
          <c:showBubbleSize val="0"/>
        </c:dLbls>
        <c:gapWidth val="75"/>
        <c:overlap val="-25"/>
        <c:axId val="257730960"/>
        <c:axId val="257727600"/>
      </c:barChart>
      <c:lineChart>
        <c:grouping val="standard"/>
        <c:varyColors val="0"/>
        <c:ser>
          <c:idx val="1"/>
          <c:order val="1"/>
          <c:tx>
            <c:strRef>
              <c:f>'Sales Leaderboard'!$B$2</c:f>
              <c:strCache>
                <c:ptCount val="1"/>
                <c:pt idx="0">
                  <c:v>% Total</c:v>
                </c:pt>
              </c:strCache>
            </c:strRef>
          </c:tx>
          <c:spPr>
            <a:ln w="28575" cap="rnd">
              <a:solidFill>
                <a:schemeClr val="accent2"/>
              </a:solidFill>
              <a:round/>
            </a:ln>
            <a:effectLst/>
          </c:spPr>
          <c:marker>
            <c:symbol val="none"/>
          </c:marker>
          <c:cat>
            <c:strRef>
              <c:f>'Sales Leaderboard'!$B$2</c:f>
              <c:strCache>
                <c:ptCount val="7"/>
                <c:pt idx="0">
                  <c:v>Mariya Sergienko</c:v>
                </c:pt>
                <c:pt idx="1">
                  <c:v>Robert Zare</c:v>
                </c:pt>
                <c:pt idx="2">
                  <c:v>Jan Kotas</c:v>
                </c:pt>
                <c:pt idx="3">
                  <c:v>Anne Hellung-Larsen</c:v>
                </c:pt>
                <c:pt idx="4">
                  <c:v>Laura Giussani</c:v>
                </c:pt>
                <c:pt idx="5">
                  <c:v>Michael Neipper</c:v>
                </c:pt>
                <c:pt idx="6">
                  <c:v>Nancy Freehafer</c:v>
                </c:pt>
              </c:strCache>
            </c:strRef>
          </c:cat>
          <c:val>
            <c:numRef>
              <c:f>'Sales Leaderboard'!$B$2</c:f>
              <c:numCache>
                <c:formatCode>0.0%</c:formatCode>
                <c:ptCount val="7"/>
                <c:pt idx="0">
                  <c:v>0.19845956098303832</c:v>
                </c:pt>
                <c:pt idx="1">
                  <c:v>0.19232418291648234</c:v>
                </c:pt>
                <c:pt idx="2">
                  <c:v>0.14705146520279336</c:v>
                </c:pt>
                <c:pt idx="3">
                  <c:v>0.14414761890949174</c:v>
                </c:pt>
                <c:pt idx="4">
                  <c:v>0.11351287899114569</c:v>
                </c:pt>
                <c:pt idx="5">
                  <c:v>0.11038740309936983</c:v>
                </c:pt>
                <c:pt idx="6">
                  <c:v>9.4116889897678732E-2</c:v>
                </c:pt>
              </c:numCache>
            </c:numRef>
          </c:val>
          <c:smooth val="0"/>
          <c:extLst>
            <c:ext xmlns:c16="http://schemas.microsoft.com/office/drawing/2014/chart" uri="{C3380CC4-5D6E-409C-BE32-E72D297353CC}">
              <c16:uniqueId val="{00000001-46BC-411B-9F4B-D3EED4AFA582}"/>
            </c:ext>
          </c:extLst>
        </c:ser>
        <c:dLbls>
          <c:showLegendKey val="0"/>
          <c:showVal val="0"/>
          <c:showCatName val="0"/>
          <c:showSerName val="0"/>
          <c:showPercent val="0"/>
          <c:showBubbleSize val="0"/>
        </c:dLbls>
        <c:marker val="1"/>
        <c:smooth val="0"/>
        <c:axId val="1179143408"/>
        <c:axId val="1179145328"/>
      </c:lineChart>
      <c:catAx>
        <c:axId val="25773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727600"/>
        <c:crosses val="autoZero"/>
        <c:auto val="1"/>
        <c:lblAlgn val="ctr"/>
        <c:lblOffset val="100"/>
        <c:noMultiLvlLbl val="0"/>
      </c:catAx>
      <c:valAx>
        <c:axId val="2577276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730960"/>
        <c:crosses val="autoZero"/>
        <c:crossBetween val="between"/>
      </c:valAx>
      <c:valAx>
        <c:axId val="1179145328"/>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143408"/>
        <c:crosses val="max"/>
        <c:crossBetween val="between"/>
      </c:valAx>
      <c:catAx>
        <c:axId val="1179143408"/>
        <c:scaling>
          <c:orientation val="minMax"/>
        </c:scaling>
        <c:delete val="1"/>
        <c:axPos val="b"/>
        <c:numFmt formatCode="General" sourceLinked="1"/>
        <c:majorTickMark val="out"/>
        <c:minorTickMark val="none"/>
        <c:tickLblPos val="nextTo"/>
        <c:crossAx val="117914532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[05_05 - Dashboard.xlsx]Sales Leaderboard!pt_category</c:name>
    <c:fmtId val="0"/>
  </c:pivotSource>
  <c:chart>
    <c:title>
      <c:tx>
        <c:strRef>
          <c:f>'Sales Leaderboard'!$B$4</c:f>
          <c:strCache>
            <c:ptCount val="1"/>
            <c:pt idx="0">
              <c:v>Category Sales Through - December-16</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Leaderboard'!$B$4</c:f>
              <c:strCache>
                <c:ptCount val="1"/>
                <c:pt idx="0">
                  <c:v> Sales</c:v>
                </c:pt>
              </c:strCache>
            </c:strRef>
          </c:tx>
          <c:spPr>
            <a:solidFill>
              <a:schemeClr val="accent1"/>
            </a:solidFill>
            <a:ln>
              <a:noFill/>
            </a:ln>
            <a:effectLst/>
          </c:spPr>
          <c:invertIfNegative val="0"/>
          <c:cat>
            <c:strRef>
              <c:f>'Sales Leaderboard'!$B$4</c:f>
              <c:strCache>
                <c:ptCount val="14"/>
                <c:pt idx="0">
                  <c:v>Beverages</c:v>
                </c:pt>
                <c:pt idx="1">
                  <c:v>Dried Fruit &amp; Nuts</c:v>
                </c:pt>
                <c:pt idx="2">
                  <c:v>Jams, Preserves</c:v>
                </c:pt>
                <c:pt idx="3">
                  <c:v>Condiments</c:v>
                </c:pt>
                <c:pt idx="4">
                  <c:v>Soups</c:v>
                </c:pt>
                <c:pt idx="5">
                  <c:v>Dairy Products</c:v>
                </c:pt>
                <c:pt idx="6">
                  <c:v>Canned Meat</c:v>
                </c:pt>
                <c:pt idx="7">
                  <c:v>Sauces</c:v>
                </c:pt>
                <c:pt idx="8">
                  <c:v>Grains</c:v>
                </c:pt>
                <c:pt idx="9">
                  <c:v>Baked Goods &amp; Mixes</c:v>
                </c:pt>
                <c:pt idx="10">
                  <c:v>Candy</c:v>
                </c:pt>
                <c:pt idx="11">
                  <c:v>Pasta</c:v>
                </c:pt>
                <c:pt idx="12">
                  <c:v>Canned Fruit &amp; Vegetables</c:v>
                </c:pt>
                <c:pt idx="13">
                  <c:v>Oil</c:v>
                </c:pt>
              </c:strCache>
            </c:strRef>
          </c:cat>
          <c:val>
            <c:numRef>
              <c:f>'Sales Leaderboard'!$B$4</c:f>
              <c:numCache>
                <c:formatCode>"$"#,##0_);[Red]\("$"#,##0\)</c:formatCode>
                <c:ptCount val="14"/>
                <c:pt idx="0">
                  <c:v>405851</c:v>
                </c:pt>
                <c:pt idx="1">
                  <c:v>372170</c:v>
                </c:pt>
                <c:pt idx="2">
                  <c:v>219106</c:v>
                </c:pt>
                <c:pt idx="3">
                  <c:v>175986</c:v>
                </c:pt>
                <c:pt idx="4">
                  <c:v>140158</c:v>
                </c:pt>
                <c:pt idx="5">
                  <c:v>123936</c:v>
                </c:pt>
                <c:pt idx="6">
                  <c:v>121877</c:v>
                </c:pt>
                <c:pt idx="7">
                  <c:v>117782</c:v>
                </c:pt>
                <c:pt idx="8">
                  <c:v>112515</c:v>
                </c:pt>
                <c:pt idx="9">
                  <c:v>108132</c:v>
                </c:pt>
                <c:pt idx="10">
                  <c:v>92999</c:v>
                </c:pt>
                <c:pt idx="11">
                  <c:v>88687</c:v>
                </c:pt>
                <c:pt idx="12">
                  <c:v>75387</c:v>
                </c:pt>
                <c:pt idx="13">
                  <c:v>51798</c:v>
                </c:pt>
              </c:numCache>
            </c:numRef>
          </c:val>
          <c:extLst>
            <c:ext xmlns:c16="http://schemas.microsoft.com/office/drawing/2014/chart" uri="{C3380CC4-5D6E-409C-BE32-E72D297353CC}">
              <c16:uniqueId val="{00000000-46BC-411B-9F4B-D3EED4AFA582}"/>
            </c:ext>
          </c:extLst>
        </c:ser>
        <c:dLbls>
          <c:showLegendKey val="0"/>
          <c:showVal val="0"/>
          <c:showCatName val="0"/>
          <c:showSerName val="0"/>
          <c:showPercent val="0"/>
          <c:showBubbleSize val="0"/>
        </c:dLbls>
        <c:gapWidth val="75"/>
        <c:overlap val="-25"/>
        <c:axId val="257730960"/>
        <c:axId val="257727600"/>
      </c:barChart>
      <c:lineChart>
        <c:grouping val="standard"/>
        <c:varyColors val="0"/>
        <c:ser>
          <c:idx val="1"/>
          <c:order val="1"/>
          <c:tx>
            <c:strRef>
              <c:f>'Sales Leaderboard'!$B$4</c:f>
              <c:strCache>
                <c:ptCount val="1"/>
                <c:pt idx="0">
                  <c:v>% Total</c:v>
                </c:pt>
              </c:strCache>
            </c:strRef>
          </c:tx>
          <c:spPr>
            <a:ln w="28575" cap="rnd">
              <a:solidFill>
                <a:schemeClr val="accent2"/>
              </a:solidFill>
              <a:round/>
            </a:ln>
            <a:effectLst/>
          </c:spPr>
          <c:marker>
            <c:symbol val="none"/>
          </c:marker>
          <c:cat>
            <c:strRef>
              <c:f>'Sales Leaderboard'!$B$4</c:f>
              <c:strCache>
                <c:ptCount val="14"/>
                <c:pt idx="0">
                  <c:v>Beverages</c:v>
                </c:pt>
                <c:pt idx="1">
                  <c:v>Dried Fruit &amp; Nuts</c:v>
                </c:pt>
                <c:pt idx="2">
                  <c:v>Jams, Preserves</c:v>
                </c:pt>
                <c:pt idx="3">
                  <c:v>Condiments</c:v>
                </c:pt>
                <c:pt idx="4">
                  <c:v>Soups</c:v>
                </c:pt>
                <c:pt idx="5">
                  <c:v>Dairy Products</c:v>
                </c:pt>
                <c:pt idx="6">
                  <c:v>Canned Meat</c:v>
                </c:pt>
                <c:pt idx="7">
                  <c:v>Sauces</c:v>
                </c:pt>
                <c:pt idx="8">
                  <c:v>Grains</c:v>
                </c:pt>
                <c:pt idx="9">
                  <c:v>Baked Goods &amp; Mixes</c:v>
                </c:pt>
                <c:pt idx="10">
                  <c:v>Candy</c:v>
                </c:pt>
                <c:pt idx="11">
                  <c:v>Pasta</c:v>
                </c:pt>
                <c:pt idx="12">
                  <c:v>Canned Fruit &amp; Vegetables</c:v>
                </c:pt>
                <c:pt idx="13">
                  <c:v>Oil</c:v>
                </c:pt>
              </c:strCache>
            </c:strRef>
          </c:cat>
          <c:val>
            <c:numRef>
              <c:f>'Sales Leaderboard'!$B$4</c:f>
              <c:numCache>
                <c:formatCode>0.0%</c:formatCode>
                <c:ptCount val="14"/>
                <c:pt idx="0">
                  <c:v>0.18394395535863203</c:v>
                </c:pt>
                <c:pt idx="1">
                  <c:v>0.16867870687967279</c:v>
                </c:pt>
                <c:pt idx="2">
                  <c:v>9.9305469945394811E-2</c:v>
                </c:pt>
                <c:pt idx="3">
                  <c:v>7.9762181016541089E-2</c:v>
                </c:pt>
                <c:pt idx="4">
                  <c:v>6.3523847163503719E-2</c:v>
                </c:pt>
                <c:pt idx="5">
                  <c:v>5.6171545841521696E-2</c:v>
                </c:pt>
                <c:pt idx="6">
                  <c:v>5.5238344730563674E-2</c:v>
                </c:pt>
                <c:pt idx="7">
                  <c:v>5.3382366804690391E-2</c:v>
                </c:pt>
                <c:pt idx="8">
                  <c:v>5.0995203010899284E-2</c:v>
                </c:pt>
                <c:pt idx="9">
                  <c:v>4.9008694769360185E-2</c:v>
                </c:pt>
                <c:pt idx="10">
                  <c:v>4.214996120348951E-2</c:v>
                </c:pt>
                <c:pt idx="11">
                  <c:v>4.0195632310604135E-2</c:v>
                </c:pt>
                <c:pt idx="12">
                  <c:v>3.416766981631484E-2</c:v>
                </c:pt>
                <c:pt idx="13">
                  <c:v>2.3476421148811811E-2</c:v>
                </c:pt>
              </c:numCache>
            </c:numRef>
          </c:val>
          <c:smooth val="0"/>
          <c:extLst>
            <c:ext xmlns:c16="http://schemas.microsoft.com/office/drawing/2014/chart" uri="{C3380CC4-5D6E-409C-BE32-E72D297353CC}">
              <c16:uniqueId val="{00000001-46BC-411B-9F4B-D3EED4AFA582}"/>
            </c:ext>
          </c:extLst>
        </c:ser>
        <c:dLbls>
          <c:showLegendKey val="0"/>
          <c:showVal val="0"/>
          <c:showCatName val="0"/>
          <c:showSerName val="0"/>
          <c:showPercent val="0"/>
          <c:showBubbleSize val="0"/>
        </c:dLbls>
        <c:marker val="1"/>
        <c:smooth val="0"/>
        <c:axId val="1179143408"/>
        <c:axId val="1179145328"/>
      </c:lineChart>
      <c:catAx>
        <c:axId val="25773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727600"/>
        <c:crosses val="autoZero"/>
        <c:auto val="1"/>
        <c:lblAlgn val="ctr"/>
        <c:lblOffset val="100"/>
        <c:noMultiLvlLbl val="0"/>
      </c:catAx>
      <c:valAx>
        <c:axId val="2577276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730960"/>
        <c:crosses val="autoZero"/>
        <c:crossBetween val="between"/>
      </c:valAx>
      <c:valAx>
        <c:axId val="1179145328"/>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143408"/>
        <c:crosses val="max"/>
        <c:crossBetween val="between"/>
      </c:valAx>
      <c:catAx>
        <c:axId val="1179143408"/>
        <c:scaling>
          <c:orientation val="minMax"/>
        </c:scaling>
        <c:delete val="1"/>
        <c:axPos val="b"/>
        <c:numFmt formatCode="General" sourceLinked="1"/>
        <c:majorTickMark val="out"/>
        <c:minorTickMark val="none"/>
        <c:tickLblPos val="nextTo"/>
        <c:crossAx val="117914532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[05_05 - Dashboard.xlsx]Sales Leaderboard!pt_customer</c:name>
    <c:fmtId val="6"/>
  </c:pivotSource>
  <c:chart>
    <c:title>
      <c:tx>
        <c:strRef>
          <c:f>'Sales Leaderboard'!$B$3</c:f>
          <c:strCache>
            <c:ptCount val="1"/>
            <c:pt idx="0">
              <c:v>Customer Sales Through - December-16</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Leaderboard'!$B$3</c:f>
              <c:strCache>
                <c:ptCount val="1"/>
                <c:pt idx="0">
                  <c:v> Sales</c:v>
                </c:pt>
              </c:strCache>
            </c:strRef>
          </c:tx>
          <c:spPr>
            <a:solidFill>
              <a:schemeClr val="accent1"/>
            </a:solidFill>
            <a:ln>
              <a:noFill/>
            </a:ln>
            <a:effectLst/>
          </c:spPr>
          <c:invertIfNegative val="0"/>
          <c:cat>
            <c:strRef>
              <c:f>'Sales Leaderboard'!$B$3</c:f>
              <c:strCache>
                <c:ptCount val="14"/>
                <c:pt idx="0">
                  <c:v>Company J</c:v>
                </c:pt>
                <c:pt idx="1">
                  <c:v>Company F</c:v>
                </c:pt>
                <c:pt idx="2">
                  <c:v>Company C</c:v>
                </c:pt>
                <c:pt idx="3">
                  <c:v>Company L</c:v>
                </c:pt>
                <c:pt idx="4">
                  <c:v>Company D</c:v>
                </c:pt>
                <c:pt idx="5">
                  <c:v>Company AA</c:v>
                </c:pt>
                <c:pt idx="6">
                  <c:v>Company Z</c:v>
                </c:pt>
                <c:pt idx="7">
                  <c:v>Company BB</c:v>
                </c:pt>
                <c:pt idx="8">
                  <c:v>Company H</c:v>
                </c:pt>
                <c:pt idx="9">
                  <c:v>Company CC</c:v>
                </c:pt>
                <c:pt idx="10">
                  <c:v>Company I</c:v>
                </c:pt>
                <c:pt idx="11">
                  <c:v>Company Y</c:v>
                </c:pt>
                <c:pt idx="12">
                  <c:v>Company K</c:v>
                </c:pt>
                <c:pt idx="13">
                  <c:v>Company A</c:v>
                </c:pt>
              </c:strCache>
            </c:strRef>
          </c:cat>
          <c:val>
            <c:numRef>
              <c:f>'Sales Leaderboard'!$B$3</c:f>
              <c:numCache>
                <c:formatCode>"$"#,##0_);[Red]\("$"#,##0\)</c:formatCode>
                <c:ptCount val="14"/>
                <c:pt idx="0">
                  <c:v>424341</c:v>
                </c:pt>
                <c:pt idx="1">
                  <c:v>260831</c:v>
                </c:pt>
                <c:pt idx="2">
                  <c:v>250453</c:v>
                </c:pt>
                <c:pt idx="3">
                  <c:v>243557</c:v>
                </c:pt>
                <c:pt idx="4">
                  <c:v>198725</c:v>
                </c:pt>
                <c:pt idx="5">
                  <c:v>190010</c:v>
                </c:pt>
                <c:pt idx="6">
                  <c:v>185730</c:v>
                </c:pt>
                <c:pt idx="7">
                  <c:v>138446</c:v>
                </c:pt>
                <c:pt idx="8">
                  <c:v>134442</c:v>
                </c:pt>
                <c:pt idx="9">
                  <c:v>100707</c:v>
                </c:pt>
                <c:pt idx="10">
                  <c:v>41031</c:v>
                </c:pt>
                <c:pt idx="11">
                  <c:v>16183</c:v>
                </c:pt>
                <c:pt idx="12">
                  <c:v>12826</c:v>
                </c:pt>
                <c:pt idx="13">
                  <c:v>9102</c:v>
                </c:pt>
              </c:numCache>
            </c:numRef>
          </c:val>
          <c:extLst>
            <c:ext xmlns:c16="http://schemas.microsoft.com/office/drawing/2014/chart" uri="{C3380CC4-5D6E-409C-BE32-E72D297353CC}">
              <c16:uniqueId val="{00000000-46BC-411B-9F4B-D3EED4AFA582}"/>
            </c:ext>
          </c:extLst>
        </c:ser>
        <c:dLbls>
          <c:showLegendKey val="0"/>
          <c:showVal val="0"/>
          <c:showCatName val="0"/>
          <c:showSerName val="0"/>
          <c:showPercent val="0"/>
          <c:showBubbleSize val="0"/>
        </c:dLbls>
        <c:gapWidth val="75"/>
        <c:overlap val="-25"/>
        <c:axId val="257730960"/>
        <c:axId val="257727600"/>
      </c:barChart>
      <c:lineChart>
        <c:grouping val="standard"/>
        <c:varyColors val="0"/>
        <c:ser>
          <c:idx val="1"/>
          <c:order val="1"/>
          <c:tx>
            <c:strRef>
              <c:f>'Sales Leaderboard'!$B$3</c:f>
              <c:strCache>
                <c:ptCount val="1"/>
                <c:pt idx="0">
                  <c:v>% Total</c:v>
                </c:pt>
              </c:strCache>
            </c:strRef>
          </c:tx>
          <c:spPr>
            <a:ln w="28575" cap="rnd">
              <a:solidFill>
                <a:schemeClr val="accent2"/>
              </a:solidFill>
              <a:round/>
            </a:ln>
            <a:effectLst/>
          </c:spPr>
          <c:marker>
            <c:symbol val="none"/>
          </c:marker>
          <c:cat>
            <c:strRef>
              <c:f>'Sales Leaderboard'!$B$3</c:f>
              <c:strCache>
                <c:ptCount val="14"/>
                <c:pt idx="0">
                  <c:v>Company J</c:v>
                </c:pt>
                <c:pt idx="1">
                  <c:v>Company F</c:v>
                </c:pt>
                <c:pt idx="2">
                  <c:v>Company C</c:v>
                </c:pt>
                <c:pt idx="3">
                  <c:v>Company L</c:v>
                </c:pt>
                <c:pt idx="4">
                  <c:v>Company D</c:v>
                </c:pt>
                <c:pt idx="5">
                  <c:v>Company AA</c:v>
                </c:pt>
                <c:pt idx="6">
                  <c:v>Company Z</c:v>
                </c:pt>
                <c:pt idx="7">
                  <c:v>Company BB</c:v>
                </c:pt>
                <c:pt idx="8">
                  <c:v>Company H</c:v>
                </c:pt>
                <c:pt idx="9">
                  <c:v>Company CC</c:v>
                </c:pt>
                <c:pt idx="10">
                  <c:v>Company I</c:v>
                </c:pt>
                <c:pt idx="11">
                  <c:v>Company Y</c:v>
                </c:pt>
                <c:pt idx="12">
                  <c:v>Company K</c:v>
                </c:pt>
                <c:pt idx="13">
                  <c:v>Company A</c:v>
                </c:pt>
              </c:strCache>
            </c:strRef>
          </c:cat>
          <c:val>
            <c:numRef>
              <c:f>'Sales Leaderboard'!$B$3</c:f>
              <c:numCache>
                <c:formatCode>0.0%</c:formatCode>
                <c:ptCount val="14"/>
                <c:pt idx="0">
                  <c:v>0.19232418291648234</c:v>
                </c:pt>
                <c:pt idx="1">
                  <c:v>0.11821650265774226</c:v>
                </c:pt>
                <c:pt idx="2">
                  <c:v>0.11351287899114569</c:v>
                </c:pt>
                <c:pt idx="3">
                  <c:v>0.11038740309936983</c:v>
                </c:pt>
                <c:pt idx="4">
                  <c:v>9.0068183960724885E-2</c:v>
                </c:pt>
                <c:pt idx="5">
                  <c:v>8.6118282221045839E-2</c:v>
                </c:pt>
                <c:pt idx="6">
                  <c:v>8.4178456696567774E-2</c:v>
                </c:pt>
                <c:pt idx="7">
                  <c:v>6.2747916953712499E-2</c:v>
                </c:pt>
                <c:pt idx="8">
                  <c:v>6.0933182981747512E-2</c:v>
                </c:pt>
                <c:pt idx="9">
                  <c:v>4.5643460068600934E-2</c:v>
                </c:pt>
                <c:pt idx="10">
                  <c:v>1.8596490910013849E-2</c:v>
                </c:pt>
                <c:pt idx="11">
                  <c:v>7.3346253417356181E-3</c:v>
                </c:pt>
                <c:pt idx="12">
                  <c:v>5.8131313497559811E-3</c:v>
                </c:pt>
                <c:pt idx="13">
                  <c:v>4.1253018513549775E-3</c:v>
                </c:pt>
              </c:numCache>
            </c:numRef>
          </c:val>
          <c:smooth val="0"/>
          <c:extLst>
            <c:ext xmlns:c16="http://schemas.microsoft.com/office/drawing/2014/chart" uri="{C3380CC4-5D6E-409C-BE32-E72D297353CC}">
              <c16:uniqueId val="{00000001-46BC-411B-9F4B-D3EED4AFA582}"/>
            </c:ext>
          </c:extLst>
        </c:ser>
        <c:dLbls>
          <c:showLegendKey val="0"/>
          <c:showVal val="0"/>
          <c:showCatName val="0"/>
          <c:showSerName val="0"/>
          <c:showPercent val="0"/>
          <c:showBubbleSize val="0"/>
        </c:dLbls>
        <c:marker val="1"/>
        <c:smooth val="0"/>
        <c:axId val="1179143408"/>
        <c:axId val="1179145328"/>
      </c:lineChart>
      <c:catAx>
        <c:axId val="25773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727600"/>
        <c:crosses val="autoZero"/>
        <c:auto val="1"/>
        <c:lblAlgn val="ctr"/>
        <c:lblOffset val="100"/>
        <c:noMultiLvlLbl val="0"/>
      </c:catAx>
      <c:valAx>
        <c:axId val="2577276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730960"/>
        <c:crosses val="autoZero"/>
        <c:crossBetween val="between"/>
      </c:valAx>
      <c:valAx>
        <c:axId val="1179145328"/>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143408"/>
        <c:crosses val="max"/>
        <c:crossBetween val="between"/>
      </c:valAx>
      <c:catAx>
        <c:axId val="1179143408"/>
        <c:scaling>
          <c:orientation val="minMax"/>
        </c:scaling>
        <c:delete val="1"/>
        <c:axPos val="b"/>
        <c:numFmt formatCode="General" sourceLinked="1"/>
        <c:majorTickMark val="out"/>
        <c:minorTickMark val="none"/>
        <c:tickLblPos val="nextTo"/>
        <c:crossAx val="117914532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By State</a:t>
          </a:r>
        </a:p>
      </cx:txPr>
    </cx:title>
    <cx:plotArea>
      <cx:plotAreaRegion>
        <cx:series layoutId="regionMap" uniqueId="{8B934755-B806-4E22-ABE2-FF2FC894D5E6}">
          <cx:tx>
            <cx:txData>
              <cx:f>_xlchart.v5.6</cx:f>
              <cx:v> Map Sales </cx:v>
            </cx:txData>
          </cx:tx>
          <cx:dataLabels>
            <cx:visibility seriesName="0" categoryName="0" value="1"/>
          </cx:dataLabels>
          <cx:dataId val="0"/>
          <cx:layoutPr>
            <cx:geography cultureLanguage="en-US" cultureRegion="IN" attribution="Powered by Bing">
              <cx:geoCache provider="{E9337A44-BEBE-4D9F-B70C-5C5E7DAFC167}">
                <cx:binary>1Htpb9xGFu1fCfL5UWHtrMFkgEd2tzZbdmRbif2FkC2ZW5FFsorrr3+Hlp1YHY88GQweEMFwo0kW
q+5+77m3//lh/scHc3/b/zDXpnH/+DD//GPuffuPn35yH/L7+tad1MWH3jr70Z98sPVP9uPH4sP9
T3f97VQ02U80JPynD/lt7+/nH//1T7wtu7fP7IdbX9jml+G+X67v3WC8e+LeN2/9cHtXF82ucL4v
Pnjy849vXv/4w33jC7+8Xtr7n398dP/HH346fsufdvzB4FB+uMNapk8YZUpJKsJPf/THH4xtss+3
A0LIiVQRpVTKL7te3dZY+cbf5l+ufOscn05xe3fX3zsHEj59fln16MQPBH2wQ+M3HmVgFy41hb+/
++GVv/X37scfCmeThwcSux37zatPdP70mMv/+ufRBVB+dOUrQRyz6Xu3/iSH5P8+Rf9flIM6oYJL
qYl+kAM5loM+kURRRTjRn/6+7P0gjeTWFB9t3xS3X67/5zL5eu2RZDYS/4aSeXH9FBf+mmQ4O9Es
kpFk8oHx+kgyNDwRIiKEQWQPZvkgkhf9fWabL9f+c3F8WXckio2mv6Eorm6e4sBfE8XmrITkXLDw
QRTRkSiIPJFCsEhF0ScrOpLI1f14e/dfGMiXdUcS2Uj7G0rk9dX/UCLiJOJU6/Azw8Oj8BHJE8YZ
5ZLLB7fGvuz9YCOv75sG8eH+/svl/9xMvlp6JJeNwL+hXH49f4oJf81SOD+RTGvB5GdLOXJakT5R
jGohNPumXH4t3AfbuOK/cF9fLT2Sy0bg31EuiIH/q3SLqxOOSCFUpB48mDryYJ+CieRRyMm3PNiv
ty5Hsun/m7jy9dpjyYDEv6FkDs/+d5Kh0YmAPRDKjk2FnvBIMU6jb5vKwdi++G+iyu8Lj4SxUfU3
FMbV2/+dMDhFzqUpZ4z+7p6+rkqUOJG4IyThD2Z0VJtc3U8/vLV99dSJvl2f/LHySCobeX9DqZz/
D02EhyeEcsKF+Hb6haBCOPJkEYnfM+WvE+JzY4rGFijn/r07/bZU/lh5JJWNvL+hVJIXT/Hgr4V6
Fp1oHUEm/LOtIOn92lZIKE4EVxGTR7lXYuG5bu/sU0f5tjj+WHkkjo2uv4E4nj7i18r56Mm/Dq2I
EKGeM/VNJ6b1SUg2sejPTox/kcRngOUxBPLvj/VtIR0hKI8o+f+Er/x77OV3SGp362/3n7Csr+CX
p+9+IhfY2tHSJ5zK51vnd8C7pIzA598xsu0ln28/cP2r9PWB41+tur91/ucfAxQ1UQjAjAgqUGrq
ENFnuv90S9OTKCISFRFnEVdS4FZje5///CNSvzBCKRQR3KEKGcWPPzg7fLqFFENDSzSKWxpGGif8
QuRLaxagCL9z5PP3H5qhfmmLxruff8QW7cNT21F5hLRfoUJG9MTbCGAL3P9we420EQ+T/0NJmFeD
yOWlzmx/1tdkfilI05+ty1Ktie+dQIn8O4P+ww0VRaXBiQgjxOTHG1aguqVtLS6ZoNGOjFNxuuph
filN1J1liyOo157aT3yDQMUl+KWBzEQ0fLyfLuXqNFX8Utlc3pYaG7CyJK+dGIvTp7cCoHDMS4ga
shZChirkR6T1+ZRnQ0X4ZVVP4rZQZX8m/Fq0saQZufLrqm9UVZKrPhUz8Ju/SCU0SUAbopBoRY7E
OHXVuIRBzy8dLfl5E7WExoFool09Zk2dPL0ZQZA4JhQaSDRFTgWwa7ORr5VmtsbVai745WQlNlJt
H47xVIamSEavyixuWNnmF/U8uyhZ+nx0v3FiTb6bTREkIW00IvVfIx+IQSRlGBElFbLvxwcqSZ4O
Jkv5ZTRxkKvrrjgNgwr//Xd7EQKjIVBhKM6RQmUlC02+LPySuYlcDTxwd8rX8/VQ0hZp4VNkbXx8
bJwSfYIIOZQKRRQK4CVf87nwbR9IO/DLMc0/Our0fqB18B1p/tlAsImkAIrxCS91JMxwLLny1PDL
tXL2sozGvI0j2QYJWaugiJ+miGzcOSaJAZimkgGZI9GRpKKUkXENCLssaVHVOzZiT5IGTsamd+3b
qKvELZcLjLTQ8/WSe3aejSk7/84x/qzBMuRwe+FmqpweK0xKCU1TWfHLOfL0glUNCeIu1dGzNnDQ
0E7X9b6qaC/jZR0WsvtkvKJ1xSk8SH/29Gm+JQHOt8i+SRrx/7GYK6PlXFctjHdM52ukB1M8NYO9
5G2v9399KylZJIhCaKHHGjW3UW971bHLQoC9Wmcw2cDMcPWRhCSe3uxxbIH75jzUodIckUX9WX3b
3FvTdW1wkS5hucZB0LdvG2bat+sUzS/HZoF3eHpH8tgFb1sid1UhAje0mQP/fczKtlo5RWdEX4Rp
X5zyqAlM7Ho3X8spmK8Ll0KuTKzzyzwq6esig0nVs7eXKmjaaRcVsjtbO4S/Tx7E86p1UABarHGa
ByvZFcR+j0lA2R6ZBLJtqeBNoYg6ZEwiND4+cxPNJZ9rxi+cCetDuObrwRYyOGTEVUNsw3qZs8SY
srdpYst2kXuCl/3S94Gp90tpcMa0TiHIVGT+bmW1v5tpBdXV+Qq7ol0Azxv2JRljQaYqi0mm+W2X
R/O1kV1/FpZY1oeSnasF63aupOx8omX31o/KXkYZZxd9CQbGS1UuL7PCBP1eAjC88WselEmu046c
ESfwaqfyftrVOpdVYvoiZXE2FEyemqbDHhE4LV2+vOw6QPIxHznN46FoyZXLLTSk5aR9u1jl19Mg
XbW8mFpmL53P6n639KTJLyqT+7uqNN1b1Ta0vahJsVyTCFlLQH0wxmtbZcU7smiITK1MVlU8RVN6
0xkL3fOVvK0KCm3nJRW3C9HuzpF2i9DjKG7rpaIf2jWlZ2Onuute+vpUTKpLVJHxMYb/HUU8aYEI
QxZCXgesg5HOUfSMp1WQsJmDo2mR3iycFqcpY+6udz7aBZaS136l4I+eUnXtXLbe0FG4u1ZzyKmW
k74hc+/uqjqjNJbM6/3qUsKSaOn1zdAueCpIF3au0wZvqcuFvF49+MaH0HUPEbVBpD60ThoWL3Xe
l2cZn72JF6Wg2TyXfInrZlnVRb4lJkGp5pdZV+tnYUnn68ouct6bMAjkTjSGXHVFB62pWChulazA
zaUsW5+MNlqaZAxTJS/azV8Go+rcqeNjZ07pTHEYFDlVve894qK0OezPhtmS7es1Ild5UBuIUtQ+
SlIbddNOLRzxxldpamLSMOjyWAb6xoUpXhv5IdrNAZtftiRCLPJeVfNhMYjLsW8EZUnLsvX5qsya
JaSoxe1oO3Er80HT2DW9NjuxkP5VxlZ6tq5TpnY0k/xdM47N62gtluemG82uc7MlcRkYEh1IEfYX
hbHjeWYWbOPMPCdTs9phF7pUvjZmLaY4lFFTxUqUy1UURuFlzXPbxnWldVIIx5JZBDxZmnV5XelQ
7Aebt+1FFS4FMiNZ5fEauuYX37qoict0qO+t6P3HiK/2XFA1XGkphiZZ5jKdk6GCZ0pWA8c1hW0P
JgRL+5s0Ve8OTizyw7wqsnO+aZ5ZF/bZIUTHa4r10BY7UtrmdLSDvdLlSKakWV3+LmOBiJX17fNF
5vK0a5b0kixedaeRm+Tbtqj9YWna9Z3MJnvBeJ0t8Tzx9V1jumovBF0TR0aIMUrFmFTV1Lwr21L5
XTPmbleFvTrdklEXq7lzdNf3dbDvkAPGI5KXQx1RvzmmNG5smF4PlQvOm6prz8s+d4dFDMt9mtlp
nwdF8Muibf1bUY08MUvj47YpqrjsXBGrqr9VnsM+ijXYpbTOk2HsyaFuLV4UBVd8zkO4f5ZaG1c9
y8lOKsOsT6pOKybiHmMMmd0k307PkOlGZ5SRReyaYpxinqbYiBud7viQ5eeRbV2CWY18t9ol2NPa
Dm/aSnZtMjbuMIhqSZo8/GCUs79pU9C40GQ+uCBlu8HgHDr19S+ISmsFwa/5M8m7KW6zEBJVGS2f
WaWbl6Ef2pfGeSh1IJGR3S6pJ1cBLWESzqFi2NvW0/JSzikSbMpm3yXwtv4u60M4JLtq8noJV6hs
6Ed906thzvbRMItwXxX53MTeduEY1yo1a0JFYN+mhM8vzdwFiVpMf+adRjyOBpEWsaHcXtrebG8j
c+tOq8LDBcEbIzFrLbztjDrKuRIpnBxX8npsOUx/yEV3xmdezmeCVO3btoXaJlaN1sWVacxbarsM
+Vw+TDFhllrYfO7a+p0o86j9uLQjj92ofLo3yrt9U/Lpvo6mLktEFYhftUz1eZ9rd2bskuVxM2fF
EBtS5u/d6G/LVrC94EWWJekC9/GbWYMheFWsrWVnEc2jq7Evi0Saotrn09SdlYFcD0vUtG9WndUq
1opPb0bR19cyaz9Ss/42A+F8UXnqz+BXlUmo7oc9H1p6l/k8u1uLYnqVDQqSg8WX+26sMh3zTE1r
POZFtcSdcepCCkys7ObJtHXiJPx4Ug0um868nsNL3tnleec8u5brXARxX1cDiSWkUCZIdvRN0Ixz
s5+JN8/nvucv1mI1LzrCh+u6iLqkt8R94GNg9tav7L3Vcrz0sl1pLFJayNhFrEiqvM/jaVgnHded
gbvQqdiVdcQvlml8n7bB9GryWfULGYbweV9k4l01ySpLepNrxMqGFHG3sOxK86V43s+CXQR60jLO
x8zd0mJqL2vF9L4pxHBJZBikMfeu7k8JXN4hQDI77mZCaRoXPFXzITcNey2rtj0bG7a+aos8fRYu
w/qLz0Mb6zGb3mI2qhv2oXO8uJiLeRZJZMNAxlE6RdWVnMOpPdX54M5Q5QbPSrXaN2HRU50E1VA3
MQ1UWJ0NUJ6rCRH+Ixk793xo2/F0RiC8bEpXm12r89TFlqC8yOHcTiuekiJpkVkESTaq8ZeMjhOL
mzIVLfTS9G+r2bO4X4x4NhcUbpSFi/ZJ147NtKN1P6SJaSx97tWyinjRHYn2kVEcDpFM95bKIT3o
oFsPWZvxc847umdGrmduUMW1q0n3ZiCLu4nMwvfjvFbJWs5FXCnJYx7mOYnntVQ71k6qSEi65ndh
7RGHfLiMSRqMhdlxsOrluKJOacyq+kTYtHhBQzW/CfspeC4Kz7K4YB07RAHrVdy0jTh0TokpsbTQ
7nSA7n5MTT7/2kbMf5hEqu4m6WVxCFs5uMQZIkxSWqP6OI2Y/bj6tSt2fb4uw5ny7UeRz9lLV9YM
UQ5TahdsmnMbW9t0u3wuuiXmqu+TCtH5RWCmck9DmfqdzpCzZ+syz3GYW5XHYuA+uqyGcIkDrsbf
crnYIVHZWr4IVarCOG0b86LRxvi4oXPwSx4wSM0AQOJndTuZebiZ825O+UMF+xl9fPlQqz4gaB8s
Eqsiyz9P4f3+9V+vbY1/n6bF/ri4DfH98e35l+m/J586vbcbkOiOH9pO8/u7cJjPp9vwx0df/gSG
fkECj+DOh2HCf3PzERb6CPn9AjFvUCHd4KzfwYs/IaFHAPIfaOindZ+xUClPEF2ZREcb81GE/4GF
YljtBO1UjIZoJjDatuECn6FQRTDHwxWgbxoRitr5Mw5K0MpABQvcAigMMC+q/goOytDf+BqYwI6E
hlqiKFYSQOExIoAo0jeojsR9RFI/6D1teRuYJGzHYr0RYmirWx70wh2abnEL33k6Q9WTwKbh+6zp
OXyGpXOlLnQulmFX6aDpziZdG/fciLoNlthWs2jfi8qXs90FUpqSJZlSnNyr2S7DNYxOmdsoEm36
gdWsk1eZLLqWxShyHI7CW4SmFzkJ/dTsMiP6qo3tJOr6GVFLhyNndU2WS1qzpvwYuNFizVci/az6
X4PFmDd4xCMdos264c4a9TXYdQQVKVIXQy7z6D6dbFN2Z77mhp8ZPrpena0u8wUy1aLF8KEJ04Km
h6e3Jxve9RV4JDWAcEyiAC1nkBQO87hSXksWORnK4q4kFauKxFsm4Ge0pkFXHvp5ynoPV+QznsNr
BGvbvJw4WxxNCF/lxC68zBtXwRt1rCdXWkTIUL/Do8fVPAf2wBj6mppt7eZNLR+fcc6LgOY9C+5k
0I8h3WWrylR3MBH3LIyb3kv5rhJh6r8DaR3JZtsX+JGiGM2lGhjI0b7tgLrZBiy6yxbonIzHsDXu
t5yntMmAzRZD8aJJMcLs4zy3GOCNn5aNfiwabK/QrOARBYaFAWB1BLxkQNODcM7ZXaAM8KVETKEU
tzCkwJ/btVDmqgiIJc9Z1S3Dq8qFSIRjjK8YMOWvngRtFoyQATAFoKKP8dlc5akpl7C/43KCyR0W
IldSHUQ/DY7viyjl8l0/gAVd7CRmnd9ZhE8AbWNhw3b6jlSOoD3AthTzOZj4RHMHomFHUkHcDMul
atIPqV4b0Z/arq3TZR+ktdPL6RL1M1TkafrJkSfDnhrQ1ydDZXCn0RGelOm1FLr1wfu86FUdnM1I
VWEQ9WxzDE4PU8lXnhS1W2gbz5oyMEIUYT68qltZopQJSN+80nVe982uE7an1/VYNO7908d8jNRx
hcEmdEhCDiQSPhzdp8d2Mkxp1IfdOr+fe99DCcKhCiGfcJ6YCOK5Z2PwqqVVtxmNn+z2UbTZ8B35
/IlZhKBfIFko0UcDIn18jKijzi9O2veNEQF8eAnvtU4xCli/oEeFzK+6ddnQV7d1iUzTJH1b90Sc
RUEZjFXc5fC2m+dfcqxqkJqPQISq1n6353JsYGRjEhpnGK+HhNGYfMyvmU1Nqxtk+C6lMqj3pXet
GV52qy/aJpm6BTBfEqh6xD27dLVddlG1LsGrqW3Tc6d7U2ZJva7hclnnXeNRgKNXmfpkEGFgrmWt
s7VOMPA0wyXSAAhTcxGu2uCtVZFOXfcdMyVHEDxIIZHeYFpMuElMUx15DGhm043N2L5TwopSJG0Y
Cahimg5a92g+qACuPV0evKcZOO4Nn9xJS5B45sAkPJPdYZjY922IH3txtCeQjAhNMOK12e6RdlZz
5eoUmM67tocVdXvmqog/pyRnC/o+wwJ26HQ0602dz8ui4gGwZ5cDGKOTvM66NQ3QS+XletMHg5NX
AJa3BGHmY230KRqum3isYxoqtIxKjNdtX1brzWpkNVVxaJDH0qQA9yEg2+gcFxly1fUmQlMNsmOA
nvDh1jADwNgCc3IHiZIfqypUxUgwuk/b6ygLlimO7FziFRbJA05eBM2WG/hW1NXt7GTTtQcN+GR8
xZld/bO+r9I+NqbuaZ0EWVrPG5Y4ZW+bqEn5zRiOBEoGAAV5xtg1FinK077h2GuC+ypUCvMOW1ec
HXczWbo0GdGtebeS2vVZPKOCAQwyWdQd52zoJjiKp3c89kbo4/GQopmJrBSx+3hH14cun2o2vWXr
sCnjNPDN/VGnKgRvOXZCvktLwIhdPNHBu+w5erAKevr0MbZ09usMB+kN+scKsUJQ9OSRJT+28pWN
QxdoWd/U6GOi1vR2EMG97fIO3ihH1UT2faps8XJ0UQaP0+bCZvsMTazRxpFSkxljT7Pu0qSRfDWz
3kRLjD6lHK99FIRF0qH5YS+hRGEelyFPgX3zVJLN2PMQemjHHNnFeVpWfrP8EU28F/i9j2qXmAFI
m8fv9MzJkV+LGAIU0g1QvU23oCZ4THEl07yZUIG+GYcmRBIr+p4iiUWTEHrLkWTxs5xMM9R2rjTD
R+Y/ZbaBbDeVZkM50fRVOstNpWlXrHV/VrSUbS6yW11IDp0Zt8bdKhag3Lt0qrecmixRDetUpIMZ
fUeIR54N/VrMGaA0kQISJCQ8ctUda+rVlg19E/mcwbZ8m20H8AEbNtP9ZMcYz1pwtjSfNxOHr9xc
St92CDRBTpDGk1lsl2xXuerW6FLxswJVLS51C9ruV2k346kiZxuJS1ZLd6gC1bMDWnwjc8mCeAFy
v0PaUZYJ0jTBdCuBqYQC031HpPm5IsoMdnnDsnHzVL7voForQHH7wYdRRZt4AdC43ijabPGxDiyB
QGZZm2zZr7UkPjtoFgzTG2SpPdgxqZJB+9i4wps0RaChYhxQ2ebdBrjNs4K2E9yaR0aCDQufhviG
GouAFXXGwQq0BfLAJ8IMJUwi17TEtwf+bK6wun2aCUc2GiFdQHaltnEe/P7qT6kumVY0qGUXvB5r
ZeEdHtJb4IvzWCWoLPOs+Z5bOApH25ZoZqJdjbAUSmRNj40kLC2y1nZWr91AoCF+8R4KhdgP/vCy
5Vbs0ymws4vR/lnAcDOiUXRbw+mBS1M/G/9SSRel5SH1PIIzgEGO1z1GAxEB6gCG7+cGgeqz2LIO
LY8png3AURbDijZxZNW8CSIoC4IPvZR6vA5tbXESUaFFdFNJv9WpT3Mbs02PfSKI34IAnATBz9n+
XFEhHXRBFs7L6zxfpEljP1SsTdIpTMsrSVfeL/su72UbxZpSXeZx36N7dRGagc0ibpHtBJd9Vgf8
eVrniiXdZOfsQ1iY8GxKBy53lWqsueOlWfvr2soav+FciZle8JGE87qLykaLNumQP7rhME0iGq/6
Lk9nG8s6rMkzFvZE7xr0m0hSzn7o09jOUbeWcd6MPZ+TbK5GGMO49tNi4jkQJS8PmpKBv5LGLzxL
wpkM03Da6iknKfK3NPPnPlfIzBK1mmldUdZCFdvzuVrSIe5cW8rDqFXGdqIO5vX1JIHf3QwcUzA7
xj0lyYL61C6xzADs73RBpyrJhMnOFGV+19lwWi9T3YThKZlITg9Z4KI83LeVrfmbRYxZFbzRNpzn
17OfmX8eoMUUXCNiqOFO9FL2b1aF2SIbt9YCxP9Fz6upTtMC6MZhtTyqAeRWltE8Uf3quug9qcuo
uctpa8d5B1VZuns9+GkKk8oAoy3PfNp0ItqhDhBGnqZ1UMkrTVRQVaejbKkz+X0eNcyDyzPG5nr+
fGV2hEqvBKMj+S/4eYuX4b5peNuq80GnRW6eNWKuumxfjpmfxmeAM7OiOKS8ngZxnTaUdeey5HkW
HaArklVxO64hwrpxUQGwPAu47PwuT/u1XM6nzAV5cToVNaJNUumJw8GObTGI32wwSOHOoRxTkCYT
Q9qC2aAWWZeO/cKiWb4wGPPDh3+4GBSFwb1Qo6rvk9U63r1fh07T8aKUfZvRMzIHgVLJUopqUKdz
U5LaxAJIP+JiKIIC5GRMIKjczumCebukFLkW2YtlaqdWvSzToJzMQVUsoO15NSw6Gl/IkolCxx0G
P+C4VO9FXt2oLE2D9ZJz48CpYOngsp/Da3e5uAxY2ivzjBRdQczLspzKKN1PJRxBtrcFYTg7XNZ2
pAUtiJDuwyxfim4XthX6cLvGh8Dnf6MZbbBfXRqt3wxZ1KFtgdIbnKXRUCCCJETm20twfqQscdeh
M0LRtHagPmlzNIblocynjWPM+Aof1uU+eNXUanP5fPRZpBI9eQsFWBvkG6de9zWeax9Izb1Ywb6u
VPhDLHEpdjM5QZGJ5sYmHtLynIpfiZk3Pjdcl8CS0D/qIYqgqaKc32NqQaPi6IsCmVYyRWTBbEAR
5WIIIEE+dMONL5uhaMCvIF/taT6snMzPo1JtRy4g6XZ9JaFZ2IHhVvc+DeZNwWQfbJIXS4BrRtcb
a8aR4FGEWLTJcQa0GrFt8pmevmesew/ALcc1MbdWvqoETzVL+KQBAMWtytGIwXjIJ+1JMQOJV6oy
2IhL/fKJGQO0pk8+57harGL7xjDH8ZyhlxK8+szq4OHxL0x+eA5IAa2eK0xy4gCkCfLxfVXItuhP
i4YtILqjK346H2eUZUX4CgV4ZnUsHgRl19FD1VB5D3123hC9pCImVT4u8oWuBwsujbQ2eIS2wNj6
BDBHOuoYHfQt6c1qgUZcYlQWdu/1AwfRouWgsHugKacFarSktY2cyNkyRFt1Hj6I9kE9ZFoZ8Efy
Aiv2QpmN+FkuOfQ0I/22TY6hCVxc0DdV+Zs1KPjgL0Ap29j7oEjrsAw4JYjc3kKK3mEdBiAYtMv5
fDv6A0ODdVrxxaIHzdU+CEVTlecrFWpuT7MNRAr3UzFY2LQusw35cBPkW4yKdu+JzBqojxPIWEF8
jyEx+cIBy95eSMftg49ZhA/TYM5qiutVbOdvBpnl0xsMRpqsODRZhPfmHSMZO6vcooi/ZA+6UpRO
e3X6meUYFehxnLlgFV6CCGCxedkWFeL8SLpVhm+QuWFOcNd2gW+KJHRZis3Rw8VPznfetMA2DQAD
QDYQUz6cK5tt5jwgvuJatQyyjA4VksV5uWAaExb2zHPMOdWJ0dzUY5y6DLAh0WTA87nvHD6QNApz
VXcD/l/qCbidCCcCqKgDlm+uxsqnAAWmvsTuJM/seCObdEYVkC7rpvuThisvDzPrKDxM1OdmiPam
Roit93PQpNqdC41QNb8N5VzC32TG2qo6+wwnl95gpuYwoHVp2w8Ld/g50llb5mDHKQZ9YDOdjQwY
5tKpStcblkd28m86NuWTPPMPpM86c2ARa9HbA0VVNjmxl2tI4OV8zzf2odu+aQ3wqk3FH/DTyFUT
OEAGutHriwLt+7iHguP5rgD6GMSFWYEra06rRseALBZZP2ct6fEEhim3GnYUg4NePYAsK5p4fXoY
mq5P6XmWdivesT5AbynKcqCGneAVIMqUVCh9a4xG2SbxBsCEuPx/7H1bl5y2tu4vYg8QEpfHA1RV
V1+qb7bT9ouG204ACYEQSAh+/flwe60VO+fEI/t55SEZI93VXDU153crJZN9Pc10aQHC1zKbUSrj
hEOidZlWVBpxxKy33zxov3aogNhMAosXXV/j4+BPcZUfF7RnPLhe+GRMe8ljsYOUg0XBukslj5P5
kQLGWvkBgodgbY7Jolk3VYAuIvChKUCg5BOt4wgjOTbDHA9/C+iGq0p6tW8bivH9dTPERHj53u6k
mAcg0XEbtrG7XjamePooN7sEzwbNNFCFTY958gn1Fu9XsOgNd0DQcL8G8I0Bij/Gyx2l6lr0q+is
czUs+lOSr80YvVLfJd0lgTBk5UdKhmkO/ljaSHh+wI4WdwxqIuDfQZl1UWo+AJFc5PwurEexSxbY
Gjf+aUnR24xfc9e6kXyceAZo4mSkdQrUNtkm+WGjFuqMwmJ38Bj2o2hAT5mmLLeRxVuuRE5Kh/8Z
pK5IFzBTvvp+JW/PctQCAHEJZ/y6X9a3ctN1bq9/+Vrv1QTd/75420ntv9F/Q++5IPv/Y1EY4DfW
et1/kcdAJ9QBk/vObbQd11jKNbpFftnmNdIHgYW6r8pc7T/5/sqip0Qlgi9h/9EbBL+X0wByA7+a
OC0iYsLswTYpBEjFEvYA7Om68Zycl7HfV3kdQOYJ+B48Ef5D0ZbN5xGaquCZhuAfLsAt9zOXLZjG
T98PxEyOLW3EqxI8v01sfSu2FIKiXlv6KN8KlnwDGscs2sHooBt3EHIyiaG0UrUaB140YwJViW2Z
xjXPC1g8d92Sem/jGupxjNR1+2nZbwsuGCT2kYIzuy9yTXaaseoXv7+TKYcmsC1YM/VKHRqoGvH2
vt0Q4MB70ZMw0OHv0ikKxE1D4i7NfgF8/TTQA8tBfcAbTFDckugvsHIzQywMvJo8N8OQ4KzTuvZY
DcuAMjsGdF9BnQPw0hSuHfdz/8V09+Nstx8+2bkauFlYhOP/NNga64dgmVJAVW+lUQADxllgDsBK
+vtD/QQ0YTXBkxHiWICs8O9kH+v/5HSBbGTMOFrJf70jofTDUI6aU3qf5uCsUJGTZn+othV4wgM1
FI/se3H8+3P5EUJAeA7enyxC9kQCOhzvOfnxXLiLCeBbUT9DcoQy1rJo78enCdbiwzagdf7Vff7r
AeEyAnCQZDkBuJj/hCtC/xNGnYLgbvQ9NopaYseH3BfSEsCa31b231/gTzr//QqB3YYMQv8MHiL6
M5DpO0Hrfu6Sp+8VY2m2HbRfk3hl7OjplLmj0Hwzj3aJV1EpC/3qJxoblIZg2ij2o1+c0Y9vOs4I
o1SWY/NKc4ZUkJ9psTUPgyVd4/Gpe1tUC/o6rHFvJUddbzPX4hE01K5YmXmMzQGtRdDsJyJ0PNqt
dCMm+yNT8cDCwqO0rCVK/Yhfx/rg0aVdY8yT5fLGZ+m3Mvv3F/HzY8SDoyE0t2BMkLWU/cyyYt8d
Z4hd3KWZ5F6Ztm+NkJ5Ybx/XILP0H/lqGAiQhLIQD3L/J4G/5sf3NPXoRkgW2sv3bc/XzSiKcEBl
HQoztfU/gtZYCMgflhBc326fp38pB/HCgUS7VlzetiU0yfvTSGWHddFP475h/P0N3evLfxQFwGdz
0E8UKxB6FApE8yc8c1mhuTMbk1dpHxjJylRByPYpMVgwv1qCfz0UHl0G2uuboQ+arR/vpYJKdbV1
Ul+9tSKOAR3Be0RGhf/8/VV9l2L86cKAFeJQcLyRb8Q8pN8/Hi0MwcukbTOdzEbCZjoQ5nc1goUZ
xg5/TFsPDr0cphrYKjSB0JJFSTHDPxCpG+zWkODU5SA1kJ9bQoE9hA8K7oJ6uFrRG7Dhwn0rI7+W
nIBy+jiNo8IYZASh/XhQnd3IXIZDmEyqygwD1HYb+2iIk4f8jc+TCYaR+J730Lz5O1k3Lodkxrqk
jYCJwGsQX2HQSFtVdYHQeBTfG5Q0wMeaAv66/VVAh55hs0i+lbG3UUMuIUr30iiC0o3RcG8DFkcC
NLQDyTAn9MTiF9BiJTa9xFO3N3PBWwXUIEex2kOdRRtUd9Osoq3oJ5P3bZXotBMwY3yHPEZsm03x
vZH51kGBWVtwf7cx2zfxdHRAljBbyIQcdDbgkEpiqnDXIdiKFnYOrybMU8DzO9G9j9H25vElWeec
QgkNAeUOBkzOAGdd3+awfFmnGBI6qBsBuwKBScEyFKKZM7hCAjvUS6iKEQZIRh7yMdfpcqhHLO7x
HVtztw3vwDfsjBZ6wJAkl2GeQCK8azXQ5rqCCAlygmNjxigSpYrQdP6xYvScsmuW+IV8iphf5+wC
2Izrxz7PhSQH0U9BiEkYhcPPJVyt4NIP/bDi2VaLJ5tZizAAMuFKtGYRgxGQrny5lfk0T1sBOnpp
MU3nmQEv2jbhdKJhNy+vSajk2lScouHuIVfulXnpgbwEtoADcqfcvteiEXx4ndxmCnVbHPumS4hF
F/2tzwLwvfeJEI3vm87bq9F96wb7tJMY2UwORYwunAkTFaGS1UOK0yCwfBWLDFz+DkV8yJ51nwfd
UbWsZkVT18szW1smqrVd+KmlLr5qw3g7K+PdFZCM4Sk1CSl9zppL2s5dCMzYmXccL/UVrRlE0Fh9
zaswunupwxaS4DyC7SHr4vmEYReQEunZTabDT4PEcuwXndwmS6urlDYNni4MnkfYNuhBDK2930Q3
hwfs3fMhW8O4wxubqC+Nts8kovrG0KC+UW6aD2wCBA3tS30FK0BeNfmSPaa6GcHr6/ZrO4286hpd
Fyvt+4rxfLzONij1V96DBe41o/jTu+sDOuD0uOBPnjPMY6/GD/YE3QP/OuayO0kfdXCJ5IIdGxEO
z5oCmy86QDRTEcRD/X7xW/a5C3qGUd6qd0tG2kNI5vAaJrKmLYYgiG8pYLqjmSfEQImUPwI8bKFX
muP8awSqB/NMpKMnR0TTHvXaB4doUvPT5CgAB5SCalq9vY4ns8qCqQUWkzTnTfbSOpKvZygQ7JeJ
UBEdBqtnjDmtatbCIaHi92xmqaoCHphrlUOOUNFoFo/exRJzkhpu2DRHY8mzZvgciknfethCb6Yk
2t9QznYOtXbLtUc7exem0p2BfgfXrYwbUmWofl+jZYn7YoMFpsHYrIOPix6X38cg8CVpo+0zlPQD
gaJAQz64waRRrE2nuwKKKWMrvS3SXye2HusihFvpskYpCjFGqtItcRdfIyCo09fGj+ZItCU3rFO+
ANL7gS3rl9ByfqERlo+b7FwBWgzbovbKpfDGDPEBVoP+ohtqPq7aoycLQW/XU2ElNBBydz5B+xzY
mH4GMz0UMen60wCgoCDQHj/6qJePMHTNspTzXL8fm3V8MV4rUoze+pJHRotC4PzAuGbA3LDwfAP7
lc+Wh5xMTQdPihOfhdLwB8IR8QGRIGOhtYsec5AIZ01MVloT8mva9vTzlCX+VgDvd6AdqMVB+Vxw
G4yYSG19m2TBAPNCJPPPBgLwsMrQn4mCiWl8SCBoP6LQJ0kJc1h6NUdD8wCdDrQdS2Pek6HXJ2d9
dBLaJZ9NzN8vmJPfbyOMS6dRwz0lRlX/vuKGnJo5tfaANnB9nk3OeGHoCMZW1jPUy86dk1zq04g+
NCrqdMrf5/2cv8Zex++E4cOr29z2u8ULXsFfR+4ohAWnEDtFNfpxfkZ/GRRs6d1tYCb5aQvh4Ym7
CK6BHnDypVlDir3MoyKFos2ABzGZXMGNzks99eIkmTXvoe2Kcf6OXEdhHx9FEk8fgcuND3nfmKto
7fJnpcx2U09iPPgUJRdjsGovPQ3na2Pp8tBP3LwzsH5/iaVDcSDj6i50VVg8wLTuo3i2N96ky7ld
fAx9t836E08UrTAeQ2EJ2CM/b4Hht5w35nEjWfM+A3Tycdyy+R02/PoKiy2926JghoYJ8nK4bdgt
GG6Y3mYF41a2rX2M9930x60OhgcJCP6h9oMeSyhDwqNZYFDUs6U1huttuzU5tTcQKkmgA2p4B8tX
rlCzlT/EqcyuInB+pdMbvc9cHQOZN8HXgBNo0G5XRrc2L1fl0etWMHMoOPoki2FEOYTIDYLCvMs1
v10CXT8AZekuAV37D91sPuMz8DzObfRhUuhghE3FxecC8kumo/Y6HzT5ZANul7JrlvAOUh/7viXO
jaeGdDEt8yZKbygfTHbMQ9Xn1wo+mAo8LoWBBHx3leUbjClim3NYd2LeX4YAfP/NGowp7nUSLrO5
HXMHogf+wWg593RU9zAiBo9pn7e6TLxphkOTa/Mk6tbBlwfrTHOjWjm0VWB6BhEi51FwSt00bU8w
wxjbnPbWI6zyEUb/QeKuDUstryVmctOVUYrOpWTKcncHtERMZWyj+t0CB8ZaDmGX3EKux6NqidAi
wonCkvkDazH9GdQRo2eWoHGqe8iKrtycpNeM+LAX77Z45cQVqx/D3F4TFLvwnFEwAqcR3i9TNW5i
9jkPaimgwKm73BQm4HUny4Dm/rmNoZopSEO7x2GNgu20YNAUZZiOJLxdcuH7khjg+Hdph3JaQSC3
VQOQrWtBZliColRew1fnJ3HfrUGSbzFufx96VQGnUXJXaWnC1P08U5HN1ZqIpCMA2KcB6yEDvVnC
uEHUgUYwfN3KBuwszJaAectt9mNfxGoF8ZNaIa/6lrLhUIMovJMtYNIKFg9/Fdc0yqokC5sUkJgw
0VnWRoOOtCxdC7KA/U5gQ7oEsG2npRKcwl9HZQwoDpjdh0gH5qvL0ZrERq/kNAwwjx5gtCKWlGjh
mmAowc1DirYUaZM8rQGFK6scbba2XYlKOuMX4K9pffsFRWjMkkOjO12weox8fpAqjdLmoIkfGLuL
ApfY9yBzFb8SY0Y/18592ramfl83+lOdayYKjAnqeYG248Azbk4hNo8QRSIxoL/S7aZbSXcxcWuP
rjF5qUe96SKFTBMmSsXUs+m7BM7BZC1sBstQYdysvsw1347p0IHGqz2/A8OYhWXkp2WsNmw29CGf
mvg5hYDIVK0D1oP3AS9MAT3c8jUatHzUYz9lhylN69tp6IdnC99VfYBRzvEzUOM6LQLl87MaxFiR
fuyOcuTsuZdhdMjnZriRnAV3RHp6QzRIy6GeQF7nGIsqeJvc5x5OsNPmCemKMMUmXIU5bEcHHSXD
BfrBZT5rs/Ain5bQl6OsYfBKJqeLPFIcGlIIIu15SnBxhxUg9/MGC/tXDt57PAnwa5XBolyKbZXm
gl0em3+byK5qBfoLnAJ/wq7THm2aJ6XtdfNBtHX0CcibP0K0k5+GMFfHVKfiIRChKZ1KmhcYB993
AkqwGoPbMSVcfBwWMg8Fi4fhYwwP/bUlMfcFN15kZQtw9JprgouuQyDcrXclht34XmAsuXZL1H6R
TZx+kryOXmQUL7cOzG3F9DicY0DGHwC+E7nXNK+LWITjXcLhEJdg9mE/opZ+oXIfhtde7bs23MSv
g4Pv99Al7e78VBhZzj3r26GcTOtncE3bALAwXURUxh3qSJEErWB3sMST16ZpZlmQDudQiC5tslLi
75aAv/BONKtmZ5VYklZzAyGnQa8l62v4R+ffNKa2ppQ6jsNP2HgXU+RBtrirAPbxatYiuGpHRt7v
uoFjtDl49Ns10PeMefFqXaaxPWDyPA6WQw01cBbfgrozN3qFqKQwNVqaWz9Z/SrJ7NtyAszoitZ1
/ss8r1grWJSY0yzMjPSrA2vlCjByDmZIF18DpK4hmWr9hmYestHfkSrh+FGlzXxDV8xvRYB2ZK46
PgbsEIwKmt9wc+zDPHUdLPPOw3kVTxWM3mN4sUsaPYNdy3KogtDDFcm8NN1pQVN1jerXLwc/No1A
K5ej9YSKIxgucbNEQWn5rsRbVcj0wcD9Vu+KFLxEJW1UI6h0x9oloFKULIVEk2YO+xgLk9o6wn5f
srjn20s/2V7ekyFaJsTUTFyipOXJsOnSRBZOrlMQEtHT+8TGPCtkNLbx5w6y0QAG9AChCfwIwkz6
8E42QzLkJaZtT3Vht0ZNsIphw2Vr1YC/yrrCQs1NV1iUV67kzZpxEoflZDGAwXTrgA7FhYfMO7dH
Y/XYvtS1pENdIdPGgEaBGyfuTeH8OCTzsUav1p9tYwP1xwQHsWOHBvon1R/YCK7tmYdwH7qThlBq
7iuz0iAUD8JqiedAA8ilrICSGRyAg8wdl/+7CvI0xH2cRL9WuW48e2FgmZrnN7A20DvhMHf5Do2S
iHt9g6yjnbqHXmDnQbAOt/RrTXnokxN01RvW2xhNefvR6qUJYJTNAHQFmGy5WBJsESjH8wfbAFDI
bmc0lP4SijxcaWnryY7ytIHdwtPClicG8RpntneqYt1s1/4mtri8rUAuOyFTCdFLrPhzPDPdJocE
QtU2vg6tHdcBOiS4DfE3Y1qPR60zgXoczEMloUK6IxBzoXXXOSom0hrQRGX01M6pWlcNFNYBSW1L
SKpst9BD3Xvadge9QHGTAzvoh+x2Q+uXHXjQJRwsmOO5tkVEx5weYL6M6Qm8n/qgM9u9D6CumQsy
wHxWUIu1c4DaRH0Ne4kuC+r3xsjDkEx5UzkDnYovNjKCfNwSu35T2V/nbe0eAJa6K+DA7S1863Ep
SWLvRLSu6qBjBbGWy0EE66B7Frlf0vOIFi4t4l6vtPD9IvuTmUOoGH2mlx7mHCe/6i3kEqWVKl4k
2EdtNcfb+jS1weLRIMDRiw4UEyIXmrGTSeisKq4y/xps3K8aMR7LGD1lspWswpcO9F9MCAK7mARS
KsJ+CxymEaR+NAe0E2a6gjlbuq914HfEBR016ctNNvURPi3Hg6OyUQZxDhnzvuQhHYYDXcMJsR5D
+rFziFyYypSTeigBKLYME2q6TheVJaGtkLJj5xdIHyCbKIyGyq6EpmN0aJAiAl0RwK1LjclbFXRE
H37nQbj5Yollekhl0l0H9TRAym4ZzBXQ1mkF6QZZ7VRlPctBSQVzc4JvAQ8m9XVQxNDWXY26G0Vp
AZi9bhAs4N3g+aMNwgHXueljEmn/sOJhVzTnWX4Q0Fb8HkC8BPBQ6Po2QBmePmG4XJrHVCg4YSfo
mNordDDJtaEpa19RIuP1FDsqnoYl5neQSdYw20e489myecjVkDlVyG1rfaHbcHmfeWYfFlimcQmw
sYEdTtWAapoqmBUky58iwIdplYthOUcALdpqgTbmtyWm8BEyOdGrngoBeaJhzyNCEI4z6cOXxEwR
nOnQITam26DQnzZ4aDO2XuCpJG1FLLzvmFB6COTz1uUIrkgM1GlTv0EOWvPF43TzbpdGYBoudY+Q
lyMYIvCsYQxjYVW72KH0BvA7IFxCp5AXxvU0oilAQM9dbLW9rUnksipktU6PEELod4tPZ6iO5x5X
CTVA+omaJkMuCRrw+zHYO94pQ/hOgZ4amReJ5DnkKHJsmwobuoDyCnDJw6aAABRbonVykA4CuyoO
VXvYRo/P1AxyOshGlK5crP9YpqY/ED4hi2Nm68cU1cLd+Lk3ukKER/Y0IUDD4nCMjRgIWqBAigx3
ccfJTdZ0MoVMiK+qMBHPb4KgIa8rUgCufaCnB2j1BMJDMvIZrhjbg2dI83WP8RCmTBfarpVdVjEh
nypDMIFt2qxD/TVxdyMisrLjnCzsQ8Ab7S9AriT84XRQawGzf/SxzaF4KBSEGJcBCpPwkC5sxVCQ
E7gaRh4ydVCIL3gnmTdLiX0TXR3686qJzZjt9y25X+IFMHRMBn7JOhW/jFBZ1IWz3cd4UsOLmZFw
gRRoYI9QVEIoVTu88p35WAdLWKO38kEZoPO4Mxb2ngm4y6e+tsHZCCzqyrQyvZ/tPFzPbITXw6Ty
FrhAehXwMPsAxLhN8RrUyasmW3zwNJyenFnJGUlhMymFy5a9WwsVpDM9IJ50mrKrKW76pNryAI2T
QojXCUEtrnuCWxY2cYBblcGrTssxZohSiPPopl+HBtrAJXpp+OpfkJYRFXqyIayTTB5U1vE/ICsO
K8ro/B4ZJeMpglH/dYAC/SXER1gReNw4SP5f4LnJ7jxI/pN2M1ZdZj9DoDw/aBuuvED8UBhhHWwP
eR0gRsdEVJ2wH5geY8YUV1kKcQo+fbuMxPwmAHZUmcegMiJbcSt8Ew0fgqyjz6JBKkpJgeqfte4j
UGFQWso4/rJaoP/mIDXwIPOKDUoqV4EDh4vpBRPtoPSTodNA2f0smhFVfsqyXZtkRvifIRLwq1Aj
uAYQjsM9XSGlWU8LgVeDVPEQ+rk5h7ZRYjtDyL3O73nrF/aF9XSQV2LI1ExLTk04B1XmGF0MipeE
mgWcFvQRIo/aJKwgvIs2tI0ZkhlKIxMT+rNdPVBMpBR6dqS0X7JPSd/PKCqjlp3vUMdYE7IKfR50
ClWwJnUNQQuFxgpyZLTxUFWt8EJj0UDGThF8gAi54fdwDNZ0qkBoQqh3mPSyygaMZVtLqIV0zXcR
Od5BxLmcalFv4fjo4mzGCNPGPjHmw4DcJicqELEZ5j5YhlovLkIMkx0qBNUgWvIQ6thO46uVm4vW
An9Ft2u5DBQtGZKgGlSGKw4/s8hLINb7ldCkDvPu1NQesUW/2aDeCCtankn8DFr4NPE3wTxhYL4R
68S7pPRhnqXu+At67keDCBSmMFDn8MqC5IRMD8KHH8m5PsTMIbzOvyB7CeqqN9abJJKBfjIxMqCu
3JI5pLqEihqSFqlBjIgsOvAoUznHvU/fi29E19+f14/sMk4L6bMJ7Kr4JgCQh+CKfjytlq2wJtVt
+lUOeida1JvwA7FGHV7EYABd9gui8kdOfj8ibNy4G7t3GJTvz4mZAA2zOYRf4nf1dkT3pqqJWW9A
zSPehlqI4FzoA1g+WgGy8u1R/DfN4f/11Rh/SraNYNP+08vxlziH/wMv4dCDvf9PkMPbR74nOUQh
8ogpiHo8O5i2IKn5d6ptFNH/gRM8eRN/5GFC/h3lECPVdv9UBhHGnoT7pzSHGCkPIGDRocYQxkCm
8U/CHGDrwKv6J/obq5LhvJCGSpBpiWzFn1aYGrEVeZksUGJrkKzIjVlmfJFXkbFkCG8G7TJYG8WI
pDl7kpAaq/A3UIUoKUjbUtM7oui8GVAWMSTtnQFjt4gydTBKZs9tglYrgW9W9G1kS714YCcU9lyF
eSVfkSq0LAE6YAiZlDtjgFGTQ5uD1mLWd323ih7S7jZDt5bp/pahEFwPgXLhWbTJercifOqdiEcN
bjR5CabBnZbBpbtDBC4OJvStUKiYSnikBDEmybsmabe+bBuoGItc7fl+MIDlB+iHEa/Wma2GTaVL
/NOG+fNzqAlmDiQFuztYvjGXk2ZeLPA1i4i3PK7D7tR71528g3OwYvnQnhNVj+klz2cnymkNYTsK
AvQciV7n02yks0Wwm4QbReWV5mY5is2kSN8LevxhdLTIMFOOu3vCeP9xXtboaUEKgzsNs4CzYppc
XdTALH051etWTBJZf4KN7gWC2PUD34Y0KU09an/2A5RqmJcYLhSzriUvMPqP8HRE3WkiiQH6Kt0B
0U1jVEyRuV1gTNm5U1Dh8FUhZa6VCzsnfEo/5GL1t2ReEHjTCujGj81kwGU7vOoVXHpr+Dgm8kDm
oFeneO54mQzMA5IXcwpZpBBByRwYNOSkUjNUocWmB0BQXUEfiJDb2tnsSJZlOSyzGErUc1cfV1Cd
uNG11qyMpm75I+Vt+HmD8usoGVbjUfLWHCB2XD8rZJ6QI/wL7GQHr5+Rx9zcwDHTvQzQRhQ83LPc
dFDPsHk1dVgRk95DoWsqSxp+AOAPWwJ2vwgvTeQjd6jrbjyuDrhik5r83rMR7BQ3trTYxK8R3+jT
YoiVhBkpBtvHGtt9DUUwnCFRI+dZgRpFpAv/hNUA4g1GlPyVK4dMqHWanTzV80jeIX/Snhej0iMQ
N+T35D2fntGkfwkXFlRuzbYKhn+04FgB7XlIMTSDs/MuL+ski25V0tFr2bDsI8RZ5OSmJuEFm7Yo
qpgj4FiQextXEx/fgY42F8RHbq/drHgF+f36wbZaXfENcpIyCMJcFDpAu+qQ5Xq/Dr6/jAzOlWIe
hGgL4lpeMsCxFUKDh/dJPc7FEuT9GXxJ/ds87twpGv3uSVJNymkDkwfw+TQP0MuYlFNbQBgdPrJm
tOUKfUx+HHpKYLFmPOI332AOy2Z9bxTPIeYMu9/7SK7nMUf2AgKJBFCkNS96Pn8RYUsrOAWWkgHk
vtrNMUBByWe/rL9Bns1KRD3mvsodSY2s0C/jOcLxOzbaJg8L4uVqHBbqbLuat235v7viL3ZFNGTx
326L//pur//sit8/8q9tEXtfiB43Bpb0Y8BREBGI5/6V7k6wD8LrjS9SRP5FlO6maEiq9nT3mOFH
DERPCOScIKc3+ScbYUR+NE+yENTVfhiSx4jM2Z3lP/Z0zYxmGFNyfJfudW9dKDuv0OSbgm0YqdZG
jWMFkc51AsAmKoZodIdwq6cDGuzuZJHniR1qL7Ws2eQF+D0q0QhdBC2JHj2r7F6kgZGgXO+Fe95L
ePOtmucORGuh9yLvv9V7TNHRk42n4WO/bwebQd1BX77vEvLbjoGStBzbfRtJjVBg/fe9Jd23mSTH
KcLrLjw8jPVABYYQhIJiQkqTY4OZtr5CVvdmq30ceRW2mzB/r1J+HdNgvAdj71SxLMrfcw7JG+gj
jmtXwJlAKoClTM/DaugGH6GFHQfcOX4aT0yTa5vV6wN8cON6rqFcgUwVYbzBdYYTRPIr3wIFg7ZS
8SPJ9PCYU1E/bUK6+3FfqCLtYDtpVAZx/76PiwUpSaC2+7EUdACCDwrDP5gMCZ8VlNYe7UEsyftZ
6znddLXwcJjHKx6x1p6gHqzj9JTBN1TDt9eGW1h54FY9uBgECF/idFN9VM5w4Z2hFh8sqMN6bJJS
oN/ve4ncG2zS/jdkhtApfnISsXEG/Q6wLNZy5y9ydEDKoN1rDUxzQ23UUWcamA7g2zhBAGPQCH7P
ozU4Oo7IQRStaY5RmUcLlPJ2CgPXVCBtE0hTwmlBKSSw2PBqpJPbX5x0u9q8gLon+JZEIZF527nr
ebZWh5doVWKOweiiG1g2VciFwBH6UvOGkO2jb3cG+Ou8jLNSBQPi1vHHb83tfwveLwoewgl27fn/
P9bt31879Z+K9/0z//p6ixAFDwAv9OwJhV8tw6z7/estshRfK0cSfL0P4gKgvk5RWr8XQHT7YYiB
Io9xAvAt/+nrLQj9H0agxsUsAN83SXL2TwrgPrL+aQ7AnI3suBhfNcFQ/mLYHH4sf/Xiww1L014R
SArmspMIdi8hwstvqYX1rABb3N/KBJ7NKm+Acf7pXj28HefPeWk/DtSMhYjwQGgd7g+gIxThnwZq
kHUbtJd+Pi2WOPASCtHdLemqFcrWq//FoTD1YF+h0Hv9rPc1MQJ+I8XmE40MdKUkgg9xavQB09b4
v7gq3Mo8TiDXTv4yW20R/CIrpTPUq749+XgbKzNDATb79FfxTD+Ncd9uIHIPMDPGeCkwN/74+LyD
179juIF5y3OEMpFHMELJH94lVd1zjGRDDJU+5xLpQXT4VfLAj+/O94PvETR4i6O/BBTNvgE7recZ
yAdNCti4mkMPhumfSexxFES9REg/Qc4BMJefJf1TncX/l70zW24b6bLuE6ECQ2K6/AmSIKmBmiXr
BiEPwjwDCSSevhft6vht2m1Ff9cdUVHhGiSQGBJ5ztl77V620RgiYHKw+pgVwyp7bl25yZqSHe3f
75NfOy6nW9I2TxJ7cMYI953zjguFlWklxjCGOLiQVubdN9wp77CQyxUGkQuHYdOPzeSPMOU/PARn
uvfvR2T/YdonPpyhn3sIoiTPJkChY5jpNnvayC+4WH69+fv3Ou1jfnrQfxxFoHj3SHqhHXF6FH9y
94gxQorY5mNopRJUjaZdAjQ4QvBGj6uX9gff6U9n0fzpaGe7KnqaiDHhjYQeqodVhOgwliWA6uyE
ZKRUXnV5/vnvX9D8tWn448qdyHYn1xAmnvOlTCUIqxmAIhVOHHEUtSieYsSdeybm3g4BeE4tdOdS
aQUt7/ivzqB7h8a2dmPc1aEcfYnQhYKhm9zmyzxb2l7BeVyZ0dDen7TaKCRgqOft8sHC9D3Q5+zK
0Nlz9VM8De6H8zvO62PHrOkmhylQJbDa2pS7K4C+coPi9+QyRFmLRH5aW5y9jVnM4lVn0HfDPLK5
pkEDJLOJ/SO9mPiDZ8H+w61p4cMCunSi9QB1+fWmyXxwWwtz7ZDWOtOlxF6nHbM45E/DBhZC/4gJ
GhHZ5KBHrIulOuCE6C4JkZD5mtgIkOZITnLRI5FgCrKyjCZaR5UHqs6M1UU8mt216SzafskngFyM
6da00iGJIBp9GqdUexqQKQW+lcJDEJq7hTuT0oToPIjx82HIO5hXWjEGQ2T7wFggQIn8cZy8/joX
Csy/teTbzhoZJGrDsfbZY7UprRclmMXMUQFUmeH+s9a1bD4rEgrwmL7nyrob6LMzU4zzHUDM4chv
rrZ/v1t/f0CwFbIx4KnnHeye0yjRUtijPZ0uep9cg2RO4CToeyOdH8YlajbjiOr+PziizWLNIJ7B
5zkb1EeDj7AoH8Iuihivig39jy9+JS47qxKotJyXvx/v93c7LUZWG4T5J2fdqbr7ecHpY1+CAxyH
MFMI5Uwppj3cemvjmd1H1KXfb1MPpqZjYvr2dbQoZ7dpPNoym2TNW5C5zkWttca+nkb3gxP4x6NA
3mWbAsKUc/jrF8IcqJUDhuRQYyjUoarytR3dFe/m7+ftjPt3Wsf4Np5heOwWGVGfR9DkqbYYTkPn
bcYStKaUyLbOXMZrpwcmI6hS2VJw41M/x4fOe+7MOKxFnn60LJ0Vxt8/BlsYjCf4MOkRn12/tq1R
/UoX28lcuJup9YttNGXDVkxD6gUWjMy9UaF97PT6W1FP7h3c3imMbV1eQVG0Dti3PgSH/fEzYUYj
xovBJyEuv16CWGgag2SrDxnRVnu9sze+Dip/qYb2OuqbMUhQJ38qgOEHOJPVkYwHPIiIdRgyVvXa
rYpvWOvlde7N62WZXseMuUmbDs29AktCMZ7aOxsmxKFSiJj14aPNxXm34cdJBZqIqRWYJvqBX78A
cn+/VN7ESU3UXdy5zXacRPyYsIoh8nSzddQbelC6zsAbqysPUDPfvNR9wGHt78cmigLUKXIDBd6/
rRe3fiAT49tC4/hgeYm/nZpYrac803hXDAUgFgQNH9ydp8v+69vqlEf6/7/B2VMwDeiN4lr1odKy
+EAITcVofK7Wmaavh7RjkR9RpWaZvrdqqOt9g6rl7x/B+uNd4NMBog1EcNL54+4p1hKCMPqT6nNA
z1Z49me2VTeu6CuU6PrXupDzswuM8kt/QkTIGB67eQprSVAWxf3W1IkbQC/knmT4U7lyzbEJEg4Y
zjRC8fHExjdVGQZLpXvvWoR6ABhbO5oP8z3DHiBt/VKjq75b6vrNlfq9ozgQCuXTtMPv7Q/O+e9b
N1RCOlMadggnGujZKSfUCd4DsVphmxXPVYQUPSvW2oIstV5IdPj72f3Dsu2wB6byhODGXvGsouhx
f1Udi07YxNW7Dw2Yt7bMVmJePoraOv2mszuJI+G39oVwwFmePcwoeEbENDZ3Uhc/oIaNnwGMYfcq
FdUELEJ0zLqjeQfoix+5Wv/w9iX9CkaABavvd1frEKctWl4sdaOrPkWDdzO77Qnd9U6sxmdKXmf9
95P6fe/523e14U4bzOGx1p9dQpSJ/Zym3LKU4RVNPvY9ivQTVSUygOz3TY8A6qfFvI5Vw+ZGeAQF
9nG31tmt/P2j/PFmgtfKmwUiNcS8X1egdBykjWugDyevHtZ64zorkaD60tKaJlaSvf/9cH94aQIc
Z3LJxBL78vmK7eCEjEuwq6FS3RzGoGmDBdrQBzXiH8+vQSeDO4nTK7yzHUDWG3GNqa8PqZGhIckZ
rWKFrMGJPG0/9dgAYol+EHZXsZmimNGmNIoNmI2LBX3VB8/r70U52ooThp1Ot+vZ58/rpEZ7wX/O
h5EYEJPYjbd9t2BuUXEQl6iDm76swoRQQZD3o/7BA2z86QlmN8TJZt/uifN7bUCsb1qV3oUA7pLP
jduRw4HycDj2qWHT53VqLF5YDXTU/MonNUo6bWGv9azB3MlgOMmDCdbYlUwstNQmLUgjwN/Zf/37
nfGHjwkNDKAGjz77nHONR6J5qbIrpw0J7Om2o1jkRvStv2Evn35wSv5wKGzswiVrjzbcb17vNDP6
pu3cNhyWqHwHeO/eLlVSoml39P/ga7EHhRjinFpqv61qDcFQQ+OJNrTNtLvF4eZsa+VGF9DS3v5+
Av+wiHEk2iJsEVGmnNeN5hLFGdmXbZhaeryOhqq5ZxJtbni7LSusOWSi1Pg3/37QP55K6mvAsqBl
f+NkxLGOVY9+f6hMQwalPU+rNCtJsdKRKv79UKhqfn9DsNPQfR+8CKDY8x23h8R8jBeDW0SAQt86
SuFKTRMxLUAdo6oI0H6aa4c9eYFcTk7alspxnDcL5u/ytvRsHq6UADR/H/WqeDIbSWQbkngPz2iB
Z2I1RG3yRkSEdpWDgem3cVLEGcFoRoomnK9kBa5Tex4jRnsytjCmoFvT6PfDVDHC30BAQf0f54nx
gFOC+MNCzLa5BUQ4OxsLobr54mP6KL85GP8ZBeAMcZKLmfSD6KQs7JLHvqgNtS9QA2OaTI0SpI7e
GIdymWct7Mdc9td2WY3elUBbHt06vVFUW/5Zm7blhPtxXo3CZzxS5VLEV55b2e56xJwCiMtui3uJ
6Ss6dJVW78CiVtFKxZ2JXSNJn0r0vCivR1FnezhCcRN4IzyvrcrTUxgd7uHuMpOUk7i/fOJiwr6f
/HyNckzNiFRVRKib1kc6fYeyMddNaZ82VymCkzcXa6RaudEwB4sHtOu+sVPNRc/QZ+qGfD95j8er
GzaY9Hz3DkKqh8eI8fu4ZxM7b1tv9tOtQFWJbbiJF+LU+swPq45X1KaITu0//P8+bPne9h7RCRbB
XJS1hVMkkcTUNY29K73xlj7vdpR284wjp3gpNE+/G8DdkQVJ/JZGLuTGav3jWCgSS/rtnLjVHX7o
lYR2ucmXKg1NkU+gS/JyG4/yYEk1MdTr37IcvJY9mszWs9naYn34Kixt2pzyOk9uFTd0MDBtfJE6
ofCXesWOecE+6scXvWjmz+6A7kSMKltVrnxbWsfeSesknpgVOQPFk65jFACldWP7ZbfBn5re5OBW
glFPjQuvLJIra+J6UC3gCiBMcV4sO7Q14zZN0XAkao72kS/yYM7ykU1F7wZka9jrvneXW+SK+3YQ
wypdkIWmS37ENhKQXtcd8nkGz6Dn+F0HAHAZrp8gJ6nwYrIS7GKpdxN54q7UknljTF6yXZZuCZQ2
jMTL4ahb2Lre4TdsXiuv1y+rxPXWamid9awP3bujtVWgDbJZM80rQreu7X1XYFVwYdDtoSmae4h7
3oYmxcEkGw6Zm4HsQ72U+ti+VGm0c21xD7PwxZ6jajPp6KVJk3op8Sp1PIGlt5ejW22lhlkfMs1D
7nvRoY8syBRx7W30TGhch3ZZicxHKU7dcAfBUd60cYc4epx5L1r9Jf4id1XM0C2UhsW+nZqdZw3p
DtJXuatKT76LHhk1eANsTetcpsOigrFuiR2gNDf1LoZNm/oYeGuIiiuTm+e5hEAyr92WOoKXKYtE
Fo8TKYKMi4EIk5cLR2Dl5QbSVQjQWj3UiPMX74I/1JuZB2ITkZyu+ktPTfHUf8LF5PZ4i8wIOtp6
6c3uE3HBW0JKGUZqJp85dDWz/jITp9fsrLwwx3Xpdbh0VG24BFJqzpCRmeWhsC6UtEmfrVOdiNS6
TXddx5kibbIq1otXyoeErv6NWRAFG5VVnu4n2Ksb20/ba2MyPWJYGUeucP3MhyTtddgU5F4SNzM0
G3fRi4uGl+yXARK7szkFswfZZKfWJanXzr2QefTu09wfA3YBJcV3JPX1orz5kTlT+d41nQMru+yN
V+ScHTL+xj76ldmcNOPTugd9Gg7sWB48JbJPsuf3KAa4hLyZ7WE5sc7TuRJ7snL6Z7pwjEGynuDY
QRJIvUosv30Batt+wbieb/NZa1/cFnsD9vMBgv485NsUd8ezXbdIctx6mtZOZJfDelx6Ho7C1Owg
10W+jh3HDjI2XPuxtXPM0bO5oSr1u21O3VSStEVKIEjCWD610RQvG8bJBiDmeIpSDKX4cYKS0eC+
gc9xuge16RCDaL7Xy4RgULcbzS0kqkZ7qnzBV3Sb3E8uYnPhozq5fJLmPE5X8GnjI1l33pqEluWq
Hk6Jq4ngt1pNGgo9de7lYNrLip1Ie3CaJDlmU9+80rozNzTO7GPc8agCJykZ8o9zvoUAjfQb5UR8
LIpGglW1E/vIQ9TyUHF1acK3h7z0IYMlSfO5k3GHIagzHvqU851mucK1VKnQAzS6I3ZdYSow21sC
mk4BT1SY2AyXRq7zNktDzmy6s+eSX6sRdG8gDj80RuZfLrJvPg+q6V5kwnldXLf9UhsxLr6FPAls
rjhsD+gdVDj6Q//Vn3r7KJZWI56k9uPjnJ7IE5ODJuEr0UjCw4di4iaBLcv8XV0avJaREQAUDTTg
LJDzqwTxoTeOpN4BgDYeGiIvj6CcosfGSeJrxx5rUj+dfD1gosE+i9HIWEmPTaQ9WuYmBkV7UMAY
1rE2youu5MujD50fCUNhXYyjdGc1/HSja/Fx9FsHLYgHqXhVIXY5Cqst9iRL4HYafJo4a+R40SEp
B/4H4K7eKo4nBBMZcY3jauE5p41V9c9K0bRGg03KeizsIIpUsTe64XSXjyihmLmY9j0kD/kk6mGE
oVLzIQtbz++8oWverCxx7jV/aSHVVFNyBIxZIQ8UVfdStORAe04/PunNnN+lp8ttdpF3aWcGoDQh
OVCuqS2pVDpmb61OjgLz/YOXkWCsk6vxri91GmqzsHF4d150Z5aZ2Ld6Ul061sRvrJf8ji37/Ehg
T/91maTQDktHS3yjgR55d8mzwWw1okNb0W/poa042lQFjla7FSv5QtZ7qjnRnUgouVYNWne1L6XE
QZ+M3EmL1nYsvY7gTmPNSo5FntUG/J6lvtHw1+JYVAXXWofsDZTCqr0qgL7zXnsaNZPUS8xG5dS+
a3VmPImYmGCJ7OKbI7NxDHj02ltWi+W9NrMGzLNZqTzoMnv8BrSZeMNIutz7TcNpcXiT96E+5Ua3
QhZFNrFZaHf+oLOauY78Njdeewvem8Z/azbXg1TNJ/yb7a0xePER/BrhCD5Rv2nvWXvWMR+/qMfz
DSVgeG7TtNJvO83rWePrvLRR69ScPDTGV9TE0bYZo45FDPUTfdPBgo4eWd7r0nvDdVQ2cSiBR+0E
bIp9y2vz0uoEll3bjdMbR/TNtqlE/4iJFZf5krwPcc2/6pumWUeysT7bfowpoiEztREKn7cFScCW
JFobnK8VE02xzoeO53DA438HNXu+YROC2wnh65NZxETXavU9NrUrieCTWaSeUsvgUJ9GP4Ow6B2w
dMD8LpuOw+bOUZ9KcpLdknXDWhiv66l2NTv4iytlR/dOZNZ7f07HmEW3XIhMZtjYGra+h5RzkEph
COfZvNLjqbusYrc6xEkFiAkK8Xb2Gf/RQn3zES/ugd6fYp+l9RVz36FNdYMlzeNvVt9uKpRBwTyI
i5ls8mf229h8AAF/hrDNnKlGL0tned9Gtcu0LGFDKrNaPXtkxNzpVTJt3bnZOYS/r/1JSwmcbOsd
nrk3+n/lJ2ACOCPdmpNkakCJMocKhwhagqBPZuF+n2s6+IVI0495KZptP472RRmNWPkKs7zlDy5N
+Uh7GFvyQK3Jj+9GSHQ4OSP3ZtT9akVjWuFPjMSbn/rOk9MPxS5N3ac508uQdik5vjpbOdxJCnJJ
OiVXKaF/QW2Y+8hajM+JHk1bjOd6CEcf/n86WutJ8jBCmUcsmtMqjJVyLthciOdM2Dic5nrL48QC
XGdUp7HT+iGmCf8dd7j5PJNrfu2X/oJqoRQPGHyzYGYPu7VZu/hqffFk2K57q8jt2Nqyn0Gzsy9c
waCCLQ2D79vCqMkMmnhIr9uM2yCtQDpje6qABDWNSlaiBMQxN1jWGCCs/AV31ug6bOhFDF1Hzfkh
nqrdkIMbW9lCu6xVNt8uuvk8pFq55VHEdbNkJ308QcMg/q9LYUePRV6zzRBym7MEoqr1hvTO07tl
jU3fu+hVerKKJpvELvIVLAr7WDY2TM1k8g2GFsWyV6qWVw7RuBV7NC3ngXOqQxPPYDYyi1jQNkPL
tYJSTFkK6Y3HiBmavMIClr2UpnBCosMqXjkz7Kx2IXkLNqc23/jYzy8VzWyqOleCBhhJTzr4U6rf
2a4grN6dd5EkrRxy8lXBVb7oqwmLpyBwWDHgAa3VD5f0fYlH6LMdpH2f4GZrRZ3z1tXVGJSJvYAG
hfGQuVXiraQcjJdZiW5fm+5nY3G+RV3dvrJjLV4LbHgsWr32CERc21pyjDfwgcpbMkK8dYFdj6G3
PyykQGASZDs07yBty/QAFWsSa+nqvbtzc8PgHSOc+qgBW4lXlXLrI+2bGoi2l6HhH2EvL9yjdgaN
OatuzdYjVDqljwx+gAUUPP7wtehN/XPVZ8lXzIUY6U2NX9iiAjjYKBbvlTC96aVjx8N1A1y/LRMH
9IHUHGtfNB5vFISWn3hb0jtbCH8eafrzn8iQNR/YH1OZ5mUiDnE+91/LvB6+9mNPE6FXY/mei4qu
Qr8M0aveZ8ZnCIq86Wuh5pueGNZXM0f7HhA4pMH7WKL+q2Y3yCfNhRSLzZLb1X3REmVOJuA81Vs3
JuVnK/yJjsY4J9weoEzY4NRVUd8nzphDEYN58WobNj/jNzN55G7m44QWlc5tVFnwDNay51NuMlSy
RBGg0nIpYmYOmqWi6i/SxR6oG/VKGkkwNVMab9m88psX6AL1Xky0H9eJACUc4mRjCzAwIY1WFFP+
ZZboArR2V7JpLSI8JSsNTLID12+MXmUncbrFI+bHVRTb5bs5wgpYja2l4OIgHn79cTJtqcWYbRlP
psHSn/jnrkE604p6og4tshACqwWmFNAL4tTjTajubfRjVVikGe0elAUkoUNAwHdh0AU6mq09G1sQ
avaFwhd6b08oKriEzFuDKWr5frlr0w/pGj3PLnpUDDIsFcKPK18O8l069EZXo2k3yZWjGbhSlTTD
aqyqZxwJgLJdvwUy1Xj6w5Q0vSLVRxjRUYx86Z0pdT4ju3I+dVpFXDxHzZXG/A+ScMA14dml95+o
NX0ZzqLEZzewSJj915TqBQryxI5Y9bL/lmZ9VoT+2LUMMPwyzYBjpfhDyBSlATBxOZddRf/vMBGL
CiO5HtjR2Ylosr3udDRRQDYVGYtLiimYZ4qCm5cw76+gHE+O+wqeAUl3C4Elx0TCgWhPW8jCrUim
L9AGPhpA0DZtUesHZtLdbipH67aMvfkSLVP6BOlmepxMIX+01f9Pg/qBBtViasy86H/WoD5968q6
Gn72ov37M/9qUEkIxh/7r8ATwehp7PyvBtW1/kH+eZq+MV2EMvmTGU2gtDcwYXmmS46V+C5P/VeE
L8x/gKdiHxMkdxoM0P5X0cJnMyLzhLamx3saxjGS+i28yTPkSDyWR2akxy1fJrxPsrj9KDPvbNwI
JtpA5+qIk3SAidT5YDMaZWuCWYx2+NJ4HiQWuZU3R/VrNcj5pmRWuC+WNu/WJPw1n366Hn+Q+J2u
18+zzu8HpwGGfY/Tht/gbD7FW6SYrdzzyQn0abK6XU8tMRsc91SI4ZOv32IY8IRYVCk2nkWl32ay
I6qN0zkWJjUc7mqkVEYPVbDoUYaPOXVFT/QSkZxFRDyC6ppNH8fL1di70R1+oWn9H3wJQKcIL0h+
ZJB5NhrWO3EieSw+6Fmq8RmJ/rbUqBpSd1IEOei8NElSsKjdGPxT1RFhcCpaCOBTfD4W+xuHJPKb
uve8lS7Zu/s+HRnp5cV+Juhxe9IKPpCgPGxVtdCj0kraY3//Dmfji+/XAQkpw0jmJlQ8Z9NPQinG
UbmTv0stqrlOX0ibwrBPQ/KjwefZnPXHkbzTJAg1j41a+9c5qy1BbzYGR5KYBnd0Qrl4DpV3N1jt
LaSIj6QlZw/R9+MxbmIaxC2Om+V0B/6k7zSNHvO5VnC8mLkTKwqWyjH2Pxi0/uH8wcIXqJ88gtqs
c1GQ37FcFJPm7TpzSkOPs9ZYfrrLe+/h7xfqu/T7p4n56fsgxEWt/X1I/9uigATD9CfuwR1zlWK/
uL0JpY97BvzNtFblKQUJnWdPVPWQ39HG9C4bxIpr6KXRXTJWy0UJ6uK2UwCvVo60+xW8QR1BomEt
O7rU0aEu6E8x9FaPkjJQBdai0zOJswlf6/dan6rE3KDSSneYJ/vnyaHp9vcvCTTgfF1AVIKWBjEZ
wlWfpIVfr1pkRgWdpG7eTZllkNYH+YS0qX5P4yLf1nlvruhKvLN509Z2zk6UmzfbFWUGF85ohi0g
BVhneToxygIk1jqV/mwQmXBt+0q8ulNZPtv09QAfmveGX9Lj6QBIBp0TFQ+mnkM0XhD2D3TXHjGZ
m+sqTlWIgcYgDuyV5SzfOYNNd5A9z4745/oCO0JCTzMyN1bs0N3AzxvUdko4gymMsKeD8tBFdrbP
tKxcV0ZLOYiZ6EvCiyco+zzei2aRxwZoWEvamysuS68tQhk59qaR4LFo1YyBM1IaBwMj/V3e1fkT
uFvkXBWhU+RtHIluVl8V7Ae4wMmwifPBCu1IACDJnMQE2dM4a81dBA5ES3+gJ1Q+u3GSvzdGUs8k
JPlKBaTuMAybauroukrmF9er6N2WZrdD+1TsM4q/y4Wgk6NT4IMcvJTQGKtMp+M4VO3nKiswCgOu
00BZBkmUf9NyzbvSqkJbizglIswFk1s6fGrHaDe56e9RGoCmjBrm6cCOBkKKOm2luVWoN9nl6Xwi
n6VYs3x4pX099SujtD7ZCdMqMSf6ngFHeQnwWT1qRY5swCj15doAnEm5BsMQ+25RBODfrBCKk7cH
g2q9dZHT32Scp2o/6KMf4Pi2HnIBCBqcTCepSNlvW29129XbPDGRjDWzh13LrLpHJlkjePN54tLM
DETnOt4ha9gmCU6uqBw3rG1yP4DKZFAyDx6JOuZXC1MaqiqjuVVdcZVGdhJoE2MSGRfjeozybkUv
cww6XT80ZgaqNxZiBQwqvq+y+CqKnVcQGfqOCHYGScYCW6pznqlS3swS7jLTzoxoRcd/GuyINLqu
My5dmt+Hys5JO8NFQuVo0eXIWpCvUo9gpWkJSxRsUaOsTqquGniFFxMv3NOjIg0g+qQ1ieLDzNE2
MXMRJDlYvxWjZvzovIzcNa8hBgGx56Bvm9J0DZ7eDDFhaRc20q9LoJB60M22eqOdrt+OzNo8ClO0
qjSUsua4QMJimULAfaEQY+yTai52Buk6O7fmcXE0VevojEkCy8eNOZm0Ld2E5jb0CxphGcAqprov
WWSMXx23Vy+W7KYD8FW5zyVtLRk3qHd1DbPykOPZxfe8HwHuHTWFzJ7BpooBxGZub+yrFPFzuzZa
B6COHpdkLC7zo0CevcV+BDYlj5uNKGoRZGqEwIhmOjSctrokHrSnPY12n1FIdUl6W96sU2duDz5F
0tqpR8AXDmb9ttfzbZRJ9S4H0lGuSSIr1lHDpmAhK3zV1YANG7Okhxnz5jAWiHWmPjYbXU509oek
OyB6ZBoBm3ptJrq6WAbmL4s/0XPmQb1Wqd6CwI8QZK/0ppbfCIqZ1n5BraOyrPuSgL7aOjVdrASq
HLGGrvGg6ewvirpJjnk+sTs5NdHrGiSPw4yFT/c9LXY0KGZm3cnvaEa2L1lmMdnTYaCmGvtCinAV
FqjT9pNo8y1C+/GJQXaxp3iiY60l+o4kD9aeji/ZMq2+coo6Oiy+4HMpq4EHuEQHFxxjqCbLNQL0
S/k6A6a88TvJN8/T5Ajadlp/nyC0w2JuhC3i4+I2dKYhsPEzpl/0z98nTWNn8UnyEZYaLRe+kuYA
OxpwN8bBkGc2qgPmNAYLQ7CQhxc2g7ns8MQXge+OMKJpXwVN5DDl9oruQEHrrQyLTjt7YPmUgnfb
WDXzMyTbkimJLczQ0Ms2jCrNvgD4rt0pDpCsgcqxvYhcBtm2SuzXKbKZJkZo5e8IouZPeTzedbqJ
8YmYvRfdsy/63MhQLrZ12GfmMq3YL1oX9kwLsWVRMLrRupZWK7Zw1+d9CT0ukEWWbGsrSjZ0nB6M
CKnuNAwUwlAKNm6q33RRBfUXRJsMaU+rJOT0u/mXTnhtctn1ZUt3StnDiuTWUa2GEmRvZzHAuPSj
Ehu/mBVe18ozRXI9QxEql/331/v/FawfFKyIVSgw/+d69f+RwFv1b/3PBeuPn/lvz6T/D8kL6AZ9
dEZIB3U21//Wq774xzEcdGMEDFN72j774P/2TDr/0KjySSr3adf/Uq9aFqUsAkSfHEQ8CXgO/zee
SdbrX7dtaJL4i5gZ10CEzic9bcZ/2myTnmuKxhzF3i488Os2gTMdj1C4EFd9KOLW3i3MjNgaTZP6
Sq6Be2nnAkQoqv/prq5HfTX2jfZWuAVwTrS41wuxXQ8O+IUYbghvm7gX7nVSyP5OZTJ9KHubAIFR
pvsydozXuomI5svc7IAOcDMoEE8S6MZu1rwuRY81zVAOx2b5QsooEzJerWYQzbl5TyINbeCqqC4i
18K+bvUrZt3VVY1YLfCLCHhVViYHQ/aQstOShltJ63NtarF7IFmQZjpr5rFusL43hXdqR8Vog6FC
mbezNvqEOuT6lcFSfaUspbHbrq12S3uhCI3ajF8Mxg3XBm1uYwYOGZnMwXRmRoYTAUJpgcKu9Lax
3i1Fw34qlRPQGqjMoCu7gWAUQ+AxpLxEWA+4r4OnEdqF3nydJg5idcgr2rQDzzLW+WMrModA9EJk
YVPO2Y6pHt4iMYEcdhU2cFq3z7WXRrDdkul2qNPli68m9YJ70rqNSXPYQcfurh2LKQA9EzIcQQlu
gR2PFzBE28+0NWcUprG7RVMmQ9fI+RpMIlYC6QRRpBN8/1yMXzXfWqWdTXXhNxdmxf6XQNPNSLQy
O9G6Wvd2dFXmTbnX0KmC4UNQ0NbLM6kYbdi20n7nRQX6MRvSi8ERU0ggabQ3y6S8MRZ3gYGi0ddP
QHFpG8YT4wUzuOwpVqn/yT296iHmNACJnem+kVP74EcivVqQyl+xXYGuytskfSbvur/MRr24xzLX
hADiTH81Mf5mJF+4KEUKy7pdcORexXRKt8p1EWZrjefeVWljgDsZ6OKnvSVPURz6jd9xr9Tx4ERB
tojiy8h45jpynGJH9oR14QxNEZaNA3rVc9OXluza6ypubNR6xbKbEzVf45S3LszJPuXh1fGR5Mv+
IVssPyASptiX2ohYIjphoivbuzbbxvxU+YZz1cYi3xPC2+yyrMB0UIJN3k6C12HRTBdmMglux7bb
YesAUhgPb8kI4w2gem5szCZy31pr+ma3c7lHgw1MXp0GqW0kti42fxzJlflkifwLb/EGvUAszE9U
DQ/MB5envmeTsOhMYevEQbWCMVY7kMqNQt+nJrxGlmYbiGqd9g1pXHaDsYxSjIBM/wtstSSsJD8U
L2nx6KV6GUhLA3QjkV5lMRdxsiwgQyPAb4/wT/wI/fAZh4zs0OkYD0Nd7WNzcg711IYVGWEBuUBl
Rdhglt/i6ynu7KjYOWoaDk60VHuRl+DhGvgHI4vlp6H2072LmnILgLhdu/1AS76as7um18W3BWlP
YOVZEizJiQXR2PkLoT3zo1s12i3buTrggrps75KcdAb2/jdaN2+nwmkv2g6SZeD7W3vIyjBCEncF
zA/dWnEro0i+aBGev9yxjNtMJ3G1MpBRBMWky+tKl90Xa4BnGgl9Pekz2kEDGKAsKHlA9Fjey+Cq
tlk19G9S6HuqJoRRsWfq6xy5wXDSbynbDTo5Oye0HSmJcaQ2dAV6ti31SFPK9+VjvCAdWmF5h5EJ
QYllrk/R9ozlgodsbq9UFZFZa2gvGbOZk/wCZk5a+JgznVanhqwYZ2jpM+ByfV/owCuhD7UrM8vr
zwUBoBdRnfi3NgjYfd8jb1kR0zDcpoNGqekyJIeS9eYwiTv5fr0bnXCaIWjAe19Lj7LCi0qaU3Rb
nA2BF/6Tz1vjeiHn5rnzRHpZLvKVKaaz442IDC/r5XUfi5Rbacou+4zac1Caf1mOorsZGF9eZfrU
QuFMC0jrKG1weFDm+yCcl/9i78yW20bWrPsq/wvAgcSMiI7/ApxJiZKoWTcIecIMJIbE9PS9oCr3
cbm6q07dnxtHucI2RRJIZO5v77UNUvB2W5vP2VAYHPh5l5g8KrghqfFtdiN1PXDmfseesjxcOFu+
xFAwHhn9skd0ElQEM/WjHVhpMMFTNKw0Eca3YvHQQufGRxHV472u+OhLpoZrTLwIlaPhnbwFPbge
c4RM000HLjSwTb5m2RSc6GrecXxRuxIIyCHzZ/mYKzqFhEw3NLzPt1lvWmgGPUT8qdNnULdaiS0z
GrdOXfVn0UfG0RdR9jbUnDwWJQnth8dtwi1+akND7gnvM0vK6sZ/zRwnWRfloL/kYRPuWZniQ9gZ
6wl6w+1MSuyLREM/ys6DAxy57Y1gwHxgTkyZKu2ad/k0eI/R4IVbodf6fdwnoJTxM2i0D2jO1ozd
5txMKAcou1/0WbH8q6abYaaOVkScbxDrmcq3wFhOlqVuQCYuAbjTkYk5udBwMWD+ZEVL9LuFMcWz
P02jB2WzEQlSRQHEqjT97q6O6nxfxdzSwSjdLAswqwFTdkOv/u7TlnDA/2yw7x20q4QyBsositu+
L0m52urVbuwIx/gCtvXUoD5nnfNKL8W7Hqrvbj6/etV4KQWMVKqaJa9XF4cGVu6mqZMHo47kUcau
+9BjyXsi0F5+YRwxPjchf7HHtcOlnuDezhhu8y7UUdYted8d3LV6dq7ZamH3hStNtf0mIQ1tbTjK
xVcjEcm1Gkbl3dZdPTkvrRN+V/QIepC9Br44epYMudX6maNQpe/UxK5nV8Syuk5krVWvkgWUvZff
0xscZts6m6LiyKC9WbdDaqzZ5GUnEU3lUTWJ+2pPdv2mu/jqb8Mxzk9ubIvmYbF6hbt8zgg4r2hT
gJYdRJ2dfsWbyVDbrsPR3oi4x8ZZafSGHGoXDb/U9AlkQYUnFfGwxWIdNCNHYh1CXNBF1jPIxmHv
JJIGe2SRM39y3Pr0l65oyDgmjXWlfANHp65VdpDR1vIEM13bsxd5LOc438TYeY48QaisxkFC4RK6
XlSK6QzxrD43fJvHuYPpFSfDu0VR8bHxHbQlS1M7YpsT6Ollu2XOhqJU3mxOSXLIQuafzrTuq7Db
U7pFKrj2kl1Long1hdZdQapljbwSHWYr6g70JuEtx+N27HSqhQQSFPkLeRWHDg0gkVu/KZODJ9Rn
dNa6TyAjt/6GEiMQbElekcPBDR1UIBYYHEsqU/ia90qXzJHxsexsPdS/gy1gGy0zSfEGPEBTfHW8
0vGeW12VbvtFWW6d2Y9hDYu+WyV1nlA9/p9DXNkl3fQ3hzgQlH95iFt/y9+H9+bbz4e43/7Oj6Ej
40MLUyrWRcI9FBMQk/oxdLQ/uUxh6MPxyRV/UC5/nOH8T57J/3CJH9ou+VhOXr/PHE3vEwlInFo4
aklg45r+J2c4aCx/PMNxSLQdzoSMM0gTc8T8ZRSUpX2cCprP9xOl9i9guEoJWdgcVDDO7GvwHBfd
VtbTbV6hV9BP1K+YVvgAOnS55VBWpsGMGeolTBT8chBSzirx9eHb2DkLXzhOeYRzJsmj7rbET4hd
PX+ztMZbo61J2ubJc04Ed7C8+wRm+RCTPbKEfZ92Q4lFupvPeWpzB3sKicut2xB4MUArQGTobqqi
dIQmZ9rSllIL1trmRL1ZGjgFRXcazp/dwA9nYLt05MGdk/BQaU13IYSA/adN3lK31l6SvNAeorok
AkiTAl4CI9rISJoYmVrUy7H1oDi0d70XfbW1jDcJuZ6pi3FnGVO29f0sXk8fzmqabHd6hMbOgQLT
n0+JQanPNOthc98adSe39cyrx71x55gjTAu3u+7oycJMYdzhh34Ie3UNerwM4rG8x6YvrsaBYrQ8
K3v2QMPyS4EnCxHcky9hgXtrFt14ZDl/I+FyWB75wXJOyabsrYYGgH2uuh9TbX7N8lJfSxPRKvOk
2iqd2SSGyRWX4MNohni5IEbCEV9+BKoybf5pep3MHR48/cbMNG0LwrG6j1o/f6omZT2J0aRvrMzB
VEShiVcf1w0w6DqIdeouZnmrO2h/IU7Wjn72d4Te5kECBwVCjk18ZUoSiJ5Bq8Zg70NvZghtd/UN
Mn7zYmXeg9MmFQVy6IWinVhWQ0oAZtcXe+zC5CNy7zGfpUaptzk80mgRHa0CfWHlRm1xZ/ih+qLp
1N6v3Fo37zojN88FxldcNQYYOBbbet7kcXlvaoLerwZu5tqozEubd7AYvbBcmyZMtJA7Bw9Qn6zj
XOupwhmx6zW1yQ4ikoLOtsUXmEIOCDqvp7sHA4k6Rexu1XZoNPvRpfj+ZBWO/oavq1+3ExVS2FSA
8dt8ltVWeA3NiSZq/2mYars74J+0gbWm3fQditys7byGhqbvk+8O17nRgP6OSivb5DxYgc7mEfvk
VNz/Z6H/dxZ60yTu/Vdy3cO3kqxL++0PS/3vf+uHYCc+ATj9l03kh1infzKBRzBn98jDorrxRPmx
0DufwJbiKyMVYyGnLcHgHwu99YknOdofSp2NWYMw7///rz/QlNpffv8zYgyjyy8LPXqF78BSIzmP
PPKnSbw7NaYWD3Z50KhxEHLHvjxKe5pRBlSaroB/E/D8MoarzmA0WOAhX4t2WQGi0N3XhYX73g7b
YsNTS5zb2nIexkzPNmAl0Okih7j/0JgbhLnxpRjpBltPONbefTZjB0Pq+Ur59oAJOKJ4JXS/Uj3V
HfCxRjs7KYF60Lq+EmHGCRsC8m7qdZ3BlWlVweyPmF1jWgfyEotEkE7ViyVr7x30d3FQYzRvCXZs
cXu4a52B16pHPbwRHN32JaVlD0Zs9mR7W6uLAvhd1UssVL0zem0+tn1OmUtkOM7n0KPpNCB7kVNU
0UTRddUAzs/Szrsa01m/qKFhLJy7d70S/rUOeHntFVH0lseUcPpUFu1nV5HjSOowCHHU70DAlvsh
Ye/YmNNdJSuXY4JRbh0tm3Ak9OKmdP1jxLzVrsbslimcxgHFyALBGWqTL00nKqvt+0Y3yXnVlk4/
k2Vd0VDXHlQ7a9QizuJoZbF2zFumKJlRz6tYS+d1m+rVde0wQtvQhqtRgzcwNkiktTFwD19FPF13
lhQFDyTT5l9t5ztmzu21m2hhgA35AcrK+GXKlLPhcBAHoZu1dzPkhWCYnHzrqGpca3KcLlaSup8V
cE5ZTm80crQ7Ic10j3Ha2JmswU+9l1TbNA2drx4VZNO1moz0Gp8juwFPjvGKp3uxIcnXr5PYoxAC
mv+2Zme/ngChkRCyjSDyOob1U+N/puxq+B4Nk79FYRqBV5HE2nDfWHfWNLT51ZTKx1iJ9JHT7PTO
PIihdjnb+rVWZf0JkzYp80LnS058DvoyYlbnGCHGzTmDraA75Q1Bpeo6H8RjTN9HRxmtVe8Jg2Z3
Y1XD8ixN2NRF45+smsFfACATF3UitMLdK43D2JYc6kwJF/CqjHD/OBwBbm/T0uj9YB4bk7Yi6a0M
UUcxqRqj2E8KYaic8W8GhqV0xuSGKtZEHHuD40XkrltRcII15uJW0+y9b9dZgKWjvm4c4x3TvBte
1WY+xicp8mcnadxLUdm7UPOEdqA8ygqNXd4By3KD3h9K/8vMczjZoADNN3M/tretYjcB+sgM5yur
RHr2OvVoy9G8bTxyRWqDEPsAaCdlRKfEJsrpnRwq1ygCHyv6tJaxIy8SnyyaRUJudY84kDWPBjnP
bFxj6Cq7eF0C+nSPJRHVVlsXGNnZTbjgCGjykvM2dNKSJB12NP11pumCNnB41ed6cgv3GTnIqJtN
a0/iDsKOCr8i4HA+SmY/YIULYmFp1kZX1T1Xrp0Fnl8AwfEb8N4r2OS4e/XOTz+7NLpoe6/s9epg
V7h2gopoE/N4wLGM6MZYWddDVPhPBV1v7xkRfa4UfRLRQcQdVpmyHsbbsnOtr5NldtnOCMce1WSq
XQDtWkIAtxNh6G8YwPOScx41dDqO5H9IXFcFBTtLllofSKCx9vGKzKiZhht+W8TrIkpSMgxE+aob
15uMyllNqo7N7pSxL9LXVdXjxXFHijFICzk3AA3HLZUd/FbP2d41Np/xyiHF9ZCzmzo1KAwNTlcq
LKm/9oddCpbxmswcOY6EbDW57HBx0FjdylBwYpUwkF3d3ttVtFvdlkZ+NUc494KGtpKrMbbjUygp
86mGzooxvXouN1WPprBWdDYFXeoYC+SW2C3HAO7VlPULQ8yGjmtT2+pMJ+/dHKnKMdqZ6r2B3gpH
K8uzG6vq4vWuc+6cun+1SQ7SXmn6JyQNM8jrRqyzRRLqPtSh+UMpKhbRqEY94hm1jCQsZzss0hL7
M1QmYxGcCMmHWxwD3iOj4/bOWoQpfZGo8kWsIg+obReD77Ev9fDLvIhaEw2kretEB5bOcI/bXn/J
XJGsqWn1XntBsymHckSydJHL2AvP14Am0EDrkTE+dT9vsWGKo71IbRaaGyB4wuQfOlwHPlEGlPFR
w70IdSBAUvrf/F1LBdMjzKIOsF6PCtGU887uC9S+VMD4pj2vXw2LGMiAD12wWSTChIKwjQ/5cs3R
ogyGRUocF1HRWOTFCCTdrVwkx34RH4n2RjuHN7AEhdAmBeo/SyOCpfmhXfaLjNl7Rnct3Fl865VR
IU4jd2YiFHtnkUCXxMjGWGRRuQikBC7o7yu7/Jwt8qlahFSEu+Z2cbReea6gIiwuUwpNR7D/JsVW
WUUwwjZyZ5+j0FJallyR24mfw0W+pUgWrl3aOuwEFnVXLUJvtUi+7Yg3ZpUsQrC9SMLwDZt34vyr
usXURjq8u2s+NGRrkZMLv/Xv6GCcT2IRm4c2QjEdCx1ltNIPsR49h4s4LcpCZ/PgwvkAB42utqjY
Onr2uAjbQ1zV1yMGrpP5oXvz9Id0rZlybYkYXXwU3aNmqM5bqzZCvLXccUNnEdOoD1W9hvZCTxP9
qEEZGR1BOXzETkD1n4hQ0fXBQ9HkpqaZdE0+wn43Ro89hRWnhL71lJWgaYDNcldx/HbvMQ95EY+8
qEii+KF1Jpnc/Wd//+/s77kPnb9Ucs7fhv/3Sk3zz0rO73/ph5QjPnm2MDzcpQIhx3M5L/yQcvxP
rqOTNOLLZWNiLSrP71v83/zjUH/gFAuYnO6/tBxL/2T5vmn7AnloqVL7RwxjXv2P5mrQlLgBYPLp
TPidX5Uc0bOU6npUHYikZQm878i+MRvysTPPhvVPR5//xcn9J1svrwXLCF6x56NG/Wrr7eF4z7Un
yoOLaH/G2iTOqTL9p4lP4Kqu/ykkC0MOrFRA9zj0cV7/ZiD9yWnQaKbhEijh9Qr6V4NBl2RD0nEW
525cAqBd6DARHz3xMDiJ8Tcm3F8IM8uLcxcvlnm+PeC0v3iYa03H+dc25QHxpvtKCUzrUB7fe1cT
MZzLCPztKTT0v+OC/S8fsc2nxXMM2cr7ExqT2AvOLs9lvFBgkM8weX6l6mmpX0kIj0b69I9fEKsx
COXlybmge35lVKUMNKXRNv4+1sLq9Nu4lwj/pvBM7c0Me+dv0gDiT5+ra+sm7DrMpItZ+1da1QTj
b47YTcH4G9nbKipXjJt5rtl0eYNF9oZiRkGbHfwCd8rEBSNA+VSyHxlWMUBWZsVu6166yUC8b3pb
9WQc4/ZKjP74Mhl/Z8XmIP/rDebapOu49zms4635lTRU8kiNUoYUexvmpPWgFVTVnNooh8kTVUz/
izoSw1FAG8ppIuls8cA9OF00avb2hs5I/PgRXP7YZ0Zmyz6RQATXEmO46lTMnjiPCb24x1438mJT
Nr04Q83gc0DcB5ihjJadpNYkBicxY+bxTozrTBcfY3Ll6tVJ0kx+EZ0z3oaJz5NlbmAafPZ6U5Km
auax33DKNtJTY9pkEFglnHXi0d21T/VegzpHw8ulboyGSy5Ma/YZmC01IoXGHAvxbRlk4csRSZKO
153l99bdWE7DVanHOXAcOwU3AOLOYBLHQkCFC/fpSEj1Vhs6opgMGD3SrLV8VeAGXmcOtgenzzqw
K30vX73C7Bn+tuyY/Ro34GL8pI5TNPa71+jjBXwE+3IKguSrGXfjRas18WB3Sxh85qlq+7ZBNcvk
j68O6AvM05ZgPtWG9nhh9ss7lZk1BEXe8oI+IJUn5tOMv5Q32O+54nP0OBPdhhweHpTPlzZ7tf+E
Amu/w6AZLwnC5wZnhG1upyrpvJU/aoTMWnzBl9+u1ThlTLuKEX7VdbIEH4mW4blnuyhfjamHydYO
PclMDWdnfPQJeReHjAQLllIHYJ7adETKnuN+8J88XHxi3WWKrQYUQK4TRofWO4ER+RpHFJZGNdFC
n1Pxk8QEz7iyTLgywK1rK3ah1anRJ75+U1bQkdUSFOgd3PAr7m7y9GOKnymqsrne/nYE8mNsnSpe
UrWDXN7rQDFkAOq72X98/tbY2StTeRbbV0QWvNlxu6pLXz9//Bn6TctVMekp68YcQxTq5R1Qt349
RLgeVN1yAbPHorW+ywDJADEKw5NomViv+nbAy1qPnn8xmZk1JkKqSftRl3t6eu5qp5V24OGCHO9x
g4GVgc4yhv2WLvIpCLGHcBrJE6EfBtG5/ciuSSvjY9sSVt5NukqHdQ1+IbzQvmjnQUwpPYnPWHXh
lTH70ysmuuFrD36JDTdx7OR2mBhGPrcfJkpyJP2uNeISrqqeAV7werrXSRiCYOhtPuf2QS6mzDHB
pYUDE/6DCX4rxraJEQsDp5eaZxvf9arvh33oT+MJZsD44BSK5LMMiWMY2nS2wICsKLATL+3iE8WI
7QRYPsSNtrhIh7jGm9mFvf3WMb3Emm22A6BrPxlPvauBK/AqXMxKNyr2mtV89hoVfaUqUZxhyXDu
TmLnLPXSJ47K8f9KlEMRBVy7yEtzGuGTkHP31U84eq9bTUXJmovbP1owqyg6sPrWD4hxhU8mwdJy
LTTrsYsjjlxN/V4Kl5rFnFDcvoYI1vMHzWU3i2EnCqYMV3As+E3AujxeeMxxLRthGSd7Rwt5SoO3
2FELJV9t0S1H75iyazfyCvTvvqeEDO/Q0xiztyATL18nEF/UbmXDO+Ve0VNqOyyYWKkfwK2mz2kz
c2P5zGAOoY7bNyFid/Ckv/iOfMR8HqPVg0OH6pwQMG95G3g+TLhoR5uqRP95bqV4KxpNmw8zTYLe
waTb1MQvL9sRRx3IsKNjmObnOeptMgNldsx9GV4NmoxusePHh8jzHwDA1E9517xPxbis/ol44hCp
1qnicyIgwToPzCk5+pU03ogs4Menzl6/lv7g3mPLyFzoUsPBNpXWIwLVYsV96VIeUzXeFuBPeTMq
KDfb2TKeitiT62qkOjroixiK1mTUnG5yy8awZYbluXQ163MuTP685InVPNqxb4SffW9IIDbXMqy2
swdoMzCiTKFRtpl2hZlF8dEVISJGZ0cvcKiqPQFoD7aNqa9T3hIGP9lkK5hL7Ws1euxFZEfiyBwS
bZWJnq+1pvEWc1BrsVhYSCHnxmsnmoRS76zRZ/VEgpN0xOKb/qrnBHltHNPMnZyZi6aGVXJpI91b
R+MS6eBSLpFn40qckRNZS9EGWdNTn3+nN/hpnI5+jnbgq1nlOfiaoCAbyLEKQlSA3sn/iDNMVMFo
EgBzcpkUiL0Z633TN/sp7lkHe5sz3c6HsHvly5wMoVfxyikPk2JluiTdaVjlXrIH4jnuxHO8anhh
FDPrfZ5SFvyPJRA5g4o8V1sC+dOg5/Etw0tqjZUcrKtBKX1H5B9tsOm09mtpZjw5hNlwRRhzbb+7
Oc/HFtTXgECWEFCf6oo4e97ZLjsGWpic3W8/lihtjJ11DAnjGGqLe8OFeHCq86bZ9xOgl65n71tQ
47wRM7Guo4Hfp2xJSxXWeC2ciLmbjhfjdcAuGFO01/NTJ4XkvQ79zEtitpnci0VndsvTwsFyWAQ5
Pgpk98HTe9eFTWA5ZC7btMZmYE/3IbaMV4dcE/ajRkuvBtngUMhyTvc8MkT0MLhzhQFYz50ri5Nw
y7roivu80rARqVj73jXM1GI1EIHnZ2aXAyLPfzLGgcsCbz5P8trv0NKw1wB9aMYSkr1rZQslIVk+
UTp35yC3Jx7rSnpAKSDMdOU9ozvvigwDX5MquOLylq9REzWnBqIAOhZ4G+dxsoGZHOpPQpsIG/A5
sbW8p0BWU/cIbTlEVKAfUexdiD/5Do8q6c8mVUhRPSULIVCLxGPqsVvGvDR0duAKthu5XmHe0S3K
RsK8SNbdALpicGDDFZrPHsQl1nHMQCaeSZEyhNVicGfxhOgAZ/KYwzW65uuvLxX8IAIuMTqF5kOB
6KCQ0nfHo2fyij1TC4Fp00XRUuQAcg/EHKoWoRAXhRonLEoEFl6PJd1sIrUVeiSoVRZ0WzOcOVQ9
4xCEBnEpLZaYgG1Ig1iFs01k7Eg6p8i+a4llE0atwj30PpToru4B21RUOrEqfC8bgED5dOOPEO25
rtkYqFq/AdKl39gkX9dwg1ZOOxX7EYPWhr1xeI/dedqmPETRt+OB6Cy0J72zrkdDlXd82zyXiQYd
efIVO6vImIhoZrfyqMOJ/PxaZQRMmGFNN/oko0epOeq1qQzzXPUF9YnkS9lAjvUupzpr7fS3ZiEu
7PzoA6fi+rsNXgujEHXqOMgMP6WRoXQHizERQ5NvxAP5QizFLby1bXNAmsUKXLHR1noJsS8kCjVh
PGcFgfpC3CwmGeTS2niCVKTBTMKHed1mi+hcxKw2idNwRc495QpIzEyJbqdsSKEZs+3+m6P4YrL/
Q0LUQ4hwwf1C8kaC+PXYz7Qg9Xniyb20Pzb9/ciog/ThePnrI/+fTj9khcloMqPk2G9xcOPn+OkI
7odxp9Kqk/scH1sSKOagD3XbaDh4AfSfHGs5unwsh3/9usvp+pf3BxsXl4rDyZSSiOX9//S6HMlz
k8ya3I9p7rx3WtHsi3bMsde6SzFpVZTTxXFi1uK6X3a5f/3q6DZ/enWf2azDDc4P8Sued2ohzwzC
qfYDvY1GMHsNqL1l1SVPxmrfRZJfddlwLFl23hQ9sbh//Aj/yc/8jfUKoWWhE/zfAZpDnlNYn7Q/
K3a//6UfA3kXgc01KK9CY1skO/69H0N5QUyGpwAyFux1gtz/GsqDdVgSNFzlDLz5IcA6/M9Q3vnk
Oy4lTGRvPhI5xj8ZyqNh/Xp50egEoUWniwjlDr7vHy/uxEmsNBdtfBxr4eLhlrgc7RRmlKxdjSVn
pGjWUql/L7Mar/wChQ5Xes+DjmwM1qF9IwraELwqd47z7FrhJu8rYmWdro93CoKKtSMsMml3mZ82
zzXgIHvVSzNKcTLyfAsY/PZX+UD8OICeoIxAEam1OGYph1kzs7ugHRq2xWLuLBpdK38z567ZbPql
5oqBDhm/tg1lH1ieVn+mLtf9Qhy5Jyvsg6SaGV5T85h37WrybMMmGzJYxpVvMBhs/cK5HixYO0Wv
cN4Y2paEJslVMne6ucZ6k9zLNJ3uCP525yYyikuRMpfYuGNFbXLqjZEdlLYeeYGTyktuyx7W2lCz
9ammfUQXz9GQTXISsbcbE4OccVwxjrZLIthGG7Ol6QYjE2smYvXW6lzjOfcBf+Osye+FAbjYj623
qJ/kjV1NPhFY07xVRtoc+mqy1rEwbmNnbtdAO92NNiUOVmMtvzVdLT+b5XCx9YFRZZ6Tz5ejG38B
yCZ3Fj1kqwYUz0kUBQQ2XL+XvjFdPvY4ia6hJFnnIS6xrnVqVlf6sKmNqjqHsim+p73jb3v6fLat
TfFIBP30Qgz9i01X5ZrBDd3DGqFZp+UX/OXPvqWJoCECsZK5fewHhBWXOeN92rTmxUQiO5nsdm6T
Vq/vZBZ/Tun7ercrZ1jP0XjiXDetbXBZy5DcCnDPaXd9NRb3eZPRX53l7dlgH7vq+ERWoZ/dNXna
scXP1Crhjn3MxjkMrNYYCay2xVqONgwBm59Ug/221vswepg9F9gRGxf2eGlZ+fyzBFg3upTiZMa1
fuQE/zXnz5O7t/I7WrXZoUL19S8ue+U78oo9CleYhgF5x/lsLVuFVPbaLoNAt5s1VV50gyvadVR3
RazZOk25ETA/s7aCy/66opHutW9cMOta18VHK8UfJq0MB8iyTVjXhGV3jLqirVarEyJte0TDu+77
lrPW7JDDr9mirbx01Pb44PosoAq0h/MLKVWFWrdy5u5J03I6o+cLkHd9G3Kc69notnX5Mg0qvY3N
5kbroLoh5ZDhtS6i1vNN6ckvrXTdA7uap2kp68iN9q1wm3wL36jDm5MYJ4bA4JKWb2r6qkWc2SpB
B8is9GdL+eOqn/xwL4deux4839+ESkbrVLdeWQzbG4Ms2JZBcUXPYWQfprq1niyIkqCS3XZdhLSX
oLdzW2lHl7KrAKzXK26hGpWxaHa5WxuHtMVWnVx1RYeZoYPKUiZnmpzRuwjVAjotcEymZHYYe2/Z
+IwrK0vbC07Q/I5denSgugN275yZB7Th8a4Y83lXdoRnpJTNbs5G59pqeohu5nBo6DonukCX6N1g
dU+KbtG9Vk/2eWBCV3KDVa016KTnNSv317VojJS57mAWNHvb56LxPlc1W3LHmX0a0ye5pTsPJwWx
t1vGzcmNHbfvpSVJMdYFqfNEvDuyJy8bN3r31ja8ZSi0ct3I3Dhhgii2GMm4pPUoxxJo5SB94/x2
YtnFtcl6l1eY9lagNN5mRQKBkE+46hXXYDKN0xs6ECJqQYr7vm7G+1InnxcRQLipIKaRR/ZzJW8j
9hoHyCwx9SMEQCUHnF6HmZZWB5lRqxokzGLXlSz9S5e632WlD6vIgOk1xF4Os9ITBCI0ByABsllR
hSsrKXBKrSplp5BQE0fbiplMODPgYjshWXGLl8DNR/UU58jy1n7qy+5YIO1ywqVI6kumpUAOmIeC
kkeWMZwbhqiVCtiYefsMI8vMTLNx7kYe2AwxQ26RbODSOzRdb7+0ImmO8VwAq2DObH/uuPqTFT6s
KF4R0nYtzkfSvdTAyY11KPTmWFGVeaynENupn5bRPqwZlydmdBPnKr+HI2viUeihqccZBraVPw/x
q/SsdgM9o9gLhqfvbGcxiYB8psommjrrKkLKAYRmSZeIxUAjXi897g+z7/uA0TJBLpb272Vm6XRi
WsZw3fUt+/bRqHXgqRNh0lmUpLpTW5kkHMdZPesABt/rRk9eeSZHDOYLdd2ac3GDYud/1/GWANnO
Q/OC565/1ohOnAvdPWAUz79RB+x8tUvfJk0Um7UCTNnnHHSsBJtKfyhYbVetJ4xpje4AkcIP+RRp
FIq9J9VP9hUaSv5VS5khHwv8w9iZZDLckQFwnniO+Bs5ztFWTZOBbOmSoqe0T8TRgTzN+CVLEt9i
MYrCJ7D5/e2IT5arcoq12yRFdcWLUTSv+Bays5nLKOIq7iyXAD7hcI552Verq7OLHIDxUVFvrBKC
u4eMo+NaZIBA1pJG4pu5NuHAtUPr4e2A0E7SxvARvJC9Xu1hGr6R+avfPAtuZKmlPjUUkR/RX1dP
2rEBvXILvAAaHIMS7YulT7Q0wn+khwfC61654JD3rjbINz8aSybsc0ggUnTmsE6TtJ6orSvSZ3Ib
wDW8yuwuqRWqxRJu1uclfHngnoMYpwxdTqvJImPET+5vTLfRX0O/C61NmejYmESv2TuVW8klhPSA
uWFyV6VS2F0wNaRY1+PUC2zRIxdlhns1DV19xDfk4KEntDf1ql3nzIwDbDDzitIqa1Prdr0CuYwt
PMaZE4hW3gnVdoRgbf8Ko7ECUhtSSjO6qTy0rtWUzC3K5jVr0s4Nkki1YkWVTPWSTYYsmRv4E76H
tJ6/0YtgXod4jdam4Xy2oth/dOOyeK+wE5K+AmZAGTSeC2gpWaWtKDJgRbTxH8Ou0t1rf7bctx6N
aS/p5o5WRmQzZCPCbH52Bwq9u1CYT34XxwmivDlaAdlG0myVUe2h3vGf2awybw+xc7p4WYisPhqx
eO/9HiZpacs3jNrdne13frlKR0N/VTMbyE2kD4prSW9V4JWu+AoIpE43YeFEuO6qNHyBJF8+TqT8
2q0JpuakWjXt+lTTALQ2bU1PmJkd0ii7JVKWvNSle47QH6q4wLPtadjMqRUsp86/szqGFsq1ojWU
MRcbti8N2DbsDT0RubvaYWMR2NBGPoMJMYgDVDJ6Kq3JpcmrGMAiCc0U00q0iQ62NYrOLWLSZqCC
5GCk5J9ny+7WszRz/PW6uhJavHFUU3yLU0PhFVSOSwUG1ZHoOCibmYMwG9lu+NmxqnDbg+HBS0ZV
QruSjaWuY2PEaM42Cyh9aBPwS5oIKn2UWelXqVMrGDTLL1KLc5YWc7iuqPF4zpEbHhJbj3d6Ymuc
D0J11UgEaC5wxztlTeGvIp09YjFER2+mvGKLlKP2XuITeaOQMntpkeig1IRDD4klsbtwI6XhbOpw
nk+ZJuRxYLp2xTvMrwzklC/hnHTbIum6fSHrfhv5Znmo84jAfDY/y2kcAFsYonmPzNq9Neta+yb0
pDn855T87/haWBTQLP7vQ/LqPU++V02ZvP98TP7tb/1+ShbC+oTTwOLQSwXAQpP4n1My4+5Pls75
lKPrR0zpD6dkXYDr4nwMttD48ID8sK5zgDb5B10O8Ex2MIr8k1Oy4DV+1mD+m70zWY4bybr0q7T1
HmkAHIADi150zAySwZmUtIFRE+Z5cABP35+HlL9JVJZk2euysqrKMhYJRABwXL/3nO+gZvG4Pzw6
PcLkxeto4csPHSBKhqrWw4FTqUSwHZXGe1YilRnBHGq88wx3PqYTBs6taWY9Xm5nfKJXyJreBWXz
8sO3d/ut8fSjkP6takGfjQO/EOg/ihTAEvpsfzgbp5x1+MAw4rkvrVOEDoHhmqw89MwjNvLVqJzh
vRzpLq/awqcL2KRnoenCUr72A1l+DvoeZjUAmWFj57n1tLhodvez54ZfqG2J/fj9GZ/jaX/ooJ3P
2EOXBA/Plab/lvbnJDLm2s79SUxuhNYeoOnTqAGRO/zjNBxG2gxg9vHHrhYKHVzjmSn2xdgyhUZC
0H/G4Mk7JzFqMLh9gseoL2LmKrJ1M3b5VRrfguI5Fl2AMZJWXvDMJvSsYJ22SWd41yx5Y7H//afS
nZGfP5TEVCe5EB73BiljP18GehoRAzj2oWh/gucqolKCOoGJG34/oxA1tTRNQit/9/vDvhFZMYWm
r4nMFbGlqf/jTcPGNafIqbuIEZuP+IiaYTiVhB4SEBg///5Ib/qe5yOhMkHwBAOQ4Kc39xm4+Xlp
2rg6+bXpvDYKBcQ+7BEJr7I63prNwMxTmLNPnIhwVfGnm+ZNZ4rDc6MQqQUW1QMZ+vbwYEoTWHhF
ctLW0ldQe2ij2drke3cpOnicEMJmk0u/V3lzxnxU8kufB92Fgrl3NXmiNekPpVW2Bo1dPIm2tsUm
9uf5S01LfYN+rJBrNyA76uAKbxm+NU1/8r/89Jj+eqGwVrJs4KBhiyQd3dj94TE1vYFWjxsa19YQ
Fq9J2zNIh7nSI9AFrFJGRxUn2Ucmt/XVtDQxzCxnSpDnj/JrL5elWs8k1q2JhRq/JLRoPo/gjuXx
95fYcX+5yAB6uIlw+WAB5enUpp0fztJrIV20cS+uU6ZuYQBkDxYoMdOTCDDcEa/QTo15NxbkfK7i
OIblYJWoEtp6nzu1vaZZUdzT3ykmCkwVvagUxjhjdSLG3aZ+Agrtb8KmDAnnAaqzSrADKPwpXXlS
NbHnjYHqN4osigMiPBgD2mNcHFyvz+8h091iCGejkw+yOZEQ9tjbhSEYrJDgZSWzzdrgDAsRa8pP
r/LY9d+H5uAcY/xOiMinMVgrM3aKNQ91AtcFQdBKzf6ysVCBb5Z0+lR3Tf8wmIbUlJte7sKuGQDD
2PYjTj2V7UNpsF9D0czgWpjtyK63MT4MhWTzXXf2RQY97MIikPdzMtb0MmtRZA8InyYMD40THTHX
EYbD97C30BTeNKqYto5qm51lTda4zfExRetREX9DiEUcbotOIAiqgxuwJZG5sayqP/CqsRVYasyR
fi/zd6iL40u7DeoHV/RsDALyDXadVxBP61V4FUzcQnTpfJpG02S+2uyOvnZRXbvrxQY/qDXCY7Sb
GBzxcCi1naNx8HdtFep5ryBcif/rihdQS87qWIyStJ40NdYyBEsvK5d4LKfPw7VAaF7sWy/bRiRo
mXdK0CdOutZkds2d1O9ETwArRAU5XaGUA55/N6imL6j8k5xIs89EXdr28r5TxiQxswYtS3n1yZ6L
tBfgNfthqM1Tn/VFNh2JDFn2YzD04UXRJky4Uhu4uslsDkKkYO4ycA3IVGtMeltLXBAUV4ZA0NZ9
ntGP9TIVgQfMcUnc0Najp3zIZsmEbZ7yoL8idUFwR6kQFIdaD7wL8UjFaXgz8uh40boBO8MNRxVc
7BD7tAH2AF5eIamViUeKAXhmd0UMG+HdFYnraI2CQYWwVyQaui6kKqDnGxXL2ifBfVmXdAI1t1/P
rUacpR2Td6MosKAk/lcSMbAsbMzKJpDc8Qf/5BphFB5LIXvpYtaZumaZDx1c5TbGQxTLYht2I0qq
oIVYvJtzr5gPZgcWEvH7jCxO4vrP9wQQo5DgstovRl0w5BbCY6/Mv02DhAOTTj9EzfIFZVZQXIg2
6PNtxibyfhl6IXapUdnWZUw7iLgXGdtxvw/bsS4feBmLYxrBi9gNNWdA6lOus5UsUmppTKL8ui78
mVvb4FFp6axYwxHxn5tvsOxGA0HQeDlwIetJVkk00PIlz5D5bXxOACfSXJD/QanuHKJEIlOys6wR
G/q7ZIsBsnRXhmrr4DYlD9tZi4SQhlVRp4txyYSUJmsN057TDWS9tQhwri5I9sO5gowpVuxXF7ZT
gLBKbh82BoSvEfgNoy4xPrQlwS3GKuE5sk8WEXSAbHwyccTjTLNhOHl1AC6rDJr+2h1oAO6jTmb8
QkAGndiFSWyV76HlIgUjtYpBYafchUFAH/WPDgj3V7LT0AH4FjfvbiBVS2w7oLacPPYxpAKiybq1
r8JtQhvtfa4UlUWKVfKhcz31sW5jcRilIuLMz1xGrSVdTbFz8yqd2Emh2VymGlfaWf9p9dp3pnDl
+MC2ZjRQRDqkyQFThw1aDLeyfXMWPJRmo2/ONIVlL3NSvW5JkUBmaDaKaxOrkhOrOhbdS95gwTMC
ae7uglWy3fhWQApB3wWhfZu2Q5bd2z59hYvJSZEi9lPPHwgBSt0SB+4RDAbdRl1U1YJ6YrLhWEPN
l/rD61NXrE+cV020DGFFfIqhgYmEjAa54DrIRh6dOodccle2UgdyELny+k1KaNl9Gd80lkOTBuUh
ydwXsWqn4bpAJ9mtYJ00E9YcWAfbedQtf/43W3c+EQvIFFi6Tu7LAiG1CI7+mCQYwmMXU+g0R96r
KgWnMbXpfC/6yewuUQkhZKUDmqUPPm+LfVea1qkJouY9Yb/0VGMnTuwjYrFguAzjKho3cysbtHxy
FjRV+VqhdDTzpyzP3Ntp6Mzq0OCJz16UV0TdoSDC4eu8BHoNgaeBPRyDu/aOzDESFsw1LwZZxYRP
1nhO8Hk327lVMUlOfXcZFBAoN67d2hHLHtD4FWxapE+pMUbb3C55TBYjFMGFU1ZW86VgQZ6POId5
NpResQmiQFy/m6C5bHnJqObSagdAkGGQ9wzr8LPijW2b9APb/+DRmCnTAW32rfUZQjAt1sKy5HiR
KJs/NRVWvKwxjGFxIgUthkqUBd5uqcBmXk+zzB9S5hkrX3YHpyDU8rAoj4uTmVa3wLbDpX5depNz
ZfSmU21jksbGy2hWdbz2XQxsj1QiKLkQ1DJKlEmnMZQ0/FaBGv2Gt8DcPIABtJJ3VoX4h3kNFdj8
VPfCCPhjQMDAWBlZdDTCWn2MIxPrUy6x+lyAkLDups4Il307oGfcJrR2lhXjj1TcTvRRaex7hJeu
mno0mRVg1ZnWyMxUh6EHUSxNHzSxJDURkLTyuy7fwiuY2s2Y2z7zBb/h7s+cCZPlHM4AtwCveM2L
wmr4mJ4DSXjTaXVtVHS3ZVBaLLB2HaQ7nyQURVzoexs4EI7pLBvlE2ox9JPKjZCyOGHuj/dN2Ols
qog7eluTmNPs2DjM01WCgbC6km0di1t7QhR1EU5VwOeaJiO6zlpDa8BIE7VRlBZDf53DImQbGcCi
7mIfzoSaTJOBjcNzP3seE2MnjOX1uSr9r97gD3oD22YX/EMBv3ntX//Xl3MP5vRafPk///v05WP7
2mWvPzZSvv/S905K4OL0dxzEYkgGkb7qv/ddb2CZzl8m22+8/hh+tNXnfwxCUDlNdgH0NxAA4DBC
WfO9kYJe4I3H/3eefyIq3mySdU/HtUiKYV31dCz4z9uLHDEpUvB4vBLFEozx9ZJBrvcyxhtNOpdX
PLLODHUxGcP4SzwYfrPKkkw9un4LrI2Inoe88MMF8LGwr2nJe+TedR6OeLZciLQNgoM6pv1MC1pj
Vy7J8M4hIRTNp2zSzWgHwy4AGn7C8ibWGWhctiUjYF8Q5MzGkeue+qggqk9ioGB+UtxmmVkinaQd
HJSenRJYFGXP7azUURNjINKQhfmOV2L4PJixAVvSr4L7PPaL+9bun9HQLhdMTCZkqjK69Rp3uTet
vL2fIhHuBHKGmwVh89ZQoj9qKR81h8iQZMEAIZBG8paCR/g44G94lbJoiDutQsT1C4YKNLPdLT2W
+KUpsmFes/OlyR6NoCdj9IzSbeJ7d/LS7WgyVVkZWNSv2kjZV37TPaGsRW2HtUSC1B+FvTZFvTyW
/cA7yJo+kjjbImyDynBgAUyuGpg6pM/UbvchKRlsrXgx6YyttDiBgIl3Rh8vx7ZwKEviWUSbfPQl
E/SMOIk0NJJbrMXpwcijG8IT051MsaouMdVrxy70YKpKYewth6uS3dUptgqIcH2h5gcklAMRoEG2
7r3MvkHk1B3QFZfXzIbUlcOr5eDTiHlNHVEdU97YD1h7cnDjmZFtCSTtM40/9y+Kmt71wiR711jS
4CWQl3e8PsRDT0Xznp5K/nW2O/PRHoeEEngqb8C6GieRyF3kmv07vitGMoB4gtum84t3ok1GUCk1
6c69jV+zzJa9Ml1ja4h2+tyoDgxdX1dXKbvmdQDsASMtNw4ydyMIPgmR0nrHUExzm90uYdmo8fDI
emV8V2JCyAgibMhgxoi6Ksxq3PnEo2Ild15He/QvSzR/e3Ig6pPTslscQICvDXvB6NFh950sI6Ck
M4L0qobOcMij2j+YI8M9ZpbprVlD8kmyaLnJiCBj30Q74hPDKIZ5YdRZwapRXj7x8nWHyzLxJOtX
DPMsY6RNuZNuUiN335GGbb60EyR+L8hMVNUd/hKJ9WdFU3Qk7zBa3jd5bVON5/V0ScZ09EjssXvj
N+g2fJ1rOMryNiF26Z7tvb3N2LnOq2FcsoJ7spSaaD4wu+4nd8NmTKJjUCXZoYkPUUiAb7ggCqW9
cOe0wxVChbegaGymYeW1YfHMMlLfzmS4HcqoMbcMrxC/GrV5jaWhRD8x1jUQngRkDxLXmyIqops2
dkgrbzzxIU/Q3Kx4tqeXjvcYfiF/mB88LxOgbYgR2C6pFdOPCIvjsIwlczBDKqbpBmyjXVnP5k0a
wvZcG26ZFSeDbfczXmSImMSVh4SINU3ISpLUywaU1eecmA0fl1kxXQvqgplL4yZIUefReI4Y9Wq7
ERJKYJbRtBGJxR6dqLvG3iGYXQpgUPV0Z+em9dJ2IdlvUU3x0+xyr+Ldfg0FyJ8Q1IuISbu9Y3sG
UmAdgcwg1XsC+2g+EL5uz95TJIu6v+8FLeRDheIgKY9LDfFwWfd+Wkz4jpExqoc2nSL/kxNlYVyu
Y5mbyn0qxlQ1cuvXYKh2BpqC9PMs0ctke1rwbcuLiznBf+uAP9UBlhXwCv7PI5Xr5BNyrNfypzrg
2y/9rTu0/2L5DeBRYW6UxFXyYv5bd4jnF5ZO8GOJ8LdT2P/LAsFmw4gD0SN+KgQgCwW4JX+wHv+L
wuDtDANunHVOmfK0uvFXLW8zQYdt8s66LGtnZOs14jefDq3LYhfGJjnUILLmgjU1swz1dE6QnoiP
rOFpB0AyZAKP2gLTkgpcV27qLTOZtA5EFDKZGzoruG7YdTZ0xrs/tP25ED+2/TGJcsKgjPQcAwDM
WxWy3w3I6dulvUTujdkxJvfpWyLcKM2Twuz1HXz4HxvJ8Jl+OSTMJEyf2LopEOVbAbKR5KI2QDBf
el5wVfXSSNf5aGlXhuOw5oFONZoDXqf6fYD/pZnWgzNK54BhYAx3bhRb1UUIXIdW5ih1owXM97K3
e6oK9ig0H8D6T0jBHOsxty32405YIi/uLHZHEQUAzqosbD2G7Q1dLOiQdLQI6eS7NjycUoR1+Rvi
R91XyH3aHgP0B0YksfUw9SSoPDYmWrn8rQnhcUUYmPfdMNBvNebrWdulW0twEyhBnksrSJSdHYPt
C/lfFrVchaaaENyZ3WkSsEc9G0zp7GJUgeZkP0IG1juzcxOpa9PmPQp9LIoeia40GBIfwJpr44Ec
CURde8QqxDdQHjijs2FrXixSd9rGJYJn1Ri29Wijw+su7cqR9mnJFA4HT85e/c4WAx2dvu24/6KO
bolhS3e8X8AqPRoit6eXmtoPp7Ld880l3cR3PfcVvZG29rXVh7i/ZR2SWGivSLbkp9CfOTs7xVa9
ZgbARAs3GcOskNAqb8VMFUKLQ4mYkDdbuq8pPZ/nYSZ65btvUlltsQEGdBeDpV7WJsisaJvMwGNX
ntP33Tv6NqBinIXIxi3fI50Oct/5WhKDmQnK075ZHma8FQsNaFKgLglnBHq66EsiKY8vgiahTajw
IF0GjcE0Lsl7A9wEjsLrOFLLneGb8YQPnocXR7Llb5omsfpt15IBv8oDbZVvPankphrtfOuEkmrR
bax0ZatpfiRoBM2mG0xyXaQh5oqFYO/XKO3dazJTvGdjhPSlxhpZq8iiV1s5yYFEecdfEy4pX8sI
TVMtTPpeNOkqGpTmdDuqkbZVnJK5tC7yMMOENHnYctwKWw/k766/s5MFP67L5gP7Wiv5elVSeO2N
SQUiULdGJAgRwdgInfaGnn4RvKMdw/5EA59rl4jaUV9nAlrQ3NcE2n6tJzURy22ydycAiDz5iHuk
s0saGXEVWI+zra98nhmNtwK3zbXN1EKPAAhL/Z5vhodLkuiy7LO6onUM26Du3p2tw4xreRCMRfIF
J3Zte/sMe8+liyO6pgrq2gPgf4Ls4NdMt5SJzQFKLvt8QT5MRMN+4CjelNHxsXjagu038y1gM7pZ
g9tWlyXA8PaRDr1hPBsD2TTQ11qjRXUWcCb5LFh+F6rz4ClxzCK7D8e0PUyF0TbEuOByXEaHBWKZ
NRcAOAHf5WQqmjFBEPFF1CZmCRoS9EBx+fD0oCrHA3a+kbPJ4MJV2pzOqEE/FH3r8FfYE7GGlk5l
PyaDYYm1b/mx927K/cGm3ApYKPwIzv+nM/mBaQ82Ox+fU72ikZNOB6hyLa0pq1URWpoh6j+L0O+z
l5YVgvxUaAlui9ixBF+7miL691uZRzjY0WLzl0xup2PXSK55T9zfKWX4P734Q9hkX1zY8zbExxkr
Eek9o23fYBrnwV3ZA4T4i7C0/QJ2U+XRI4ltsbQIs+SSrQADmx+SCc50QojRqRRm8M4dB5KcF7Zu
YzTpaKRqeNJd523Wd/GGG0P716L4QuRBuBFhmGSINkfFIMKa3Q2Nf/dgdMpTV5UDCjh5iTCOdjun
dj2kYVU9Q0HOa+SaQCue0QXba1GYHwz67SSU6RTkueyR/SnUk1ZmRx/zLpRf9D51VQIEuumxy4Gc
a+YtaWfTnVfJ6IMrxnILGdXZVCUSbr8Jyw8WppudXZpRuJYL3lmzl+0t9nVysjEMANKG1gwCOsqf
7LQj/5ZNwG4xYNuT6TOty5ZhwUgP8wZjOnxoZxy2g5L5Hct6/SENhvhhdPJbJZlq7VtUwjvwSxNR
SlW5JwYtgQbq5U+qcEAEtcwvrgJeYJs8a5ZjbgQEGQqggWOjsCDmkl5VMorqkZdO/a50izrepEtX
7hiAVi+wEfRXWyTByvfo6a89idwDM7oAsjliugpl9zVpZbvJB/ZZNt5lJjy2fcK+KVHjw82eV9NM
ObDpWnu8bMha3vt5MxMHlovqQsbU5JELYz+s6r3WZW5wFNTv0qytaefZo3dRgoIat3NBpnXTO+FD
UMfe3ugWxkdGwKAJiKq/I83bOxlx31yyYDPpKcv5QhlWcEFAFsO8rm1RxNMkb4YZO3zZeY9jMi6f
gXWll9hQlktQo0G++aH4/AdFyhslBCURw3j+hUgAmMwvYMcGcpKf6ii/qUcTmbHhXptK8BI6Y3ZT
c6wuaR23h98fVbeOftBfnI/qIhay0XrZjNd11fTD5NoJl1jGEPGPBODW7xMnYWGoe5tBx++P82aO
fz4O1jaPjpotbPgkPx9njCtv6AKGcA4uZdZUs2XNLgnVZIrDgvHvD0aLzuLrRPIQvCW9WDzDRkQR
eCTdMdhWVexcdDA61kYy/EvaCp8L+TFof2px0MvyLW2liZiLGeRtHYUHPOfcZ3BVkK87v68uO1n9
ySb4a+GMCQqpDLcJYi7Xf8N5tlBSEopdgEPX1vpvr6AyhmdAAkNHNdIREf6nr/ONukF/RsBGQIJs
ZFt0OPU5/XCPzEXk9EHbg1qG3oBeyDApflhQeQOXzJ5wiCDsEWujGPln00h5ffz+ev56k57ZPYFv
ws+xXfPNh65KpzGnPMOyPCTtQSlG1pOlqsv/j6NIegMIZVwQRfpr+OFj5qGtyjDpvGMEhfpA2j3W
UO1B//dHYUMJXYo+HQ/em6N4jMkb9v3eMaAttvESma/tiUiW3x/lH24TwqTQNvnsdthuvvnGMt2Q
qJPKPdohhAaEW9wU46wYJc1hD22pZiz1hy3dr+sXazprGB+LiT6H/fnrK+k+zyr3nKNRhd47a/Cj
42KOlCJDjt+s9GfGIV63cIv8/qP+urJoRRz9obOS65cnAvhHYi61ax+zgac7rFgne23PXVK8478/
1D98RG4OiYGVR52pwJvFEm0OGbt1YR+nNgZrVOCXXTT8Ine4YSCx+BuME/8y5Fc/fTgeHYBV2jzr
vo3CHSEfihhp5ZEYmvZQFnCyctOP92x0/vikn32wP78OYEZJPWI4zzB+edJiv/VN1pMjimziBVOr
cNWKcUh+T8u/PVXQhcpVOFMmY+1nV0Gt1Z3GZiRz0jE6h81FBZghIuad4QBAB3/B7nXrZwz5/nC7
/XqHByapaDbiPfxxCFzf3m6uSmaAoUdbywWIBUvq93i4eF+OKbPjVRpQ1v/+8lu/rkNkEvNU8XpG
Vokw7edjRjn9kpB33JF8K2pd5iHsH3r4t5/91uKVqXkw3O8p3BZ0fc37cdTAJ0FW9H3T2bAnmmhg
iEiVRHzybDGP/v0J/tN3wkrJvWJBj0N0+PP5mQ1Nb+J23OOZQpWabvrBigxx7HJR4kptzD+1cX55
9jx0JDwNWkCLw+PtAZsEKiokpOU4OqHz2pnoKxAQldymk8ZR/P7T/dPBtGPdpEHDUvP23vQXbCdR
Q/bHRDTZLZOS4MqE8p6vENWzS/r9wX651HwyrEXAvIV+47lvHnWmIVbNBHcmZsplYxklPXcWDyK7
xN8fyNYC0J8eOY/lUhcPLh8OTfKbGzkXcTJhm1JUEC2CEZM93LDGHNNnT2A5lu6yTjXgw4kc/wrx
EBrBvJYC/kuuX4NVM92jgKRPYCg2S+vOWqBySVAipuHRyqLrJXZmrrsfqsnYHCs7mm97jJpAQX7/
SX69PswoA8iKvNeQ9L4thZJy9mtZdN3RXmZ/o0iuuyxQZ+7/PeOOCa9rcQ84INxo6f3CEewj0+7H
iZTVFg3XBRoSPn9TNeSx2Lj3nXL6Y/9Qv71+uEoOrzXpIxbWCl7X/OUqlUshrKZ1naPXTM4Xz7PH
Y+ugWD43RHScrbVpltx9qqbJ/sNKZ7+9RRDg256Am8CRbQgR7ht5qZOHfeKoJD0SQ5UVywY0rpcR
uIHeljGkmkL/o2dlmUPWTWd1p0Azv0p4IcnB7on9Wtk2ihvzTFBZziqhppV6Y0FMECIWrQBsC6/D
RsXfv5VEbYFErlQCrBqQhnac+KK6c2FrPbf69mJiTPVA/hEeEtTl6IJsD0Cci+xlWHdhRt8vo3EU
rsjJQZrhM0DNrl1Tk25MzGV3im7DqfV6Yz85iXdbzZax7Cv81IxV+xIpKtZU84q2NDDtjqkajGin
ra/6jGiWtXZgqU01Nwsb6CU5Kj+x1s6Yu9jCBitumNUNpNn29L5N7NKvBAmWJGXnVkrzaKit3Pqs
Wh/5BqHePC/BVOtmKBPq+BYBPf8sjQaRG/g5mt5BCy/j4J35dmWz8NOlkd+LzxGW+rQLcl3XNDXP
WlwCsPlKtzxRYJQiEiaA6TCIhStlTPf4+IoYmEmVV1dZRFrUXSc62rp2LXm6K6uos/tqMXlftENv
oW41Ybhlpu1fEZVbZfeytrrPU2fyKZRI3eWL8MrBuW4bPOhrqXIu82Qm/CIfHW2c4nQfanIEApjy
qXM18m2OdDQGenNJ1mcEi9Uzh6cPQueqBw3o7X1CKsV2FFp+OXhxaH1clPYATelgPExwphYQhhow
FCDTpIUT5wLhW6lw2d5bAHC6TcbtEt8y5K/aNTo5krUM8DMX49gi7dsMPey1pS5Rx3g2S7i7RNxB
ANo0QkmqRF45Y2ipi3gyUKX1qHuT0zdgIFknCJkIwKS/ZSfEw2AmN6f28RtKyU9cbrASd4R9MhKo
mt/qAHr23H1L5NFqiD2S0Y9wIsRMWKg5IZFY5mr6GvRLeHtmBn5rwbn5wMmIeLK+aQyTMEZ32Q0d
yLtvjxVGehht+plRUqTkF5xZT2fJEXpkwGh0e+nN23AAkX17LndR43vszGL03UizO90zF2k3fJyT
So27KWGC8G00Y/nOa+gKXUicEeN+JZ3Xwkp1J7alPY/aku3PRGLOooUCwZX0BpqMMb0rIlkl8whi
OJMp3VV+hriuCCIe06I2mDTks8MX64Sjgw6VYJzkrisbTsQy6Z3ssER39yXD/unDgI6SqNNcuigQ
0WUg/SM409JprkhzhzZM5i9wabllUyz/zt1sAfDZxEjQFPk3lpIF72PGAHGF84w2OPg5pjn4tJ1e
yBcK8wwNhdv2VQ0gHME3wQZhuBT05pmSp8e81Tz1ORfK2mmktk9LAsvnsTDNiVYbHfJew+WWgRHq
tzf+f+ekf5iTUrzpWdl/npNelJ+T1/InudT33/l7TOr8JQOXbSZ1NWpurYn6PiX1/b9MwATUiNo+
hi+NH/09JbX+kgxVCZmSlA3UrNQ9f/vO5F+SH+hf+w51+TfyKbYub97dPt1czoLJK1sFH6nXz2Xx
ACckWVhULkKxIAlo8vwVVD2aoCEx7XpFzWyPq7mbl3UHtY/FO7KtKw/94PXihQgSkVdk29BMxs9y
sArUR1P5ITBJMFlFSPqSFb9VbCZi5nZFuZQfCjcUFyamlps2UV6veVwCJU3uL2vEPxFS1CD39onn
P0hmWfeoa8cbc3wtqha3JkiT53402/fM6/RqOeZw5TOznl5JNaL2w4g1L3AdgMVvpkAbO0RPAOu2
9prsY4x/lHiUttBlONHg28rGtJEh88B7mgfDdQR4A7G0Cfhu47ZsPbd55UtgJsiqyEiCdblvcK4Q
oYKz4Apv3uhvsUonUAnL3EP9ZTAxqLua3h10/NPQzeZ6EDlC3qBTn/xiLN87feJCVPCj+TJRWXM3
1ykzJ2wKJDnb1YrcZXilCOu9wTbXU+Kr0+JO1a0rZkx3yp+adjUXSu7zKclOviimOycXy66eSeHr
aAFLNTCSBlAylkPLgG6mok3krdV0AZs+UXyautwCBFD4txSRNcGXaf8gyBbBWNF1OEdmcQgX6oBV
aWTl0e15R6TzMlz6SNfDi6WzmqOm6GUrM3KDaJW4jbzyzcIu160x58+iqIcHwkHw8LPcsdvLRusd
uvrwXU+cykWtoKSVZWBcqQXpW48gaFUts6OrtAVDjTW85NlcN3imivZKhW1zGfv++JVKYyF7YdZ5
qh39hJvRKfNtTTmTbkoVNCUiHzleA1JpLZwlQ/bazCmcAeyR7j5KCqp5G9nsB9KCSS5UIUo3Jtoi
Iq0N3euBUje5j+tMvNhoBO6CxeVoFPHtg1XbKXjX2Lm0GKGaKyIdoL+KPgJbVNUb6uzmoGZrvI/i
Il97RTq9N8qoPQqzCL6oVsl255l0COn7U4ptVdME92j0FrXuAKWSNhsJ7zZ2Eqq7kXScchXQjP/k
1JUIwOXYWF/MpdgEbm+BurNKWGRB9qRgKd3KKe2uOzwHR8kwABgimcDEMZbOxvAIvtxwu1aPvoBW
F/E+6TZGw8+tKnKucZYMyJyroj6lpQRks1IFTzlJAVaqM3Ih2jp8PUQymPUxIC2C/6pKK8JwNQXj
nHr3HW8+MweKfH7tIOvpl0OhyCUJx8UM72c1ivlIrkYKNdW7tfwUWIIjcfKJhHG1g2lxynl6tt00
5O+JFZnJ+Qrx7cvBCbp1VtvVukQv94DyfoC5yLR33TMRW8fgCk4OYJer3vXiPfpOd9VVXb7OCIfb
BuGYbX0G6OuW5+U+7FDiM44Z86fpDEoBkWOSx5x0CwQVpwYj8+AsnSpQokmvdEk2a4yDGtpnB3jD
HUKrINtMms0igLSMUeldV5rbUmiCS65ZLvVQzHfwceyLQZNeKs188ecuvyMjqr3P1TciTLJDBp9v
Zc2FxMe3KjRBBqXeqWBiOmi2jAlkZkyPtUr4S8Jo9oPm0AQAaTxNpnFB1KQp+CRyuleWb3X8Gc2x
YVb1HONsvAg15cbSvBtStrqbBAROoFk4iiBtrBDwcVIyQw6RXq3nwXwpNUUHyw8Xef7cduNlv/Ad
hr15mZ7ROxYavJ3ZxU+T0FweAD2+nCH1gOxBmZFDA7bvzRmaTwjWJwLv46k0ve0B/jghkj17vpSa
BITS8GFMBOnck+zxyeGNM1U2buwzR2igrXtAPwdpVWOGBhT6EIdisr0Tqzu2orskyjjazYE/7m0B
qsjq5ozBKK3pjSSN8NhG0kn4ePXyXlt3r4NJOTtPWRTLg4OMBRiNGbU2LXcNSSLceo+CzthjOOVu
msEIz2euEsxMSOwwEe6aeQ7uGaiiQKehkd9lGsvkBe1nWWmYZRJZl0sRNFtGon6xRpxo6WW2ge/k
c/s9MrSJNi6RMptGg6AWjYTCkTCfco2JmkerfQIAS/PCdeBKBcmd2xoNjwSAqRbeEgwfoFMt4P2H
MQ/DO1cjqdiDpkgXzXkjuEwB1ItNZoOwyqfwNdZQK/ZH6tbWoKukZV7qafjVoDFYvfCOnQZjTZDI
VxCEX1wNzXI1PitOpxCjFmdqZ/KTAmpx7xsBkothmncCQ8hOD0i/eigAT4uivgfTpXoHYler4V2s
McZV2icQvZq4aO7dPM43BAVll0KC/nJDIGDkmcWfnDMZLKi6bi2z4Z6bMCf61sxv0Yi6K09DxRIP
vJhlmbfS6ZyNBm1dFAsQstwXwcaAVXrjKuuDO7aQGbBVPBQaX+b20n7BAN9getJ0M5ZDTTrDI7G2
HFmSbo68YOUKbw/JN7k0RmZdbqfmQ+kn04XX84qcssW7MHLSNL41Gf9bJ/+pTqbr87sy+f/mb00F
eAX4je9FMm2xv2AYMnWkoNIgSqrQb1WyJZEZok2DRuDSzqZO/Z8iWVp/CT18o9HluygJf8gVdPmR
C2/QF9TW58L73xTJ4ucupD4dTNYupEQLKaHpv53x+XKci2IwnS8xE470a14sIbRopWyj6Td9n9rz
c5qzaOy6WeQQjbrZdT/RZqtLXrlIj+1dbTi0fMhYJqltBapcU2z9nCyhp9YsDHKPW6f2Fm+VhFNE
ZTv+P/bObDluHFnDT8QOLiBA3tamXZZk2W37hiFbNvedBJenPx8kd7dVnpGiz/XExLTDUrlIgkAi
kfkvHuxevfWKcQElkmYjpQQHgSPA9bHdgJdBp5RTZpGBPQl2YmGz4Mw+4il0gt0gqsUcBjM/7LbF
NGO7d6h01jfpdunJEKw3isGOKZz/U/2j00PJ30hX8H/fML2PCv91L2ER96v/veknjao+rukJ8I9O
ENyuQvJELjnjol7+aCXiy/eA3lDQ3rrJCNgBLMgUzx9+mVs3z9f+lRj/VFp/cUuwTDD6owX87OFy
dEsqc2esUrv4ERt4P79qRBrn56swLKuTxJLk3hu0cRJAYuhUQ7rIs7nBQy6zmzp/qOd+aduNGn2L
M7etezvZr1G8jru1oNrT7wcqQuvHpJORNe+R9W7l9brmDh8rQ9FjcmXH/ajCNyrIL4vuAnaLmYP0
Vmwf7C5r4eVBLUpyeKNY3H63gYDK936VWvUd8LN6vXl99IxqwC+Dx4Ww1xGo0PrQ/RDLM+/7l1bv
UpRtCB8kejS8fsfbN0DchL1xbWhDs6cy8W7qax+jVtQ8CjQAG3SF9F2e+lX24/U7eVk0N4/sAb6g
/G/Oz6iRHlX/Ucpc4Ftn8lH3QSevfYpyZKEdFH3lnQPMWX35bweZbQF2kg/SxEZv2ISoX5/doiOk
atQ/vxVj29XLrl1QcjDJ+Ur/9o1rmUn4cpwJXOjKYGgEQILw9/JaLqZtmJ377uPsxH0qvkOmRmD/
LGpG5h1mK2aIi0WOb8IyfptJ9IENdQslZRRJA3l05Pe6ou/CLO+/zXY4BusmU4bPF7kW8kZvPKPz
+ysMHSAt9CRcZlR43JfK6trJJwjBj5zbfGwk0S6oPhQo27f+lrN5FDfv5nCNbCyfU4zM7L2vk3z9
mPVg/j00wQiIwCayqAxvM7RaMapP6DMWl7mOu2A5HSchwP+9Pu1+ezGIBwIQQAHX2NXSXHj5Ysh/
A3fGlOYbglodd9EB9Mp+aHRr/E91Xcra20UlmjFvNeuPWqjMd984lVOGwfvTNG+OLhxZjj03nW99
XX3LcWEjI9w5kj0FDTqNWwcAcF+AuRa5ekCPES3mXdt1CDVsSwt8131arhPM5CTAQ+4rnrRZiJaY
JB/3cVgBT/HGKAXH75YbVJhGsUzCAMPf43frxyjhl2NXf0Vn0mUpZsEyrDe9nDsm1brYKJSdhH3T
AyfzopTV1CPEzmZQyWUhWIa5iJdvTEDgrbK3GRm2P2Tvp4120CT58RyARdQQXTh4xPJTz9k0GlCk
VDkzVaO5y9upOvwVh13lOZo3kkAqIkRbPUXWZeeivxDcInAxzJ/XxaQQm5Z0nLFwEc4nyNtrKtvs
4AqE/ify2SnFDkGKrPwup9FJqZUMUb9SBI9C/1PFOZ0uz1pn3KPTZCGGog4ekZ/yvm6yaj+ip79+
XKnl6nvdtVLf9Rk/mTb4BhJBEDeRQLV3bjJTCNiU9DbzBWGbxmKhRwHf4dGWAZzNsQcjzIrD7ZS5
fBKZ4IiPwJ7qS4mP4pwMtwPFZDYzsIoZIbjvcIJY9hmAK31vpVPIx3H3MFez4qWR116Ibe9npAJ9
jV+5btOrAtcLykPYH1cXCcDr8Xycx5m5NAeRiXxYTjrLRaD7hM3SpsfGH20Quay2JmiH3t3Womry
HCm8pwfA0TvhUStlhzLb2XZkMaC+XTH9+jk2QawolW2VeyjRkj9S1aDEse2bHLTvz+9omxbkgJei
AA352g3qiQpesvqMweilC5eem4TguCCWJa/j51HFinZi5HzaIHxgmoYkP6+KbrSKrZOE5oqepcja
liaSDEuzqJbHI9Cb6VIju5f98JBZYdLg4puVd9VA21IdMo+Oo0RjJnNZU7oKQ2ZN7HYUqLbebPOF
YCCcSB2QXKAFeG4JXHK+tRDMGcN6Rrqv2PoERid6HxR07bMd7slA7s4iWWkazvFamdwtg7PN7xZJ
tshDZCGA0KsWJ7Iq3tdWZ967cjVRYI9di+Zhajcy87fzWsHfYko8nj4Pey34lnrhVDTsxgwebsab
HxR7V+fWA7e08PT8EElecy8ihIwhgaAqluAStDkzxVulFKcabi+3l5VpYPK2CPpget0Dw4GmNwqD
pQspenJbmQjNGLe6ZASxAkY7Bel4ZeZcQQooTrNhBo1/iG1ppqhJrfV9E1T8t3WCggWssoHYQOq4
kmXQwmWdQ/RfTfAwagwPWet1ZkmL0HxpZwuaHhvOsSN/wNvw9L1Kc5dRSGrV9Mupnm2ahleaThhf
2HZGuH+7kouZWe2l6CPhkBWujn86B4UPUz6z78PET0O9o7ukTGRKCkwrqdlZBz8P4wb1MM72iFwy
t2nXxBg6rTf+ssxM/6A3uNF9WE6IG5AoTLXERAXXewrV9lDgTiujzEvf1fS9ItDB2WjeMEiwxXYO
LmtZW2coUxcpqN6upUYHa7Pvrekij3qAeJhf97ybVmAw7T9UvVPxMFWULXH9PizbSFTXtSnEBVuJ
eslU7AnEhJv9gPA5tbK4GeuQIiJ5+6w34HKG5DSCJ4o4GvUKwqz8tk6+heMtwXbhmUM4tCtGq10y
J0l8mdcYTSucB/EfZfKkmQkpapjwgDjkS2TmpY1AJ3MoQhUljy/qtV75XQvlFezT6nuESkSgGaVd
mfM+KjqwljO21yDK0b7ENLodeUsVukXsBTVlbb4rbG0TBUcGn5lrp0006IM9NBOf5AjT8ruhi0xc
ym1N9TscMpMRJmKMCU+NmKmMXQyJRXTQjCJrwXGHngml244a+hlvH1HliwDmhzgNCoqt8QW9j5FL
C6eYuX/CJduRxiWFXb6MfHqr+wAeEIMwDGPLdJyln9bIFaH2RHxYgsQS72bqYajmEqKwimoQ+eCR
aPPWyOmWrkmxbGvKl29l0HIa+XkOIeqbwZnq1qvDE0DaARCNGFaJZ1FQXNcOE5YA6nMbgbzcCxt+
wPuonXn4tGbzX/YGssgdq2yyGCW0lRULOxtX0mmULkczgj+ndZlO5newduhJb1doAty5rC0T7nsr
YNNysAxmjD3Vhd1ECa+IbdanFaesXBFEyEhtpsRRzbWbEnZ3lKHx+dlgrbtIEP9T0b230be+D103
xE69w8mmPZcVDCQ0x/TYfGuQ2bEuOszLxFXEnXpb1HrS9ktKzF0Puarq4hGXgLXD31uW3cNEsWh6
t4ZWYW8mqwAu3CAA11SbIENNuNm2FD778TBNfqCvuzaJMDGWpV06l17BtrqHjqGpmfOOOoI8HW0q
+kmlO0qg8Zxrk9Kv3bTg64HjkRtuGtoXw+fQdUbxXhawuONthgLFjOBO4S6oUTchz0/PaIni4WxI
2MkK6AjFtK47YESr3R0iF6XXi5nFAW14yK8mMNjNQYcKkVCfBG29jzM3qdn45KDO+wVr9I0nBtfZ
LiCHUJ6W8dBT9apdlW0N1rfbxn4RnwI8HnbUfqcViDs19xNnchL3EDWzQ9MXwa413SaR51s3TV6X
4sPYt11Wn9gN8sGUkWt7nu+N2NpwZeEaZN0JS4BVGSpmNb1mKalLwg+p6k0xSIXoWoCA4goDQqtG
7kJ0FFEpSwfQHGstgrLehHntuclWdWvfBl+dMguqx8Rtaj0btdel/R5mvoeq26iaWiGb0PuDfTJE
VetjL5zbPu29qATje42bhZXnJ1rCDC7QZggqbwidLf153Jp3jj8sq9xLDyGV+LpzeZjs5mf2bS9F
JJ07HM1rkDpTjYoSRKCS7pP/YVr8phG7Jpq6CEwHZrHkKIs2NDogaxMLpkMMmPlfWV1GBtV5szbb
SkggYXG3gUkfOzZwlkMipIlwJaKihJKUXj3e2xkCTTGuYl7fTMHF2sLvGbZ+0mq2Hj8pM3aZofJj
FxCQUnznYUTqmhCAUJ05OajMMdaPi9BlEZ6MbZnKT6DTAcZQrrQU5tkx/ZRx14ytT5j0+57MPsjB
q7knwvXJgjHfMll0iEQNsSwL6HpOFyiERxN7OH0TGOpOJVfvNBR4bAJ2cjlnW2clthc8KHkJqllb
3y87ExDLwmWPnqCxkJrAwRoYoKZSZucM2mnmTjskwLg2xC1Vr++18CG/busonPkyaDJ0XTa9X3fc
f4//BhEFJFLBR9zMCbmjCtkZdHFp4Zl8lSYN0cYdxk5+naa2qg9oYKjqEoFNzbY4NI3JpapGmZQl
CQczRkNdycH5MVp0AMLdhCstaCb2Q+oGGzS/Z8Y2tDuf4SeGLyZFeir3yL40u9TPHQyrTMYxp/xM
RJMh0pk0DT1abta2iXETr08W+oTU9kaLgSXMZOYOoEokTJ+/RmJtWUI4niF2Q32oSvjGusRHSuxy
B4AfbQwLj4TUmHsz3VAsjPxPMLyoPT2/RjZMx0HDwx6He7hNM0/sZZXDOxp7eIjdtaEbTsnNOmV2
FH7WOYJs+WnSyLgEn0I6qu9XaCQ8FUgzU3zqOrQbkrPGrkxSYQ9Yw02bib42myK4GiZLSb3OmfH4
sjs17BAPJUuhPW6yeV03SOKd2k3c6+BmHRK3Ti8lACDuZ1mRwe/3ntfZPKqmWarvcbwzSwT0vCl4
VVnLB8DMmETNKTgapy2q9ghjRWPauietqwrybGzuzO6aaE2/E4nGiUSVrkdDFojAnMk3BwBvCzZi
WUZmbTMC2Y9opZ2wbPm5+TRZSbfeTEWg2C6dhPtyt8hEmtQwl2NsknmvMXf7vDzywee94BgGivOk
6wl85aU3ezr+ooMpBiMEYS5XrGp8KJim6UJOkB1ER1+ywULdDaurcnJivMzjAqWV8ZwvKD2S2qnG
Dm0LCKLkWtXa8Qh2A4afYgUKndku1DVHvliFafegu9G0vvp8bAaCyzIJ71JMzpADEPdd5llpu+YQ
mDU+Jzbbmc0LQdGe9JKDJ+95WPwVu/bJ5fwkFY4K+mR2UW170IkzMyh07k3m08e2Jtfo6wDPu5MU
QB2Jwc8TMfDykMRgjmOb0xfSFR5/izmzoNpkWdb8zdNju4Kp1TYypkmTcBzRSRf31mkgG2+8l6sR
19lak8P4W0loDt1I8JosrJsdc8iHOWoS+ZiGtb6P+ijmrSG0YioTc2Ah0Jd2+BmTo4R+vX5k1E3E
BUrFkfGsVU2FfwznB6aTRHmUL+qi1YTKhpgsTxvlz0Oyr9TM1D+l85lwVMlptn17XnqVLkxqVVhl
WCH6iKFg3+4GemlmYlSTqR8hQfak1QafZare2WKeK0TH4tWcuP3QGhjIyVFmiXNajpsrZDkEyesy
ZTEiAdU83spZrf1ZMM5OcRr0LmcKNjYLUjyHwEETOiUCYnxNKIaOWJW1lclE4eUSxbfT86kRlnbO
Km0zHIXKKxL+ETtUKlfQlUGhmVPg88GiAHrBTdfrPKFMzypbYJwOwcqJV2j6+QtMbTROALUmVcUr
TZ3R3DryfuyEWFaM0TDssQ8S+ZVqKI7wwXVhRsENNgFr4DXiKjTnfZpWG/zN+pXOQOJV+YNXz+aE
jnaHiRx070yiiwu5mZWvV43+Q80osGEIABaGug5t42VtLcDbdAL6Nn2do8GcM/H+Q1d1Z9HfL0LA
Qh3P+8Ylj8udlKkCjqcguUBA/m4yvjRVFdiDHL76cjLdm+epUcBSYOt6/el+v5SRFDbm7TSMDC/s
5dO5OBevmurE11REJj7VUnhQbmaCNbHr9Wsd0VGEQo2DMrUHG0sgpfFbV6q3HZRXEbP8OnslVOyL
MSldZqI/iIRlCELLYS9cZU3QGCvhI4E36qINiq2hMMprqhCmsxFy5DWx5zky/+x9GNasSZGU37Mn
KNlO/O312/9tqKAO2CS2cAg4juM+93KoZoR1hnhSSDqkzsx9sEGZYyGbK0eo1y/125zzKAyHtIJQ
iMGc7rjeTRoFl58E6iFMwIcsp9ESZNNHZ1Vmicgont6ccsctFMiVDprdqHfQTXB/A9V1be8FMfX7
h0YkJkYNM4vtZsQdgQ3CBSu77KKQfJ9kYuHv3wtgDd07ol3pn73+7MfDTNfU900vgzYpzu7HM3Kq
hllPYex9oSbB0XHB2GL5hgWFOc6/fqXjUXbhNfC04KK4GsWxo+J1TmIYeE7mfBmrWuVX+I+YDSpF
SotNPnFN1vj6BV8iF2maQEak7EyTF+M7I9H/cgYNWbASTJYOLVX6RMm+w7KWMEdQXHivgMeK2cHb
IV6SEACCn7Azvn4DT9Jyv3ZwSLVw5bU9X6kAUTvPfXkHnBKTwmlU9aVN7CWu9vSy1nxP1SMJs5Pn
tEV3iUmNgVmb+P2zKG75gyl5lRIEXHIGNcUMTpmBT6Fe5WPUKimuhh6nhbUIKraEPp/qoN8FaCIH
qFY5+UC0VpNvNktccaH17ZLIZuFvPKITucigRopHDuqkE/T0nBLdPiCZd4ezlNYyCtV1bpncqte9
SbuszlWcYowMKO8Mkx1yG4VUNF8P5qnhttRzgb4ntSdq5rlrkqYsGJ4yPtcxyTI6LBmRxO7jifEP
4qyjMunqGSbeRVLllGVfH/7fJhwEF0hB2BpCc/t9ao+cLBLLXpfPddJi5XMaN4M5AoXrYDKAnyXr
1y9p4veLF06oDZ96NOjV/05oplG2DDBTp89hLE2NcUxDCXsDcnBuXdu9zR1sMOgaOUTNTmSSQqso
zd28fhvHT450srCJnFD7+E9wzCyrZFsBFhuSz3lN+fM8Lbuh/ODmk9tduv1w/frFjiMIjo1otlMp
krhdILZ4NMklrrpp0vT9F90iaPzRz5SZFlnWmMzq9Uu5R0uab4c3CGlcqidumX2UHcRIfxZFpd0P
eLHjkR1RvhziQ0wZlZNuitYva4GGd8kfioIN83L2vfAjqbDfYQRGWZcSDEce079v0PohD3UQrSPD
TmNOKLD5WRUJiv6mrDVbpgwQDLJmEepAmjJxXtIduUcqxOPhrNxnL4ohCZqwoksTrzkQABk+w5cn
XYpDVdsgKl8fhKPxZgxC4orNOhUKQODxGPhIrIalHOcPUJLMzozzslly1lRzcn79Ut7RfDbvlOAl
AVzgPEIcPYrZU91QU3VEdB+I+ulao0/pNNetSfVHQj0h6Ln3XgDSYRSquTJV0p9/6/RoKgTWZDO4
vlCmnslZsCHSuUi8UlGwcugx6yX2mYmkg9WU+A0u3siBaY+IA8fjdCWo6cPPxh/dItNEsorMZe2s
gb3yO12X5oWvACH9T9ZTd1w9lyY0lAoKM5afmDeZOWQteE9rAn+9G7rUFJZ/ttBYkcxdvLLN4TmK
qHLAP3IQnanf2G+Dl6/POKbQybddAEt4KBtXmZd7QssT6MBuom+F9tSnrKt89+DSHj2VedAIavzJ
cIjFHF4sQVpEAGOj6rREvOejjlNISFUwVjRNYw9pxyVAZAkhjg8R59f+pph7nWyTQLunaZjdlrTa
vulG4GQmO/SotvRy5DuNAeVFYqf9FTtSsnJaT3S+s/rM+3Olj6zPo24CNtsUoS12VA3zj9ZqDRwO
Cizvtij63gh2pfwgIFBeqaXD5rRZMBwNucOEHv55Ubh0CbJmoJxXw2TLtoNTfAE14V8saN1gmozK
FLzeplP3LvvzQ4O5Pf6KnUwoYcR9f+JmVXUPP2j8mHpeAg7KtkS1s6jbfcZipX+EQde9l6LvSYui
8TQDwnigTbA024p+0YyiaZham1GU+ryo6v0whWjWBEmW/TkGEo+EIBrz3TB19f2ajZTEhGNh+mRZ
YmtL+1YMi/3VXYb+C7o54kMCxnibzLK8yBUSzCJd0jeUE14GayYEbWWSXMyC6OmTKBxNiJryj2r9
uHrkfc03oYts3F4W9YDtKATND6+v6JcL+vliCqCc2ebJ4Y4zEqgLpHZdWD1KW5VghGYbGhj11U1Z
5ldaeLiEzXFd3tIixFro9Wv/NvOfHhOsDi0bgvgxbGL0+7DORVc+tpXRysZUDyIdzNA3RQ2evumf
bfjpKYXrAjwwjiJeeHyInN0ydzVYmUd0Llgznst2gZZZ6aS7OSnUXYXuxl3aR1azsQs/RMVWN2mB
no8vdzMmDXAJ0kG+62QXnldWqz6w34LKpq44fCxLkheE3ksMAgdH3No6q36UoxdcVpRnb7W7uH+G
6K0OG6d27GYb5/E7r8ToaGOpUlK9yenFOVNIYa0Ll8esjrFsbcfu4MS+/WDPg7eFq+29kQsdgfAY
EpMGkAYxLh579HFK4Fiqn0WwrI9iNIOfpF5y4qFIcDqv80PlhMVn9Mjn3QjBGTYwlvGnmDz51e71
KeCbyfzizSgD1jR4ECjIbONHGwoqfiXtg0Q9wuUvcsppXY7gqa9CtFeKddhpFNhPVTkgrYqCKnbH
VPRPa+pWV7qReoBaF1vvVicWp966UDjrovALrmuVv+1y6ypdKuwHveUEqXzvnhpo8a62eGkbSWNs
2a7DTNslwyJjq5pQ3ZE26vqAotuPBUu6a081KWwhSp5pXDfvSn8ohl0dGbJhkYwfbHiSt1aFbMFG
zs508NxhGuELoTU7FWGSbZPW5gFgP+J/NcS0AFTWZjRC2BPfC+ytLtNkEX86VLUjDOxyoPCvD64Z
u+OxRUuA477kNKuORR0gJtFes1X02KbCv7ZaL/uI7vqy7PK2sq+dibPEG1d0XgJfmVWKYxaoW/BI
HhC8Y9kSx3aLrmTr/J41mTinbAbaPRoX64JCZXagETEQ6f24e2w8u/iYxjMOsMja31o69A5vPP3v
U4tUk/CJAjjeoc4xGLCbSr/Hf7T6Hs80GDi319GXulsx4m6xDkJA2oUfMOIECxbcp1a4yxLpn6Jh
nMIZmsIQXUYL+mRXS4X+Mj6RlH4poVdWn1zlMu1PW8+br+WIfyiGhXB2UPNzpw3kdTehwmmX46ZD
YWgblKvfnFgMyyHLB+sK9RE8BCllWPi8JAuydhPbWeanDRKW7N7bGl76ZUmbl4zSK1HOLtoCnV89
ZfRwaXp+9DVHU3KR/v3gztUZVCKv23QKuAwzkXbRVlL1u/HCtKLlCqIOWeSZvtKAEGC87cE+XE1N
2PebOm0kuNrArXHWDdTUndgydv8cujr9NFbT8EOkLhpvvc7gnL7+dn6PP8yUENAc0DXJ+zkOyZ5L
JzSfp/w7CvA2KmxTmH0F5bHQNeSVcaZSj2uPH62srK8L/FQ8N6Vu3lJZ+E8TNjAQZLY+pK2oDbzM
vkBK9WW/quI71prLuHt6IQgBJMVlWsjhYK+4SbRdNR4WKNz7BiOlz6i6IGCJgbVz/8aY/IcFG8D4
RB3Kd8FaHiN213Kc8BPPs++xsuX7Vjr9nVtY1k5R2L1gXxyv0UEZzhtRlWfF7DlXQ6XYyFQxQHrG
zw5AMvzxy9QavR8g51sfaeo0f//GXf6WMigJ3tVniYOZ5lB5NGTIUi3QWsT4nap3G38gs/D7LZVE
9LN7GwdAWMn0lPpVBrug8+sfyWqrfLNC85hOYHz0H31sQi9tNeUf3E7geTyyCxy6DCtve40z/MVa
2r3P8+1/PIv7pcGF4eGxTCs4lxxSvg0vJJiFb8wY/zsf+V33Pa5fqjY//5O/mBaO/APIPr11EkSk
VQzf9ycfmdroHwYuHyCLxebNp/6mWgj5hwvknH/H4rU9FJ//5iML5w84zEaeLzCSI9IO/xXVwn25
aLByQEIUWKn7pOZBtD9Kl3PoRvmEqfhNlodeFm49MLHtpotz+S6MGiFuhQTZdVIXdgXm4tkaazI2
WXmELMd83dLvRBw9bwl0A2IO3l0S0Oeb/wQpYuWAsnCH3TRYZp2CwLOnG4PUeiztZrI5OmJwFWA/
lwTA3UfYkgka0W4OBa0ORbwHw5KdlzRsf3hxBYc/NAAIy+UEPKOAfq5y0aLMGeO5ACrjzqfRcRKD
itrB/8MLM09rva088Nyb1u1KllDRdLD1PWF9AE7yNZhlsivhHKCkE6prmej0LF3X7HLOsctW2h+/
TNnoggRqQrkBK53cdcr4pfT1vNzoEYjqrnHhM+69hifeBOM6BBQjiwZJiiS5aCM0lXUabym7y6/p
pIcPvZZJdu27s0V61qh3KRi7CcLlnKTbQi4GoY0h34Zef6g3PTzF5b3yh6Ha8SaWT9FSs6Nh0jtu
YE7H76mdRbRwgMgYUl+CPQ/8xYt1mudPOOg6PkXQ2T6LK0/vqZr11damHeYc1CATNA9Tr/kTRRBA
L3Gb4U2ldHlu4XhUbywD7dyW0Rq8C9BKJicrjJd1tqZwiNVM5Ga37XskXgu1fB7GpZU3PAkMajcH
JLZDaGHepfaIBZbdSfT1s+SH6gqxT+I0PwV5D44IHu7Ob9NxB8FX3barmBGxRhcOBPFQ3+ZAks7B
VlJVLFvnFjnhaV/pUp5HwIcs4E6+fGQLdnY4Vo/XCqVqMvAFRFYOaTkMnENbWc2liKHFX9nVaKvm
HIu2KWi2IdCPINgzEAIUt04wGhB5m9RnOII5YmNT+MJyHXy1xLGu7AWk6LzCMTCp8KoF8cbxSOzK
ldG7HfuYd7U6Wr0vmyqddsrguz4WnVYQ/+oep26U0jC0suH+0r2cVY/SCK7Z54A4uvBS4vX2WLag
htATpUO+KYKltC41Zgt4B9G4uwYqBlO1GpILGVXTg4tPEBzSfhr39NjK5Wym1O6TkLgVPueFtJNT
WNgYZ1NqgHVO+wEa87TSGOVoVKpDFacp4h4LCQ7omQRJWXpCrOwoUDigN7QidwCZxmnbRI3Wlyve
K+3OtQTYsYS3uWswD3RADFgd5UirCuMbFBjTfgsmvVRXM5LC1wVomJMuV+MuiSGTMOME9kuZQlKw
sFR6bdV1QYEpigr6wZRau11ZBNMnF1eUkyGc2/hc2P3dipfhegva9Rst7Yo1ZYHjxhwqW/zrAUjd
ehhgQlLWGZf60xzVNnbsy5jcryupGFLnTVed8EOUPEOrwkGaSLS8F62xNAM2T4aYUlSRJ4WdYEym
sHs4A9/c/Zgs8cEf0enzUr8HecOZtzmdcqO13kXLvAsay7nw+t6+WqPMvRXVxHqMRJiVAMGJZv5o
V1B8W1oRsxecZ1aw5LsAN8T5kvNNfaG8vqIR0HRYKwRRvy+cOLK2Ke+qPtDHzHbuKrxbq1lsfaBw
UOxkmLkXtaywkA8ylJ4t6nmohxs9GKxB0p0NQYH3DKw/+9q1KnvI7MHCFbXQnzGN1B2wKiFYa2LW
OyvDlrN0pDWcdXEstiANMixXSde7Cz4gQNZb9B02ZFbYtG8kLIHkXPSW76ItSKursTcAsYTezYjx
bOln2iinyI66GXLk+tQC71nvI4NFoDLgl4gBATgEcRcgHXuPopH3UU/rn4IpTI/qSUcdbJ17KoNJ
3QLwdHbxEC0wUnEHVCGVGwAfg7sH5hLF29pocVcRXNgCdKfGVk6VzhUFp/pqHVaZnQRt7X1qh/kT
Wmw63AwyRbkIEH8RbLW2B5wQNVWtq9J40K0LaWGZ1Vm3rdm/4ltnRtEMzq4oFnwYS08NxpZRPJk0
wvmegmsR5M7z6ep/+dQb+RRylSQg/z2dwrm17h4e619zsOd/81c+Zbt/ILWIggrMMZhOxkP4r3zK
DnHDkgIeHfB4lz7VP/mU84c5UtPAJOOmh/VLPuVJ8in4sJyTKCBDQ/tX+dTTueufooGPLm0QKBI0
o89GWnd8ILLLpIGKgV9lgL0thCBszolNnzodiqo7z2xokBhiofaXZCccPmTqX5KulNM+hsvoq4Gd
YxENcTCMgty7qizoenLZ4M/EbkattejS/mTMs2GOTnLoJWl6CS9I40S08lPKtxE2dKGguqKndo03
8Yh3THJJN8VfkC2fAmWxvaFnAE07qMpzihDopOXeZHDxbQT94DPbCb3JWsLFWt5n7Woab4HgwH0b
JPOYhO/SdNhPQ4gt3aYMaIhtUdfmsF2M4F2WDTs0CUkMDTdo/ncKefaCe2PV0CYxeft/XzYfhofk
1yXz8x/8vWbMwrA5aCD0g+K16av/tWYcHOTMWZnd9ukQQofwL00kFhoyLqbt+vfhw1PYytk2fRZH
sb7MueRfWMYc9W64I5rqHngUdBEFp53jCnbd0gmsl2C5CqvVWnMMUptlOZRyCikLIy2LixnqYjqO
m4veF8i4Lkt68qRR9qTr2bXsqiCh0VgzaKoSYMtdsiz+Tdk4vQ2wC9keVtHGm2ysqU7LUopourPU
AiptC16fisYHkOxh2ZyOJbmtfF5IdhFZ78ISwPB5zbG6D7dQB+vghwfCOx1PJ9RAZ30WI7+ERE+k
ZuBihINWv280g/zeAo6BH51IXLGPs6lbLxhL4ZFLR/MWZKApXjU2Kp6li89nLNZluMN5DZU71uA1
cneo6Sp39UCzyei+Kl0SG7KeUx4KUOQ6Wl/R3Uzvg0xg2EBCkN3ONXkRnJazldzxkNTR+EDdAY9H
ELkY3uVdCmclQ16w1lBeURkE1Frh8Ut9Hn8sjn+zu58mW7cXrlrLykHPLZivE7Cx1tmMtxsVzxye
xnvcQmA77EB4I5Uf4UvgqhOXw8t4oiO7HjCswTTAwbCqNB3N+U4WdtpdNSTpFW+hpIpe6uf23//2
0bcigg+47rWI8OcDOmIw2l7WJqB3m3/2V1ygNgFb2EfIOQixaDZaZX/FBWoTz+WKp9rDXyGBOGK7
UNVpr4Gg8Y1ww0+ZNOH/4Qvf8dC+pmBOJdD5N5HhZQ8PeQn64887NYcA97eyoqE2AT8f5W2pEX/Y
VinIUFjUg8RKpO2//DIwN8+b86/qBabg9s+W/XQxMgAqLQhYIIR2DLiI/VlABB/EbYKNxOcnl5Jl
0OHHPB04vkoXE6YYJeaH0Pik/D8u7RFRA9IP+RseAH0BZx5qul4r0p+fqxDm8xPNaN6rUTr3XjAj
i8gp2mjpRivN3tcv/7L2Y56crgatc0QHQIiCZ39ZvXXRh6pCzCxuCyqG6TaAotlu7WFcm/O0NpdD
uOwt2fIj/difF2WqCPYW6ajjlmnVVNEYN6GL5E7l3lf0Qc7cUqJETQUNe1z63JciNY5GozNSeEJ5
Y3iUDZiuwpKMQwt85KRRxhamtzpcW9Z1FQ9069C5jHxIDRe6iYyt0Yqt0KZvHI5Mc1Ghyv362B1D
Z8zYSY+ckWTSYCqP6mYBFA7kKRP31hkt5spY4I5dgFXB7JHzGdmU4Sb5/ePrV6UkeDRXuSp1f0lj
hgsbT7lf9RKkZats9jtMRxzt3FfWmrJZVMkPDJNQt3PW+c4XOGzRAASLsCTjv9N/f3p5QJNoZlB3
ZN4crxUdhhWVvtm5lfh+38HQaT4vIVZjsW6dN3BQR72Fn9cyGucAmElCjs0JokXB67NH51YYzXKr
AdN2gCRN1ok5OvKzucBQ05ZmdWKGtUWaicViZYp0IE/eUl35PSIBsrQF0ZLdGrkL9+XAu8KqIUtG
9u04tCwSoSKkc90By6ANLPXwDW3//7RIaOqYdcn/qM6Ssf36niG726nlafe264GrV6gP4LgNzP9i
VHhFlV0mzjzd1xd4czHLw2J1rksdzvF2yXDX2zjZWl88WbnFrT/H+yfp3iE3unXGIy5JNBqw1ZKx
yvwAOPt5SIWnOLw+V48B0//H3pksx21sW/RX7g9AgUSfU6BaskixE015giAlEX3f4+vfyqJ9LdF+
Unh+JwpJbIACEonT7LO22l6Q5sADErwqCIHePSIgesLBW6S4DcMUO97VBQR+XjdzX9SfW7giAdUf
9j3mjE6FhztKlKzA07tFNgem1XEUSKjx5vsVa612I0K9g22vz3c/P89/2AXhWCC1gzUEwua9ggiU
wzCC1hS3NvRp3K/VZRaoMD8LPRQPjbKM+vkBVbb5w1MMC4RVzTuX0VAm0t8fESG2kerZ0t0ySI/z
l2IkU/NVf5gUrQbdnG9a04H9GyYh0yNIIgDDTUyL3SdDpqQegDK+mkwA3qQAFfZnuHpigmS31Jo4
XyLKVLy8RBLLE6NO1eWCN83pzD82XDUvjIj1F7qbt+709y9S+sWMGijXIISiCCTeLdrVyyS2rEt0
S5VvCWS9rIx8Y234sTHRcR7KMYZnmrpj2m8Mm4JlgA1TGON2HCVwEFXaESxzTbidGuNWL3p3N56r
l7HTDSIAibioCRM7hDlurhJjr3jSPtUaOsENyjmGf6dzQRTBGPRn6tE8GamqlvIKUIXTNK98C8/f
20GVVL2uSE9G4VXXtGfdZsP4sD74NQ3DJ7G42UdRLfkXPeswnyIOiH1jWVcGs+cx/rqQozsXPdCI
TdLz/r5Am1aYPgKB+qY5V3vnc+UX0z59Y9NYZKLLdbX6cSjzdML5y3XvpUTD7DcpfRaIAWNDVYu+
PpN1jlzawOkN7wWRcuspMmPPuAyIEfhvw2C1R6NZEvCxyIJORjRg+lCP4QXaVXkPCRJInotbdHuL
IzUF7dRWWo6mM8DeFUxL1DduVORtMEsrDjfI8uVjFA+8djPWiLsohzmnWuQWGRt8cUIDZM/4R3J2
lW0/d9IiTCg9dhtCQDZiRCTzXXd2+VlchkpRuDHg5yFFtPwZyDmw0gwWHW9mEWO3HKxvxXh8NqnM
O2bVnKiZU6+P3or3dTJ7Rwv56/WYyR7ZPBOcfmTE+l5P0naDxZ2aTLXaXSsTn+yx/szQ7/okOi+5
MEaPEi1xwAsdhApTxKbbIygId6RS1e+F7GDJmBq6BaeOv7JQ5m/REKY96IOo3OjMGDH/GPblvo1q
e1MId8RCKCp0ELZhOc+ezwjX4ntV/9VqAN/NZFr1A52SJLscGbrPLNDhuSwe3JF6tAyQRS2Vuync
Aj61z3yzCyTfR4oKGYAxcWMyGKqmz6QJVJoLfKliQ5FR1k9aPGJiDHcvLdvN0iyFt9N0Ffys9nxX
ZRk3qNQYcdEjClDs9pr13FBDpdeSkzzDAgvhb2IxBkNYeesUC+rPYHSlKoZX7BVvVpKxB0V4Z2FE
TFbImPln2XbcWUes3NQkZXJQ11tm5RnCrv0yUtaH2ciWnVjR7eB6IB3XxVF88GlC2qXj5NPnHrtR
MdnPoGXlI3N03dduxevKURV1uAcAwq2CJL2Nm85veEK9gDE/fv3S2JwcGQcz5wCKHpnZ8DYZTrGX
WZkZD41uq2+qcnnqQbYDOB7dMPRzSxbRRoie/2F8mrHkMSHwMXRlB7W64Cx2HriF5xahPQIVDNs6
UAsivR7wcpb0gTirqCnkSULQuPujLYCD3c15jySG806hzUsUzRF2hwwDfMXsg0spW0s8dN3AX89n
WwwDfGOzseabirATbKidLDfNORbJMCBqP5ZFhlY+GsU1DUJxPVpEhosxiYdRrHJ7dkMYEtINExHu
w9n0Me7xAdgsKnpcDK69KBY+FI8kR8risfsKoWK+S9Xf3hwPopToU89G+/nsMUbRpfta57xtGxk1
n9MMUxroxt1ydw4UAKiV+JakufNszMT3eHBzaxtOBgZt+hXwpEuLhHDoWDWafq3HPNJ4X+vXHTCW
6sQy4t4Z6mzLqsGmravaw9nZEqo/QXilrC9skdWfw0E5Zy6ZAWQmRH79/Oa4xNgmMuCma2tuGj/D
1Dg1hvkEiwablnOAA8cYq4A17b++JT+meicvKa0WvEYXK6c8nzU0I2uHRgO4e8xIIEE8x1iR5Hte
O5xgbcwAXz1gCemWun/4kmuwivzy/AiJ0GbAfqRmQhjEm4fO13TrWRNiWNlxj+rQI7jjnzJS45tM
c7G3YbJOSYray14sgsBAuX043OlrrBPdIx+nujRHzblj3nChYhvnnC1+9IqRwxu3V8vTLnNxrUfM
hPuZpYiC6Ui4ajF4O1xh/aDFhyIOyQGFQ9sEIjFi7S1lPU4mpKPo91bGNevhiz/OY+I+pJnX5Nu+
0ZM9czOsEdCg9nNcUMvx51oBb8+bQJab8x0WYlyVPEvoPC74wDaSJ6x21OGLCah/qp569GX151RU
eMMq2w7C/ebQhCZ3NTHQmue8yLkOEyGoLJPw8ezKOwP3eG6Vw1ym50WxfbNijWye+LZF0YL2mZVo
IazqLjFlVWuDGH0r2pzNB7PjqLuRM3ZnR69SNyhtLLYmowqbQ9EK+Zj060xLh3S0Y7gOQbJveAMx
kMEM5j22HPYzfvLiwdCUH69MSUOs2RMPk8lIPUpVYNE++zyYxCWR9WeHoZUmaMSEMlh9Qt5E8x1k
O3Yg6CEUF1XCu04atjXC5BGNSFExrc+gYpDSPgwN/4lOjdvSqyhtRXMA00KtzvNrc1l1VlStzHBM
L+azI12TJzxENQDdRoGbxkAmo7yM23qc5SadRL5uWnU6scOnyNDlP9dDz/NaxpE85Vk53zFyY4Yb
11yBpYMT93y7i9iOkoyHy8DLlt5319qmH7PkBxZ4qEx4oA9tJzrRWMfZGMbacsjtu7mdyjYoJ6Bf
jCDp9rM1q52F75aPSJdJW7HCPGZNpVVb+hZTflGMDj+dw8Zu7lEnTiyRMONCr+rlAidT7X2zkWr7
KhIKblNTrCUlt3ryFVq0WJKpC/C2F6nEfUwN9gW1scIT5o1zXrshiBAYscppcgZl/IKvS3h7Xp/Y
VoR70OZUGEvwIFcQnVgizPOzoOxsvGC8hDmUtwVRTIX3WkNgGoOiHduDBrlkmy9Yi+NZIh7Oq+LN
NzczQnHtWJijiabED9ZW1Yas05IqcMpSADuyS3Yi+iVgZ9COdHtoB5jTJOoDaVPB6ktauPKtNfG1
hUCo3ZB7imth8RFYcuLBBj02bUTOsHEAXZo3DFgRcwdsZ74Z0ord3kzER5s67y2ZOotaB0A3BKjo
YROoFM/Kemyaq9DlYvehpl7ffcpVMt2Jx0a9gFD0RaDkg3rs2RSqqMUZvNE8vIVLTL9o0Q89j5nZ
LBw3qpf5DihdqwBbDPDIeSHwwxWZKsvC+AQMA6vXNpSUGeFriYVofwvovYd+GMv4o+hSvTqWqn3a
no3ebK/nCFFSsdp1Ea7tQ28PBCGRlslHfUL3W9az+ryunG6swXDvB28uPtIy+xJroRZkMu0ONkog
3215diZcfl8js6t812jQIjik1MFYQUA2Z8yCUrQyDUykaQ16Sp6SCGVxHrN04TonzJnQcJ7Wea8h
st/pUNZGP2oqKEXjXByTuk6vYNcIEfDWLI5k9vOhFHW5BHldl1dhZVavcs6JFxxlA0PHghXWdgZa
nnnuev2iUZv/BXBsCpHIzompBqsig8nL/Ag8hioMlSLsWfNw0u5BznB72qLmz0YKLpJpr/MNFUBG
JsyJDadVm38zEuOga53vGuiBd1nUE+HNDcAG1dI4J8pnU+gJjpw6qpI46y2nB6mBYpNRER/Qy+BM
5/PLJIzZt6n+V9m3ihiTt4us5TZV73ChpeFj6Clf03NiGOlRWTNVksJPanv2tIqR+/CSeloLH7yS
p0RG1lGpa66j2ZaQivruq7FiouWYmXUkB+O+Qjnk/dkqB5ihiNitzv7iI0cOzvsmtEs2R8kLc3vu
1Bi5ijfrUHqnovWSYoPChD16thhByefJh+1IqNbwCPU5iycJtQznRnvnRGpnXteKNxC5XXww7Dj5
Zo0OjjJ2PfDE9RqOR3bWyJP2FmE01Eg03sxFBnHn6LqoJ48kbHN/6MhvUGkN7R587sBMlWF45Cq9
/YyHjXgASkzJzgbcF1Dn4ZK4aC6oNYUGmUTh8GJxxsV5iKlYb9YG4yWFJL9u10htB+eQ2daLVwTA
s0+VrNB3UVa43tZZemPHkeOHuGXIbI6d9RRbS/KpHiLcFXhC2J3JdtYdL8TBBfgAqgLJRa3dMDWA
7oVwGg2M2ZrzwYhs7Yua2P6KkfL6LSeqfKXJ1RFuT3nE9PtiULno9BOy3GqfK2kNc3+obIaz4qZp
gIhsm2puLmxzTq5BAoJCSJ3kt6Luo3uAOeMcDEVOv0fpeBbPXq6lWYefYjg5X6pm4TfZZ8lPcpb/
rGcpUK5HE05YTKamfitH5/O5WPK/Ds8vOjxqxJaa8//f873+Nv3n4lvbfVu+7/z+8WN/dHhc84PU
DceVFvBnG3wBlag/OjwuDRv+h7mG/ypM/+zyAPOmMI+CgclIdKaqXfxHl8f0PjAsSaeEr1AMRXv+
b7o8sMF/KIShj6AtTWWX2RWGDCyQhD+WOQ2k4YU52O1BktkR87Rmv12Iy7LLOBzty1lvaatGdhde
VHoSD8cxKfvbuAYJs89SgSV529Ig8uNMJrxmB4ZVFcHfqCmEEodYya2EJr13sxLPb9mkwTpr03WU
idjcCKB6D7NR2k/wIZ9zsQQRv+phbEL7vs+q9RZm70NVRylDNXXGdIKThx2iNZc80kzXK3gitsKj
eeKugzMFILHXnySG845PCmncleWUXXTt2G+rwiO1rvnByXG1LSqP+bogY90ITYi7cDW0bdFp8hXa
CY4ToF3YEMdibY8RiKvWt+asfjZH0W/XiV70anUoVtWFypTHa+vGL9x/hkK1jp+exNge7axdvT3d
e1nBlRyOa5ZaAfN//GBnMyuOJQRkZ98pZCF/G1OQWkGZe/oTc0LrlVOPMrANSb9cn9cDSVB7HLWB
owuPbL9MtWXXJb0MpqQyBz/GjNn20ZsaiEs6cz20qTcoI7lI+zwMpn3v9WlR+M5gilPrdVLfT7bI
H5csd6HfRMBcW0okhF+zzm/Li3j+6BE/v67xRBXFbMILoO3xVy3v8G6nR7A/n1+nzoqV3S5+yp9H
Iydk88tiHQOmb8tpp7eMdQ7ENuDN6nWXMLe97cDlIisbBwVWTIxTxGwxQ7JDD9D0hJMar5cwF9l6
cNCJm7vYJkDdE3VXlZ/SfKPuUimoeXUcWzByfp+Ow65PIuOp1uAx70S9ePqepbIeBvoCT9Krswsw
SXj9VAYUz66zmXekoXRfFWv+2Gpmfh/X7fLU1HF3AsYmH9J19HaxabQOMzYNXC57iC7Dxop/S5ca
izLJVLZWc7PBjVI3hLwE0KXiQ6ZQDLb2anTl3qbL6Wd200++I1XDNMWxYy2nZe9ZneSlYJivk2Pi
hhe2BXg5YWLeDWg1TTKYlHofX2d5xe8iYaiBCTqUqgKgKtxhf2wrN932UdbdwYderoBfZYGJN9Rm
7fXwqnCKZEatMXl7+ASC91lsPoIMyvaFhxcu8KgYn/q5Twpvnwm9u8dT4omhsOEE8O03JAdLGiw0
Jph2HZCDbMcsv6KeRbGpE46zS4AC03cxoITpeCVFoWdh4zR47cd1zasb6OTFbaeZzm5aluLGTixx
MdDepNjWICVnDP6wQgLcEiWsF7HVYGGRGRMqi9w2P83C0X2ozd6sBmd5UMGr+hbe8EFpQBANXGTA
u7If5y1wVzh+epji3zh12r6pze5qMGX6EQPe7LLUJvumh0a3pdjdK2++jqoyJVeEGJ4mrVOOI9+w
Ye7efRrpsF6FQkRfljZNEQqhM1249WuNE06JWmZixLpCp7uk2CsGOj/zvDaSh15L27k8MFfa3DcS
NC6Znoi3QzyaCUP05fppthd9u6a43owMBmN9XVePmmMve6NxdWNrLhrxMZVOXduWy4p+H7azBSi5
BEE2lDbwSTYKgVn2pG9Gx1kup7CubuN57X6TfH4T8751To91USlR84oDEzl2HFDHVLZ/k5f1fqG8
CH2dknWwxm5FhFDWbUCMEz84LjZLTGa3WWC0RXo5ktkswdgyT6cziJ6QANTIiuU472Oi1WBaimfc
KJttmyzGkcqAe10tg/aQZTmb/2DE0FSnGYGLW+Y9RWZvbW9w1cwu3JIwu5rYzJmqYVfqnCH8fN5Z
GLgPCfuL7CKveEJRkAv97SmqadPfz+AwH5mAI+jVdLbV0aiQ7RDFQeJCkLsHadUe6zJH4oO637gT
tjpQH7fzpjSY/Q7A0q0QKaeR5HzSZHnN236hgJYxql9Va7/thnK9auGiv3Vh/hcu/SJcQsdC8PD/
R0t/Dvf8p3r9DyLToXhJnr+Pm95+/s+wCV0M2GwJf0NN7JwlMH+GTe4H4jIPtQhQkLOW9L+CORUc
YWFKx5YWOfxih0bjX3GTp1w7+CL8FMPgS/9CNydUs/mvRpsKm4ibLAQbBo1VkBLvwqaFZIqBy1k/
gJEOiugV3+uP8xIeU49e8QTfINEvOj3Eomt4Ehm1J7PbfHfxbt6O9b1mRv4omnk7BVyAhQmfBe2e
UF//zrSiQlRUe16kH6p20a9D62mRNZ3GbFsWJD4YGep9M2xkzTQFjsFXNYHUHjFKuZ2Mz9YIFDfe
MN8dXem8WJPK2/WS6QoXq/KYkQnLHn1a4BttZCJIr79Yc8E38aoumfrOfk87Y6v+ulhYNiXLp24F
xVd0fqdtF1seyM6Rw9JYOzX6WC7+qvfV4GttZ5obHa++xSwfFwRpLWviMDseZPjItwzzMhoml1Ru
hVkA5MHLPT/xtCvbTgHH9ma37bKTpQ23uM4P27mMfEOT/a0jPwuT4CJicwYnvS1SZYlHZdNxQR5K
mpTszFW+oRgRtEN2N2vhQ9pM7Tbrii2lm98HQu19kg83UedepqJ8WXGtYkdE6TLle5iAnj/1vErM
svxSzJZO5Ost/qJPX0orwvJq6E5lN9k0UOugdjoORryTmR+jIo3eNC//21x+sbm4VHS/ez42z/3z
f96Eu9fPBeODwJPLb1/65MvQf7+nvP3Yn3uK+MC2QcZEoe9tU/krFTM/uMjVaXC7yPNcNp7/7ikW
IlxIepiGMNiqsiTO40/Fnf6BrcbBqsW2XUB78l8p7iyV1f2wqXhUg1hqVIxRuCDze7ep2MaCIwxo
30NVRoJYIMm3MUTLgAG0p8XJXjxkCGQnvLvKYZa4hxInzfOSXXj0elCNeQ/e6FG2yWExY1t3Gok3
oQY512R5xK46botuSm6xDNZMGaZcd5ZZ6JsmIrKlRS53NR0MfNIG6GGow2qk6Bsd/yQmM7xsKxp3
9iPBMbVIJ+CFskGPstE3+Ko8jbl8oO9W+U1dQZiz0xdHq/VNjo+4nwmSgmp0eV+P7ZOgXA7yazQZ
ZyNkLkL3EZrOXWqKl7Hl8HAxn/IqeYUiYfpz5ZJWOki8IIfDmOTzOPXcb8lKnxyR0pVoXXQZGh+P
HqkRzEVJuKS5x7b1mLsDDhl2XBrKYtuoLyDqpNkr4KrZdxwuJQhRVAoNvzQfuQRWFn3iI3AZdO9Y
YA+6CVu+a9Q5B6gz2jYODQZZgMYeKNPWuyqPmBBqHL6aWbeTR4amfhJ/YrYtOaT+ajgl43Bcgjon
W7R7sd5GVX4rl3zc5srJIwc6eGlbDac/mWypDSdk1k62YY74U9ZJgmEK7htZla9L2VQM7LcGfnNM
NQFXN6hI59GXMNcYQSJV5p3Vb80yh3COpwbFfxj3Vu95IKHZ7ttUdg9UIbNTw0xcwKQRLqoYjB8m
j6tndhx0st2jJ7SH8yJJGgqOi9V0Gyr6Osm6iRSUNLrV5cPkiZFRQ/4odPt2TDipKKU0aWot8xZk
XJsqKuYLVzJAxGwSq6jne3VmPJNOZKC9eX24zL+BNHBmLhMLa8gxgS1s+5r1/ArU1fSpDXp+PiUv
uAlx71f+lYYgJkaBHz39MlxixoqfKbhKnaCOZuA4eaU3ZOht1z6d73cReWAHcpZVP/F5Yc1LRXDl
1je8oOiL5xe6iF55yFnVTGMA1WF1ei5LpVLPQtT0y6c85p8ge19MVXrgyfNQXWARMXC5YAQ84BbL
NEbDc+KSpVzglbhexcTagXS7Jxe7rcBxucMeI1BkIM71+WKUYDODSeNb66x4KarJwFLYbS4wvLG3
VsiizTOKLkspxV3RpXXA8HnqTy2ppgkzegdl39gSzOqborW4pDpljimKO1Q12ryPkPSeSN2ToOlX
Y4u0hILmZJ6SKSVJH6h8mCVfnKcyu/IMHlRTZyPwxjjf4v6Qb7EBf9XzMbkdY/v6/HhRcFkPumAa
F60uWPOKRK2ij8J8KLcbcUF2EcU6cbluZlto3DyGGeiI872FHKFkQ+XJGUO1hbAEyrph0BltQ3Be
5cgF1h1zeXLfYXW+XYBg7+BW5RtI+HVwXgBqhfOI3ybWWu7NhW1Mjjzf1qrqJOo29wOW4z2Ff3iv
Rr8dUxE+YzalHeyYjwoHFprSILQDEi92Lzt5SRb+MonsNco4P6Ri7Cs4pQUFUPbAKAWSHmoYJzfR
52t7tvfelL7gD0Bj2Z3KU5hhVksJhen/VdcOkc1zWq22OC1uLHeuwyKjslaetI5qwYpAhb23wNWC
zUGspZ/M1h4QaUfbaeaXiWkMrM50VBXX3DBei0LDoMIyOTR9z0nUnBT6Qa9sc6thvBe4EeWocOLW
nQnq4WDcxjBUQA2Xy77u2UwATo+B3fCxw5FTmAbBUwSh/sDEEH+4ORU5tTcZkuGD80PLTDmam0h7
4HfHN3bLkmht69ZY0mWP8xttz75Srx3qEbjw1LvOSbh/zKVvAMWUp5lp5+vBzV4lnUH6fjwB52uN
mjbbZPi+3gyC+2qVTra15h6HXgCTyEiwj4OxGN6QAhYb4K353gub18blv4shxaPGrml0sZ9YWp7s
RNt+gZ9lgzERDCY27mNRWdU20+IbbWIUWWGmzInhdIa66Y1StsrFxhnIxsEFkkiWs+YoX7v194y2
7Oij87WcLRKoTqPN0aYvRlrNG2JfaUM1Nx7sKMs3ABBpYi1RN1zAFecWmjp2sljKCmvYoqzEaqFK
+ps4soCr+g5dR3fXdljioL3o9S29vpbeuRXXInCaRruoGRDREEl97eT4xUp0ouPInLNXrzE1PBEB
Sa8daLJ5OvRlW+1kkTHYjCtXYwZ12vLMp9aobSJeRSTOXngFdn7VdrkJXvo6M+BoHEt8+YoDhgK9
9oSfyxjEA9XVUxhLk7pDixFo0CxZk1zbI35Z28goQ+2upFR0ganGw3eh2D+kKu8zFeIaAD7gsahb
O+Rm75S7udSYq63a4UBredkDsHnFBspjC/IesHDBA4ghvMBKfskL/lFWStCmjqtq2objQWjV38VT
crEM8P71cBDTebPjGTST7Gs5IQjD/fD155/yR0npH0eDLOIYONzp4CR+zMdWxCNWgrzukC8sEBUJ
yCzUaMgiQTwf6X9JwC+SACVu/e6e/C0JwHL15bn4oajw9iN/JACe9cGjoiCYMYGdDlCUBfNHUcHz
PliE8AhnsTBiLEJJ3f9oxpg2Izcuen1E8BZLWNJC+bOooH8wDIv8m1ybmTPzXyYA78J/pXjjVQYZ
2gAUDZXkxwWUitrgFWBpBwm5j6kxbOgPA4/xL57G9+tUHQZQHkmOwnUTRf14mFV0BBHrqB26FSFd
VhV4LQ+697GYMNvyv7v+//Dkv38COZZkOJXZQlTJDqWSH4/FvUjZ4czwsIhKfqQPOl4xO2xeWCtg
wJpq9a/4XVRg/nYVXZMhY+g+pFGgiBiQ+r4sAuvdboTbhocEIxyko+gQTuw9UeUDw6rswAPU9Ei3
wDR2OlsiTjV04nm/EYGVe6iFQ2CPI0yQYUadUqv+Ol5ctEfYwvWXck5a4meq+E0Yyf20IlgCu2Rg
UzWXF0srits8A4qfa23/SfROiZ08mYIWFswVLn1yDSgABJ2CqWBkpyOOiLpl2/RdcQvmYcVIBnOF
GKTgo1tTmRmWZIsxdRkMda4fVsPMriyLzS6IU3O4NbqheF3NtfoIyj/9ZKDQ9Us9zHe89MtAJMWI
+0Q5ETSE2CauOFR4I3CRFuOurYjnGvsbTMdd0VfXbQ1kuYes/qxTyTrkztRs1labDg3jipRmZhk6
DCcZ1ZcOkdeJQj9OVNUaD5SXedf6rWft9M5oPyeZJidc5OPWhb7uLhNk5M8S9s3SnUB9pDsXWiP1
5JB1HiDU1ilTmUX5gjEusrch8n5LZWbcyUiXcTDpnfyael2d+kKqRK8wFsyEtTRB+YBmBs0q7LqX
LM493tWllX8kZvUIt62oOrnDNFwuQMAeYQTmsHKSdmMYOWsvxSCNqlVqf0xMcRfPiR6ESuQSkxht
O6G3nwu3wl5q1vudNzoolmccmr7Sq4n3cRmrXkG9iUzPvoykN9SEc5jgbDsuToxm8KphXu43yzS0
W7NM1pO+YnToM5GUQQIbdW2T4QCl+1ql3VvMnh9DhiIO46Tq/gvUND2Nhq/I4fqXTMAS2a7R6pRb
rU/kBZegA3rtfGn6nLh1wjwFr15/dvOvKOFoNmUWpjj9DKs6+iQRU7FI63yv1R6j6VoxBx3xflAZ
lh7IMHF8t+4vU621SLN7SCGO7qXP+Kjiaae5v+NpYm5i9Azb2XWau3DKjROsiht7nmhLMIFvsbR5
emasR66QpRhb5qG+zYWLj1yr9VeZUa4v/Vzh8+zW9ks9Z9lHvNqNTbb2/V1j91jP9d5d08hkO9jr
kza05rWxxsYWmX93rbnrup2kM92XpRyCSMhxtxTWbTkVv7lmWAGEzbxptPw+GjHJKJ0Em/RwHKCf
OoyApYgNvdogBe/ScZNFRWZvHWOgXb3kDfIPhHXLfIQIi/dZEEeNrvuhpkUYdnSTBa+OgZRuQvai
Vc2GFmaXPlh0VSNqgCKdvXF6cBd8OqTo3GhjLzFtFCbuE9u3G8aKZe+V5X4aV7B7s2ZFHuKTzLCP
zNcQCiQ5lNtdhy1IY9GW6h2KtSBi7sbM5jvNOhmja3hPtEiroi2nm8jRsDz0a6fp4ksZojxHgB1O
9mejxhYw9XUCN7wE2lkaj+kwafaumcFbfwUTxI2K+7jXLrKljob2HtRzWTR7Ibvss2bX2b0ckdK2
usIoVoVrH0a9zx/dcNFaPO6McPGnwTEv7HlUfe11pCNnY4qyt1FHXkxG2JzEPNsHo2AmDoP5JVlQ
VEmUoHFF5N0hXUZMEzrhPc5f0xeHENPD/BpzFCtT0mZmw8nBgXJuzrN7qGbKi2RmBqkvhrWkdBsC
7dM85FiNZSE/ckdX7Kg/MYPdJuUWWWMflJ1OIqotccEdgJw5t/yt6bXyfqX8nvp2qQ31Zhyn4nY2
rfob8SJSXnLfaJcZFvLbRRbrZnCiHJr+MlVHT8/lx9xOnGdMoTk/Mx/FDmO9gnEOBimCjOy+DLBW
4Gu21hevhtfmj+SO801OQW7dgG2p7qMiRpPUEUYINg88e3hu8/9FgW8V3V9FgRLv6O/CkL+Fgadq
SLrkufwxEHz7qT8jQe8DASDNIAvCu+swQfrfSFCCY2AWhPkwgPfn1tNfkaD5QYclSV/Kg/gIJPSv
SNDgFyoUJEJD2KH/NhI0rR+DGEHMRMhkCRuUMoKE98OHhC7TUCUCIUkZotJIU03c6XGzXnnMWOyq
BhsC365d/aXT3PCBgkN7XIoyvNDaJETyYtAvz11xqnQ6pcghKNaNgkYtAC3twauLbuPGNVqISqfS
gb/U/FHwnHxLW6pGcxzlj5bRUMxUqpkIRfgVKCeAYqXhjpuWEmQgIr2d9n2hrYeqKZz7gXr0Lyb0
3kWOXAEL5IZlnyNHVKnq6991t9LFa8dqrOvj3Ir5xgkJuaKFwrTR9+pzcd7fLZF/iFTfhY3n41Hi
QWpFigqD5l1UbCgjahC29fFc7Zqj/AWy+hhAr0h+caR3iit1JBcXedcTjGeScrz7ZOvAjE8XO/lx
Cimu4sq8+KhKtL2HY/T9aOTWfonT8O5ffzyFaaf5wWLyaF6+u5y60U1F2eVH9DYLu6p6c3Q6fkWb
gWHm5Rdh/z9cTIAaOJSQfNNle5/JEBZNSVmk+VHoE/afZVusu9lBZP9xoE/w808mVF79XStWXU9c
wRX0B4elvwNQEa5ToM305NjEc24GZhx2+aZpigp4p8CCekHQNLSDOE2oKw9r7vb1NukofP38PP7+
mWnZ4LVk6WSIlH3f3dacWGApBjM9NkOmBt67BV1GhMJNOjWvz58f7O9riPyG5jNu9vS5rfedoraR
NBRaB/2HWNfbcx+j13iC67jO4uPSJXZK1VBm3i+O+08fkhIHYAjHIaHT1b713VOJSHxKIqdOj+XU
IKxQXZ/JHJQoLaHf8fPP+O5YFrkjQBxm3NlUFRvn3bGYzENKF0uQkKLBE3ZmJJSqSrtcRlSyP/38
WO/22/OxbDp4zCC7OmMk725eShimtRpraF3WSZxF/xd5guRv8/Pj/AgPoGfPZ0IvQD+BTYblavx4
/QYn71oUxckxhA6VbuYp5UNZS6liV9O+jxMGHPy57YnxcMNNQ2Zwo/gXbhvv1o46B9SebHSqEQp4
6F2dalwwOSP+5hzGLtrUYmwM5vcQAuAcB28n8mxUOubyi/38fAm/e0zVYRGY8sEpBPIOfT+aPEbO
WK2hmxxjLzR/a1OnuIBJtFxjIx9jSVqXjFVp1Uw3b5kjNwgn4m7K3+X8VTh5035BFFlcZGEZHiId
BxjmsvljTbXbn9+hfzpPmxsDP0xJSSAz/XiLMtsMp9XVtAO9YueFyNVqA/w1JLeItNg5lFpauwjC
NNfdatWUXdFcW5Q2IAyPA8Z4l7KX4XFOPPNaak6HXd6I/cqmiqU77n9+rn9ftZSkVBEHbgg+D+9P
VZcI1hg6TY6F1EltsgjDIyLirt/+/Dh/fxJh43LLYAl4/Pn+3ZhoBhdF65LjWcglE1RzDDlhf4E/
pn3/82O9385ZJ9RqUT7zdrQVeuHd9ccBxO4YVWM7R4S8ibxw3Og5NNScRwXH4ToKaswCLwXoj89a
UUZ72Ev9Ly6s0M8YjR+Xq4eqx2VunKCA03kXD+RtrRk8GeGBOkK7HN0cKK4PINOsj9FQr7fIHPWX
c2cpSQY0wksdI/ZIQD15yHp1+7KLmAmXCGBvINkYA+lQivoOtyl40UZG3y+P6e/FGIfeYToZvo50
7ClV5OsVpAWyedm0zr3bzNkFI/L25f+xd2bNkSJpFv1FtIGzz2NArFJIqUjtL5ikTLGDOzv8+jmo
qm2qsmq6bN7nrduspFQE4HzLvecO2H7oKMpRXOw+d747UO4OHWNOxioW3G9dpto9i6nlbo6jVcdb
JcNt2ejdWxER/0H/H51byJb426cq+kTxa8sT3WC5rPjI6LC0htXuMjeh8TTdZq0RiLZgXaIErk4/
Mj6qvjQfRoJM1WaKBsgR7RRZn8XQWWNIvIGZIO/NkjNc2fJkYZALjWZI3/uEw7tuY/uTNFSPQVlJ
2ci4TPdi9Mt+3O/0xLH2o8XiNiT4Er6Ey5IRm4T74iHS8S61kXG/8fTH+S6vff55KRvtzhMtZ6fe
9u7LYkV2OJFef3bXnyWblz8Dh6W1VenYAjmm5773a3M+854pHhUDsNuvrzdyRuSoVaLfSVMl+amG
o54cIyOm6xWABM957Jf9Vi1JJrcsGziteiLlmm7hhPKMSXut6pw7ksRpxItFYTCwTSXf3YwtHf2k
rie43lLrqW/0QgtErFffzFy4wPItfs+YpMnZ6WQctspN39msj+BMm2aO9/6CURgVFi+FDHfPg0eS
N2gVwXdbmiJ9L2CXsQqrrbdsTSdGVd4WDbCKcrmz4Z12QZc3mJ4GNd3iNx+SEO1/+goQnqNpVVYa
M4Tarbneh+VYRyevz0bQJQmusnCZVmKPUaJiInCUe+lLlR6PRFCj7sfEvOnaYbkD3EyK6lJS5/RJ
K+eAxZRP7Eo2ohJuucG2epvINygGSNQYmkhMQha2yyiZ6kOf0DE4dq3dO0nOF0ao1HyOSUE65R4Z
oYvGDLGxJsIuCrXrMtc4xONSbxUu5wDpbHMXd0l61L2mumLEaAVpWaShIyDDGma1nHrmMAe8GNF9
3LmkI/f5m3LYdQNpzgNCmNxbCML7PIUngbFrWuEG5ovn8dhJq9zr9dyhcmMAxnJ2CTAOigA/cLOD
X1sGVlOR88G3Kh79dLgF4DSfMsPfJYkyd2Of1Cefh2STMHjY5OXoYxvnYxW51wRklxbhPHT9RrSg
lTvbemGmZ57jMr1tpg5dwWBO4TB70GGJ8mCQmz4gkSi3cyvFVYHhUe9zOyBgd9znfqkHuKaSDXh6
YsulhT3STy4EMrz7UuBhxa6baaUZwgmo0E8M4ohK/lk5LUoFRMkFKA2Pt1ovxWtpknVBxCcy2/Qm
cUAp55ZzPwzRVV258XMnxUI0+DydkqLkALbWGolh7I2Tmua5Ixb9Duhce9IGNr3L4lyT/8P8bWOV
mdv6+XqIxO1PpedyXQRkWGSjIVKrezI7GWxvDaZvsXvd2wV/UF1YJnrfWSwPNjje3TQWUb/tBuFf
dYahbimUrCQcmYeFuasXDzAy44de6OP3ubapH+pWMpGWwzKfcxfkLrkILhOnzvuRlWlznApnOjLq
LflHqaLPTaxfPHscLy6q9a259P12ff+sQ19J+FQqVfmt7dwlcHnSiiNZ8pQCIq+joJmpRXLGT1Ve
OS3zUzflKKrgMVgRbwQ39t2DzGh9eu6/sKTM2/mLbu3JSAB93UhR3rZ690icvQqNMR1uLLV4WRAX
tUecIdNcstAzUeI3aJG+Z7n9TSdOe+cQdPjUZfF4ZfZT2KXReCImTu82whv9VzOb2oixl2hX0VKj
sQhukpOpqNsxbHvtYSHMWW4yagdahEK7K+bG3ZZz81zVnr2D+TK8MJPzPjtcL/PGqQxxL0rbfZpG
lBZ73U419GMjwqS6px4jG+0gl8W/mTTlrIC4GTsCqhwCtlxw86N/8CdDdGC7++anRNGzRcYyn1RH
1FZp6WefcC5YAr5xbdnsBfK4csldL/y7IlIRHHYzMmn+s8RiTNEY91rKaNLoCv/ERfW/T3a/hLyE
ycMByWF9TIve3rmdxtRAVYRH1koAJOEWcLIKgkUU23tCS4qd43XDdvRS6wEEUP0t7lpzU0ZGdowy
Jc58g2lIbAlBzZGxH2ybG9uvziRwsCgoffEtVoV9sDEgXvsxq4RGLvb3iK1TyIQX05++EBcHoeGt
7/hIHDQqGNoRc5XXYXDf5JHt7ZOhEgWiLzQZMSHSj5U+mTds4epb9gWU/URhYhRucVBv51yrLbaB
Q7HHjO6+2LnDEKdW8dUE/aQOo8gqjjMZ7j872vHrzhz7u87SAKaYEvNVgB2Bd7rlj/jO68G+oWOX
e4yRLg2AUZ/wXXU8XR2RKllZsJSzu1vgG9PBZOBMnLXvHcoJrf3okcUyGJF3VaspOmd95e2teCjf
80q5zjaXvnqyYlvtHJwxn+B4UkRmyE2OGrCfrcwKdlqtfC351dtG1RAkfOwyxUrVG950aWUjh0Cr
HWO5juk9Q+8C1lh2yLqmvzKiGU9onW254uk2L8UHkn4Zpr1kRIzHjnTyOJ7Prt/X765RDSe8EVqI
E3v6phJz2c/2HIWIGLtvhj6071mTc2argrcGh0CD+TcYLFfl9kOn9ySSfDgWveJGt6op+YRJqIIu
ha3Dg93hVyaS9FM5SXWebClu0tHuH7Q4Gt6tJvVe4t4nR5GlhYbRRl88tCs2cia3ZEFVVgfNseYT
xBEfQ4wzPMGHT2/0vFRoYQaI8cQr1RsiqI2AKiq+IZ3aDYlrYKqBK/toMzI3+au6iSirTD+TjV2E
RT7yzqgFlpug6HvHobqsWcwZmZoORjR2JwNNVB92lqg5zuYl/u6ZmZgDNjf90caBoQcG0yHuy8Ln
9GkX7T5lM7Lz85rrxkthb+qSzBZg9B+S3ogOA2FWpZV8CziJXyMggsU6UdJRvUmBCk4008HRzehx
BoX7pgmpfQqnH68jb47v7WrJAmCuxn5irfhgYO4hecJuXom6SCknQfeoNn2gMI62XYQpKMnVxTEf
Y8IrNjM2KvqwiJuqfNRxwrIB1C7uMOWbzK2WQHe9nbVoa1hENwdWrpebieIkdEl12BhkPCPww0ZV
mVYNhDV9zzHDMM2nT0bX2dW8KuMD2RBi1zvjz24x/T29vBWoRvi7HE4vaZnOSbSlzXp1MABG9Tsv
9uPABsIcuhG3MxhA42q2y32/GG+L5Bcnde/txUw6R1nOxd7q0olkHAHCvffic1YNnyhlYVfBfd04
wyBOeO11UiyS6ZQ2c0GWAOMBMQ0zz3PT70mN19/zjkguenzeOhRCJ6uvrS06M7UDJNJes4zIruFa
7nMH9b5JwYWBZ3LCbpxuR0dnK2RNzsFuVBLoaDppTWSISwzCFqXgt8lodXbBmdx5XfuzayBRSK1e
9oaDvBc9/Wsza+WumaVz1UlmB0usH7OxvetN7S11rF0dkcyo9/4N3KxTqamXsVxu+zw6dbXzIJvo
zJHLwAim15XTLJ8k8DyC6L4AxN1Lqumgyoo3X0/H/ZIzpHQ7/51lfxssTYybQTPsh7pIIbLV4n3y
DQorLeaQT8SxcJouRF69y3p5NSUuK/zY+YDJB6mkZKrNuoaOIB77/oml+cdE2IgDEmSn3CIdg9mf
4yddtvGCOsrLTwh8AThBkUnr1NwbeOFU+jwNU4u1MLm21YPuDf298iDtJG363TXj5OCOPn5YNfTP
mmiAFxA4csBN11zjeNcOzZStj/msY/1O3WentSo8E8rxwjYZm2OK2eC2H7O1nYAdOe3r0aCEThuc
r4vBzrIbbK3ZJeV0ISHA/6E7YL5PmiwY6AAbaHE+igE73VXnlS0+U5WAUipEs/4+ofLsbWboTNQJ
ssjuyN6RO5oAI9lsmGpaULj0rGC7RqIGNkHqoQNuVVe7Af3pkiam1ZnaaKtK1mlHWs7V7dv0Inrx
4jz6bFHxcne3LSsGOwKQTilCIxUKj7zAIOa27wnOjArmTOtOY67xgLHq17aRpugxamFfoXsgyIZ3
3KOnovmsWfgqRYpXtyPbRL8hBzUdtp0/03b0LsfSuFq8KmPtTox0Gn5mixhvM2c2rnX8oyQPNgjZ
8jF6iUuNIXeM7OZitHa3deyGTiReBv0d5pFjn7tktaOafseqOrFl+6SqgdIB1ClWUsNsjtT2/GrN
qRCA1zToLHzjZecacHv00elewbOIMG0o/zYI/JBNLgHK6ApYB85luNF4Y9G4BmlrRiczsRkKtDT5
Xu8yI1g3NV//3pe+fK6d5gg2hp1NXgx7UInl89d/4nuluOgObT/2T3/v2vZyQAwi39qyowebGsGU
ALjF7bhQ9mg0m+x6lsr5jgJtPqdNYmOC6dTua1AsC7wDYqoR8ebIzQtgKvomBVO413z+RLBz+clZ
4LA5xM89IWvkA6QZv5FzBE82gxesnYXxXPY6V73KMf9G49QcG7I3v+UT9S5aW9Qqeb+cJ2jiXTAh
/DlaJbNwadP2kXwiwcPNmdpTqtHb933hNuiFozHfpAtTEYaXHAY9LK9Ib/ywtgZbHfMIxij3P34l
CFixfGP4B3kxz5goesuV34AM2SAw7dKAd0dHACpRRLsuH0c8n6rTb2xjtK/qbGFDttgMr6IFd/B6
32kpVoghQ+FvLizAi6ZY7pKuRbw/TDjJeTXI6JOcRD6uRpt1V/Trd1L0bNkM/i/Xarqpwd6cvpzR
loEMHfkwCSjrKO7LZujO0Xi7FCMS4Tpddo7FHdBZKyjNH9ZfWGTO9xh+1NZPsDFKHJHkmSNpn8jh
eC51fiSvLPzWq5tS1h3fluGs2goEUDMhp5hIQW75dqhGTX9ODNvKQug1/j5tue8TjfLacJmzhl+D
J0MT0ecCMfRqyLibTCzPYYY9+I1RYmViTRfDA7F8xrWPbvI0JFH9FiXoteYo4dHREh5hy+zZTY5d
dIpgor/l5CgcfTVpRAy3wypKaYrIuNAc8AkrgfICqWycUwFHI1m/FdZv+pbmqUPplm5KvchPKJWW
M+xMcRlzFLxfD6xoc/J5yL4GsJfyT099SwBuh82uY+SK79TT2rdlhjSgM5GDCptt/AYcIIfvO9ms
aF6NlNajkx8VAObAZ5m3b4cGXXfH1em6iId94gkk39FnYlH5+26lBcSoXs4mI/CzLIfopRltcqEW
ZzGuilgYtwRaRSe7WIlFHZ2PHZKa5O914A+IuRsusc2oOhglozlbIpfZ2MRxoxvo6AlHv+cugYjy
vmZJvLGK1OqAXSzPdN3YUVjTne56nfPRt/imYgcx9kJD8Omi5ClXZQn3YKNjAiAPJjphfV9hTCZC
QW31ibgeib5Y05OBUEL6ZEBTxvTckjb6Og0eW6iWgrxhlCrjLWJ9PIJCZqg42qG6Scauv0/10fsh
Byv6TOvJPw02EEWCHnkzWemodrPtkkzjV9wBg6+il8yxMf23jdlAx6oZcIewY+r5t/Hz/8td/0no
YCJM+MP0/C9Ch8Pb+Jamf/S7Gb/9yO8qB57zfzFMZ35NFrPNkoB10+96V9z0/xKrOHrd0GJ8Wzny
v+tdhfgXCBNQ34BB1h28xxLrd72rgb+WiTiCakbj/2fDm73O0P9nxk7YBRo55v0OW6h1i+mte4c/
bBMBphZLhlP/e9tKCfl1KZkt4h3hFl0KwJDSgqKKC47ljwuHMkly7SJ8RRiuBfY6KFJkf1ApOKdR
PY6h5hgBJ4rcIliS5C/p/B7EU9ikVtHUNxz7cj3AIe/VyZQzlcFBIzGRXQuN0y3xqzFMscHv6aXy
y5JB0vBjDD+JwWJ1TcdoqJtH61ZDtnQ7Ub8WUN+68c0H7fXmmsmcIsjna0NPtkIyGxAgO7fQIf3M
mnzHI5+94VSfv2k5bHQwj/PL3CwNkF7SsgMe4e7n0MQGTyQkyVjoxl2cOHdGp9Gv1EUrHnpzWvJ/
2Ed+Se9/uQTrKpKrypoVRcIvatlysaxMi1rn+9KY/tGGBLOVYmoQsSF6JbcDHQiGXFH63whdFdfV
KPho0vEQ0qa5PuyZjM9bAsHro7/0A7FcdnIjoHP9IAFWe6qU3V6SNXPWTrPs3Nsd40ovWd+xBWdx
nKCN7VuzvvW85gFCKFMVOV678cjMKRF7dC0/MuWo9z88JH8j9VhlOn++79jRrzcwaSyslVHu//m+
kx7ZhZEuq+9WXUYvxnr147o2ng3BfFpzKWj6jMKPSTb+oqQqxabUoEO1eKDwVU76u8wNvgbfpp+K
Kys/jTVz+mjmfylTiJ9C1sZVrFGRJog9rs1YUTJ50SMpX2Lvp2nxmJNySi4jot4Ut/g+Yfm8zwcS
+ea6gfOil9zTZqcPV/pi/qic/npEmgMKLrIPCGPabmNFZkiQXM5ABOeYLv1kZ6cvhfSzk2XV4wep
LlhrmAV90HGZR3cumkODCY8iLhkC+cVNIdKLhzK/cQfIuwX02UNu/tBLOL+kSzcO41UcmlfkDjG7
IA2vD9MUTe9XBaovWP4E6A9UBvARSXNx1Kar0uxcJqa6nr1CMNuo5E+vULz2Kih9zsa2YVmSfGLs
qqRtGQzK9KroOv1Mwzh98ypjOIMR48MJEzfgViVLdpgbLHsQd2Jx0SA937aMgK9ZgMS7FMjEYbTX
Z1PLaQuGsX2ykla9++STX1tW4wc6YWT/sMb+5cxaJR7E5BigBwyCNgSx5X++dwRbvSgeXO1CG07N
4QO50YwWnM7Em79xUSjBr+PeaerlYxTeErTduhuxxjn5kRGUcyPh3DD/1NWTqyz67qTQ9+Q0PcOD
xsbXO+VDqfgt+QDfcJMNNAPFKsuqI8ahehcvrLfiCYccldKkr82hO/NRgXHMZ4DSKTUPeKCBwPT1
QAWX09iyM7bobcWWREjF76SLvcE5uNx93bYUADQnKSVPo3CvGbKOIJp5+rOnlbBGYIY+EXKgcG6m
tOOlTNgNmSib3ys937Oj1QDGTv7aQjF82lsgG91t7iXeraerf5cCH9N/xT/rv3l0v8QJ/3NerV+/
yXuHFbRD9oLNRvrPX/+osGlB/oguNLaOFnZYOTZzo7Tv2eLzCQxYRDisWu0+m1N4IfYkfXmemop+
2iMpkRkKzyDrlwKskQdQ+S0fHORPvhrXxbLRUO6xTeWbhpd3hBOj7f7z2fN3HwBJG38WqSUmnvNf
7p9qyVvSVmP3UtBjbUGy0g/JON4pB4blpq04ZyIFjJQenyOmSrBI40ulVEQxcmWMTvTJs4dfFyX8
mzmh8XPGiVZXyB72ZOFF96CDqQmTKoZa8J//9q/38S9fPnm3rmGIVf34FzcHQatps1ijfan7te4b
2zb65G6OvAOGW3aKS7qsw/PptnAH6mtWgCme7co5eqiaT18QrtEXzbGwmXfUrtLuOwhYe39kJsbc
pK9uF69Nr13B5x9Ln3lBB2bqc+A1wSVKrXd0z/1RJ2SSeloBdeytMa/26IIbbHH2gmy74Rjq++hJ
AJo+aJ7mndBZY60lTmNXtGa8k0SjvjROteybcYiOKeLt7VK5lRd0Qkw/jbjlvBKlRWgmOzdjuzBE
30FYejdKGMuJWakNjbc8EsQYvVQujzo1AdDK9dGLfC3+0SDHHrZsb/jzIMEyiW7EBVcvM5Ayw3Dq
C5X8YNC07DK89S/cecNPqyjXE2T9ajI3OvX0o2eLPpcohJKTT6aNvplFmd/rLOKwY+A5BxWWfZh1
CcY5TqZjPgr2zes4QbNQ6ifT2MK9L6YbwtR5l/znG4Ei8U9vUB5D30QbA3OEM3stB38pGzircf3m
g7okhdG5wazzgG2+zuZinNR+jhgtunCUIdtCd99Risk3R3TL3WJwJpG01x4TTbkhhObipFgdMpii
zQU5irmj3MRxtetUvj6uBiLXeWTNx/HfvQvU+T/71LW0EC5D6TI682DaVpRjZ2JabShTOhKHyaog
lxZmgRmmMMDBb3yiyQ9erE3hvEj3OFnlA7laBsCipJ2LQBPp3lcOlg0erDFsacF+KJvXCvdXEjaA
7g8Tqs29xVN7YF64lpzrdZVj2j2RpXmwtXyYwwny8tY35ydDSlw+Nbp9/p6k3OBCoO+NmWq4Gavf
wEHN+GEy3wmbgbkBEgcGJn5Bsq5jLmq/KCT0Z4G+wg9knyePvAfSR7ZBRbFZ5Ghi6U/L7Kkl3W3Z
FLliag0gUp+wLnMabFi7w2vzaf21gRGYoTVTfUInz6uqLZ2wWYYVY5vgWu8m5il83Jwjj6HD2iGO
q/Ug6r40LYlgle8xqbSIPTOq+5hNGdI162skmZnvCZJVqH2GI/MrrevW8sefWc2ntYZxRenvZQG/
L+gUGKeZk10PtGoxrmObEdPMjeDRW0K61qw5YSBkmOazASHf437ql7usAp6zYW4xXRpqywOifhIn
2nZZ2Cbk3pG0Zw0ucgmGzXPQbNB8L+PWGmi+PZzJSeA0kbsZm3XEQBSBWUNqbcIOM7KGdjrCiWEu
xafrjpcOz3Ea2JSt0QaRfxUUY17euG6ZfBOlOwa8DHy+mXX6+PUg/X9n+w+dLeRKjzf3/86KOr+x
2Xirfvyxt/39h/4Nc8GVSQS7jurNWvX2Op3yvwFR/r84nGzTt+lgvS901O+tremDeWHJzM7GsXmU
Vzvpv62c7r9WBbGBGYBX3No0/1/4UKte9A9vSv55RjcUK7RVPrjOX7Wrld5nDVnYnBWxwXspGqzq
OiYs+qEk6xYwpm0Hf/h6/qYw+osUEIsqMjWdwD8kgZbzS0vDRhyfz+LMh2nKmjtdw/rvOOM/ZU/9
Rb7KR8LhwPjVZnQgfpWOdjYweWUn02HuVLofxaTu8rpBJe9aEnbCiD2qbeAiq0y7tKM7PfznD4k8
/i/fK4MLkmJJ0hHrC4iBxh8nBqjpGASSSnWoC6eYkIYAniM5Tj9Q8HrXk0ia05RNKxIcbLexkegH
1v18CsqjZUL3HYkDBwV52/O5RX3FIsCAJehBUdzNIue/LeoZ3LdZaMR3TDLjnLejdo2F9+b5ExhI
fjEzD43LRPORAMkKItdRiBFs9RxBTNmvwjga5NiYSxgjplIbVLGAMxSJZFhO5U3Dcveebd70rTN7
YCFOK9+wVOJBbMmG/ExaPtFQFQPYRkAObfYFh9AgnUepR5Y4SePXCVGPr0k6yxd8GPzgOJEo0DLJ
JLTAiS7+gF4rHFoJMHwN8Co5oJGQEmgOona/NjDMKd2VwEKc/P1M+mfoTnVya6uluq4tv+HNGbPR
lW7a3BEWDpprcMcuyDqXVaGTIFAEXXxgGr8G6aTNKe+FumMTQa3Tu9MeTnNx/MKOGGY3PGasGB9V
tjjfuTpiiy0LdZ9AytQ7k/qYaxrh2IUOk47V/JB0Uf3Sk6gkAQlV+oEcUp6hkZGt2VX+tUPbfYDc
Mn+OvZwf9IYfmfWmfXJqQgOiCWy2ijtCApBfPGUdlI6phqddlh7fCMkEuKqJWsDlDCRR38AulNtW
Qsweq0FsEYvkFwkhc9MjAAwyUTcfFrwEOGbYdQDcUHodkFW0m8rq1cfU8jh7Wod1OO2LY+1xcWcX
KvjUZ+y+WrNqqq3uYLmQLeiabkEaRd0CJN2I8gvAZnDnXqJumFUwxfLj4Weuz+gteY3uSgIxODSM
+jWd1PAYYbU9+2rgVzFm2styZYhMfGKfmISbKF8fdk3Zt19cJsvnszjWykby8cINOUEumyGphp/o
vuf9nArrNra4ElBBvI0FhzYsWYwS64Hw4hMOvHxDf2PDhokyZEhYnyvEy1F0cfRIfdi+vpyrMZkf
BBT+PZqhHDeeyneoTLofeuYY9ymjYsLnwe0YGt9tG3MdM1CmrLS5RYuKbR1G6Xy3fBGM1MKVsJx6
3lsG93+zhtxAz4hODCReRhIokcg25W3sfbJSZrGQaiXE2DYqxTFp7VedxfozLUj/GAvuzY0gRXEv
dJZbllW8WpE7oIpxJSpzm5tyHfZP9Eo3jqt19FmWvJVI3279brRv+zmCJJ+28qW3nfpVQzCx/eLS
NCKqX03Sm68y4ou+T94qbdMyNgoeAfRvMUP3KkgherJ9gBv69eG8hIegrVvtMs2y6sIJqN159Ob2
CVFPfplrpLubgagg1EyAZiaSSgJn1NNDVwtGiFM0pXsbs/mHLBiectfmPWU2kK5nBmv+dabPsP4d
YaqbzhGxJ5683Ddy52XA8N19pE1vvaQGuTfxYTCXyjqQ4aFVWxAZY3+e1RjZpzE2e+ti5qy4ic6Z
HwzYvEHt9Em1MeypwUGz0DKtGMQNnZGPrm6iNx366qavUcB13GEnMmC+dXqr3dV6cdHs/sYqZbnz
Ete+W1gHbmwXVVNjx6ijohukAAgqXR6iGJ/vsRT5A5HCxrZf5X29Nb+nHlpba+h/5Ikoj1oFlbW3
kmOyOCQuGb28rhnybAsbRDqSqY4RY6vIq2uvpk5Fu4KIlxMTUj80ULQFhWuD5pMxlvsFaSlqoQEr
Mrs/J/NOWi4VRlxVLRvpR+poCb0IhTah9NBje1Om+YDUoSg+Y7mgyjTtVZXWWnNAhPhlrtx0i+fV
v8qI8zqTXDLunIQHVmWlcZXO0bTtfS/GSsKFFMagH3XEaQc85TPKTdPb1qMmAoQ1PJaVke2ZGUN3
0kr9arRT/9DHxncCEOAfWW57bVS+WYC8nbqPVo6jE9jK15ZNuXANN3HRDQchUzwGxogUOUJp0KJB
qYTeH+PRN9AO+YRd2ZGjwjlq6RfHfk/oBO88XuDebkh4zSUCoFpWOeqCC8/YGF3e7mJ24hPKG42N
mje9ephVNqOZT1fVFA9wGfP8xdei2g2cyZkZaQ4oKFxwlCHdIp3fYJlUiKa6ozpDkNPbpnuUnK96
OHOIJBuVS0hqkufqbMFBu0IxvGxruBhHMUnYVEnCU9VuWRmqTVVzB6KTsk/SaaaHZTQzWGao87y2
OoxFSOBPjcTJWd5gJNhHMZfLvWTSFgdG6zNutP1j2UfzN4CMSzhEvTrlpaQDE0XJ7Z4PIMbiHMmn
ad25rZVTHJCxvIlBz8K99MjzGMotKQTLZrTNOWS4lz27TpxuPH0ed1Y0E24DOn2nErLt+hj+A/Pk
oGWRdkxTE7kWDUkYa7H/WHixsS9S7njHrJOjN0zgQcfIOtd+bSELHLULMnrvxlDLfFrtj8Ta2H6C
iN1pyp/E9Nwk0eJe+1MnHOaJI2KmwhYkpVlJfmaeYByZza25UYnTXBVLZL70mTszH7RHFyL7WLRX
yYxeFXJfpv+UZVkWoeVWzhSuCVDHBSt+IEut2UNpsl/Gok+RggMruLa6uP0ozcxBXN1aBAKipDJi
+8UfdP0wJnmbbvS6QnICySrfuYk9vNdgk4OuGNe6QKq7aepWUt5Q1VtvKNMrbSqKfEO8aOZy+5XJ
sTGH5tpXbW0FzYSOZDPWdnqYKi9qgyyt7dtZROlhSSr5LiRbX9Szc75eG9qytUTKMpP30Kq/z+y2
uiZ0DtBHJbsfHvJYGbBQIF2EKEF2QZJT+LMimSGUsxZdiN1bnwGMBdcuO4Eo/AJ5uUmKjRyP7O2S
ptpFqyUBbUNqJjvSH3MiGwhmDUqKvCS0nEm+T7Jf5DaxuUgk5xBV11MV/lZ8qVQY95DyyQPL3Mwj
dzHh8xklKrbNNM9iSxnqfJ9yRVm2FozVVgxMgrNEFEccSNV10UBes/QWl0U9chg3GeZ64k1UFCZ2
y8udGCnQTbHfP6bCjKGOUmlUtiNvQEesf4Wvnk1tnSZGSq2HMpL9zw5QLXJxEgPZ2yvjG8dg9QPy
YD2EGk4t3tq4V5x4TWIpV74cAvR5v27CHpOUdf3GIOcGIHbZzPsYAMoVZEo+fz+MYRzzLq8ptl4Q
U5Ukia7lL1jLF7ebiiNCQ31jxoBnvHKaP72ZrJFpiWoMHymgcOwagFXtiEQRgnqKY86677ee+38d
IX9xcf/cm63GN5coBCYKLhicX3oI4mZKht7dwUqptgNn6e1b14FUGHfIHWaLIizx+TRdzF7IBfG9
zVrbPKDkeY2jipuhMtWpNYf5qhqleu57y7odUjE9jFS5/zAuNtZx8K9/LBgbXMKYhQmQ/OWP9VzS
GwfNbA+EMyCKb9H0zJKbWzey5FbrudIc/1xUY+AuyzsQWjrvhlWXXb9lcoXOoZ/9BwPhrzNsGi/T
hhQM0MujWf5Lsxn3iusCueZAfCDaVIKto7D1erXGdg37hgFSyHG4bGfT5LCPeqqWTNIwMhHk0bCG
/JKNljqZ6zCNlVb9Q6aFe+eRDLb1O7UcIo2J20Z1tvYP607j7/rH364+FjOkq7/0j41A1BrHWndg
O6dOkc+LkFaIiY8iZPAO4T2tnQnefeChfG1JtgpZz/Gg9Z39j83s3/wx+MA9hhc01SZotF96drvX
MGHMJBJN5JYGs0uQEqmf/ryrMWZwXdlH+4npfuIvHA74CeOdZog3L5NPYxWb29SmXNLsMQ57Wdbn
oRHWy8DckVAAMPgEMpuvwiK64SxjWQ1XTZJ4iMtgL+pgynYp0qw9fOLsEPupfasbidw2U0m9um7e
KSAR5k3mfGUlVPPM5sewXk8YYfXahXBT57tmuzM2sli3mfFblgZCdE1wshzq3rHGaN5zgKEdoman
WYZuGOf8Rwu0gwrufclJ/FWrT9Wi7qpCrWeKv5btOQW9j/JsY+mp891i2L5lECpvcpDf11mPYHDA
WEZUSDI8rrbVhD2sKF4bE1fcidAzd7hW0RjzJaVYHrSp7dg+x3miA1EyYaUeTDPrYRjYotNaiPtW
X4nHmvBhZLCmzI8uvOf4mFPShBHD//wYUdBHod4ClAjA5hjesIHUIq583Wp/QFH8b/bOZDlyJMuy
v9JS60YIZgUWtYHNA42kceYGQnfSMQ+KSQF8fR0wIqsio7orK/e5yEVIujuNZgZA3333njvWPI05
0zd6nJa48ZfSOVoPqs3ITRhZdeQoL8iHQSnhkM84re+ZvrnFenb7Au4Hw3ZpOKvWIda0KnzMY98Q
Ey+26x9T2mfbJqGbqh84XemQYvbUMTBQxGyFn7skfxcN8yORrfrNU7mVrBsWXwyVvHc+NQDJkXJ2
8A9OrF2b1KSMigfHfWYNyS7MgJSuPOofDh05gg+K6KoPezI4G5q5aQJK5PO0Oq+5YxL1zuCq6ENU
DP1uXrITJPf1Mo6GddBH7ozdMtuVtEssnXN0DNtzPuKfzVW/NeaoODQtPouUfUnA2UncF1bTP+sG
YT3cZtWH08LRIpc9nWqD6XndlDNPgK5i92imCEpS5vUFI6rgbmJzZ+vCEnyg1zEZhbbNAqJyZq6R
FvM+vBWD/5PlrPxZlSPvClUfQct0GFBIMe/LmGeirCWqnEn+MBj95RH6zcp1JtwemDnlq5qEdzYo
WXxva0oUI4MGh2QSAEwj3riGB+iu1E2HZpNyeEaEZ7xXU7LzFgWIMvH6UmToQyJhTPZUOf/CT8vi
lvqM+i1zi7thFPUPnLWM27oTwd6AQFyo2F0ZNv9oqS0H5+VVjzSswlpKKFYGqL98BpaCqbBcquPy
rNGpTVnjy6/fHTn225EmBzdIdQwB/QCUncD8cp3rDPDxaMt7vWz4ZKqUo8j3s7guI0rN0HqmU2Zh
GlsOveg6Fi5fhFV+u1xMpzliMzwOqGvfX0NzRILh6y31/fi9co5QPKx2kvffik9p8fUpQJZRZIty
Igum4Lw0kn1uc6DKMV6c+9B1sMggD0Aa5W2wJZMtgiNv/SLkIf9P26xGEFJx/KvxSHHNXG7lapwi
DiNqRAvzItQrHaTUVdY2YHoOwD5zCkeyvsKVK/sBcY5tEP14bI4IPPIbYTaiEC6auQQrXyHBhW6M
/JfpxOn6pWwx5SuIZddQ8PO5YqKxcG7NzF1C+TTxInwNLakrNofcwzL5Ols2QpnTKfkzSlFcSHJN
TyBJ0W3Mhlq6RVwhqMZtjYkez++i1Czm78DjcUMSZ152SIWJ2CNnbnGWwY//1m++H9hjhnZbVpT3
arr2RcPyclwWbHNWecFhSbZ6tv39q0lYZAvpNT+UlRFedSMvzxC4cRJgezlj4JevlYGGhrEbTa1f
zsqKzt/bwWbSwjfZcXPXKAqm3Ld6Zz+Ch0GnyU0J7rOVinkLY4fwvV6yuVRZ1hsg+AukHJfjeYd7
9Lx8n2Wz3IbbsGpJhOcokn4iOPNmDX+dB/p0ohndeIwX1Zsz0vIUYEB7p92QMOXct5+9xGIaG2F0
K4hWE2tdvj9UM+8ZdRAjXX6dcFG/vo+3Hm2NILPK7AqwEBWJwN3aFaTUvp8NgGtpQvGi+Bbw8qI7
IaIOmmPfikhzeFQo+u+kz5FIguR6JNnNQrbAnukSpD/YjMOr7xbQ2rVamm34IH0E4sOU6+V5toAB
OyaH2GL5DGKOCG8t67J628w0TRbK4G5GIup5UhyT6wx9Tq9y85GQOjdb7mOvVevVb5BfMCCH3Pa/
JcGhQ7T0TMycMAEVPlyOILjKsLcx5mTbJdK/pS9uaTRi2Cm4sHedZaGC4tEoWZQN1XtuagjUCs3Y
SkJGhY6Ds+XSC2kiLm942PPl+b7NjoJ3A+WIBHNlRy9M9ROpOLNY5gnC3MexoRuzQbR5qmnt22uz
QrIY2oE3U+f2Ri82MHfCVi+6O9TMeNCNKV4Kr6NCLzPzsUgO9PTKo6pzRMTlVmnpvClNZmVs9qmn
ygHeoXoRTLWkz/MhRjLhmmxQp8sOJ7MAJvloSdF/iSWV2/HSyY5mXLjJ4o7BF13/YD/PkUO2c35g
Q8gQA4nrlkj1+zA4vGugG6yD6cVcKkPGe9DlOtPQoOQrp5LUDnpaOngo65XPuQViPXRrnZusIi7x
XFUhp9mJRe7Q84HTUDHDsUNS//7P7wtzKlIeMRppxp+O4pkKRck+lHM33o0mvpsiThOCGxUXdMIJ
NxJLc/bg8M22azE7lNFikajdmYlMiWk7ttmv3p4rlwwJA+y3ULyE5GyTyVQ1yLfTKBnJ2Pr3O4QE
fmMFiiBV+96z30jExPQ+cbBmV15vwJHzwzLSRscu7Krfd/7/WlX+g1WlYeIR/NOa6r+ZcHdfVRP9
fZPNH3/nb6wx/TfP1g2fraIJk9S2OOf/san0nN9cmEUmwAuXCeDvqbP/tZrUf2PessFkY3gyiJL9
M5tJVpB/HSmXegv+Md0FsUWt+l9ct75ZIatUXr63vOhNMSDgssmqDQPKa6m5Dw1kWPaX8tUrjNcJ
2OO255sKy/rYcSrazJo0D5YqpkObYz4oyVQcMLXnO0po6rXQZLmCd9H8msLBZW8gSDx41GFqUV6/
69Bxrpo5mbtZ6/q1lRMmrL0k2YZaiWiKKSodEu9Ozcl6scszXyMrdkMPXUVJuWk101xPym7w70PS
GIrbqTUd/P12F6T5yBlTQD+AELCuhBIrY1L9o5kQyYqmMTzAWiCQrhn3aracXdtFL65d4E9SVLyI
Io9vOj0xUPh5TTpExDtAg83G0Vx551mCu2j+zK0j6DHhBkSSHPTc4QO8H/0QFqpHY9fjjwSDwilT
BPEtf64ofZDuzkHw2DR2I3bst9qVsvNxk1vWZ5eOFsqoGa6TzLWXmocPc5gUwenhCAK12BYJd690
5tnBeT/agKsJFAf2ayHbbZdP27nSbsOFENprBD1ry1fBSMnX1a/N/JWsWP2CaLstfIXnpiuuGSCp
c5J7TR+knsigIPT5TVNbkdqYYGFJIcnstZ+rhOGAY4fVat0Km99CRIiG5gEuefhg2pRlMaDNItAK
KiOjzpUQxevk0lS5eg19DhLYvf3nsbAyFgYVU6NbcZSOoXdsWkVDhOxz714ogj5lbuFCyc3B2SOK
128iSQVbN0EEjDw9rRg5iaTFhnexmQYEGbilIZikR3MW0lzmY4uxLAGtQp6xZ9HamnV5bNoQ6uNc
gZKU2tyjInilkEFCSlYLjAoML1VEFNljRtma6KLvwqQwfj2GEUBJk0L11MwrArJhseFxVj0YWWVc
LLI2J1tx2sFQmr7X9WJs8g2xuFAhMGyLFIcz3P7xbnIGeiE6Yuxowfa4aXFN7maMc3sLcYnzIttr
pmnP/pC6heUrAc3S9DTZapbVL+Hbjne1oaGsidkQ8wZqq2GcEo5Rum48DpVTHseOf1LAMoX5UkbT
nRnx1XRQuDEhtQO/vJyi6YrxnNdYACa5Qp+sTm3luDQFQrvc1F7OP2hg/ZGbb5DmNICAHruCswnX
3y5xfd7uccTcyxYK365YDNs1Qd3LRFfKZyLnYWf0Vv3Fmog+5L6qb79fWRqiOLEhWjqXGSDFfTTH
2ipxGsddEUL17u1lZ2kv0ExaJm26Fcv+sU1tZhJ3IrecLL94ZxXTdeqd7kmMBX+Q2j7z4AzcRNae
hZ8UxMiwQz5K37+/aSkgq5kIqj9gFZoIEn4DRBnJqluFKRo4RpRCdJ4lTENfmSgndIwDGLXFPXsp
+0AscbwaWMHWTdNhaY56Ye9hR3DXg4JwpJ+DT81EQ2a/VHSfHcLwpdQr9xY1YDrJ0DCvoZ56VyW1
YhPzjcwCIkHhOzZHycYADCisC9DQ2uDxE8WEQJ5HsfZQzRLzvJtWDzKS/q7KO3/z/WkVCnxoEk2t
t2qhXXXsBwePoY13bhK2czbkQg6huCQewMvxz/eKABROP771hN7py/LePDysK1NWmB7S+dKWdBDK
6Q4eyOMg4WAPTvVeJnivEG5Xvndjdv2trqK7eNA5onXxvkibX47yT0AIEAM0n4WSuI6ttbWGeNe5
83PUtO7a0Ufv7Lr8gwiSdGlpRBemauWZZXXteI7hsrWqfmckhnu16/SpNdKlwJl7OEnqiDN7ba0M
US7slumSjD6VjOmaIeJolSK8I/gAlZJi+61XRVSlKgZUIN0ZFSpE5jZTnRUAjGWzHwYaQjovkzHB
R+OzjCjAlOYXqUq4sZzRT/ADwAOYhXGwTOdnY3T70nPuYQoChR5665ZyyvCNmMhrq3lsHKsiIERZ
bHMKGYNiKocNDJVpnXLg5Bi9OCxr160eekwyKyps5s9icFYsNBdhPW63dTc+lCSQj77IdlbaxSvC
mnzACEfbUfZhkKopY2oyntwJjQNx/pCNUwHKxrT2aI3IczCl0Y4y+sb9/lhH0CS0qnqTem8HY1np
5ynTBbZuRCFK2PW1gxFVNwq5omYF68L0y5pqLKOe+EpMkextJfV34WrV2siyx44i+Y9p0qwN1zoj
DmLnCtWkDQBsdkfbD20ZDPPM/cAa8n2UzpYRYAC1VzNNE374IIv2M546CBW0vF/AfCuOupz0IfF2
pj4F5dz0G1AzOEkM94KvM7vna0VcG4fenTVP9kaZfUllXq+le4a4em232kB/j1l/tQ6NKvTagDKF
8m3V9UefV+Zaeq2/Bi79qkOKAALB0x4PrbOjxuMn3rA3AA8MNTJ8UvS/BpbFSs+xqEWtbEe7aWzn
KZxKTOFchkGalNEryZsWhoGFeVz3ztQ2RRsOCd4nyuRwFU5iAAWRyxkCiP6qtd3pSM6RdrfBJASB
7pg+paKH2tfaxVcbivSra5ocOHchlg4qMnyDNmx5pqstBlbW7AUN7DPxUxGm1b1lA2uIYsnJCi9B
oOrGu9RDzfZWn/J3ZRrWxe2AEzicsILGTeY1bbHQAIsuQSaBhyFXYVZ4fuCOaXQexi4zjq0ZGixr
25miL18uRAIJ06HzoufOHbVb12i8VWZh1uJDrECYNJFGs2van4XTMBAZJZj8Sjq1Gdiz4jE49tWl
8gwBxasIN6F0Clq0ZPhMb2pHOnNOUlw8sqRxxy9JiAMMPHBSyHaGXslNMuYh/kkHIAFdnL8Iz5i3
RhF1T6pJ1L6OhXxxJdMJ2lK5juaF8i7wKmt2DeBDzIes4BRWDIN21InKYsk35b4KnXZVN126SsMp
3ALG9XhZOT5jO//BCgtbUkO+Fi6KftOEcJpyq2p2eGgB4KssXHFmuBmrdGtr2o44mIsQNb+lTVPV
a/ALOVYXSeLMyIyAjVC+hUuDE4JoxW7Gd0Paa9o1cKgYF0OQTHk73M0wdQM8Ai1PrsG7nZTMH2Ta
qj0FtNqb1fkXKNftlxIJBxDq57d+7UZbjA74RiwJLr9ht9rjRggImpgBKPsrT9DqFv4ZqQ2/n4JW
V86zVY+7UY3gwaz5YXItcRlZJgZUeqW7qTR2GPzaVW40m2qooi8ImTur45E3oA1shiTtN6M+ApEY
jHbVp214oKPqnETyCi7NgVbhpYdpdsdTmHqx361TLc6W3fR89TPursZJ9LQhDZu0xuS9EGNUGt1b
LhADLuGFjs4vvLDSyfACTo+w+2Kp+p2oLr7x6iPn3xnFZOG5pN8I9gkf9Hr8BrMDsVso7Ty3QbYX
3/h2do6g3OPMU3Dd3W/IO0/DlxHsu6bDfyegCwne7tVDuNDhjYUTT51CtU0Hx75B7nuVs5Vs5tq9
Jn6lrdKFNE+sz1zjZ0pvpYBD3y6p6XRh0xut0d2ohVefAK5vIjaxyoFl78HgWhOktY/2N+qede2d
v9DvlcAisWSDN+bCxp+A5EPaDRE5+/RDLQR94EQ2TW4hIXoNvn6Uks0n0FSuhoFa5nDh8NcLkX/s
bORuz3/0NWj9UNFOOOpUQAr8k+zDgL+/aC5salZ5Zf+MyQ6sww7+P9gBqgDS71qAaGq6H7qtuk+R
OelZLf0Bptfae2vpFGhS/0Ef8EvhohtmKgeGLjuQI2YfOOOGOdsJAD0CxfNLDivgpo2LnwygUYEH
QwKHUihTp6mkNSKh7kAuvQedJotP8V2GoMKu2/ZgW7aNQVcCxxd3Y5rWeO1Cf15xBrpaS7cCYTnY
SMbSuKDbvlyLpYVhXPoYQMH0J1mjHs3fdQ1y6vLbhSLEHmPpcyiRNynuWFoeCiPmUaD7S/kDo2HF
OSD3vU8vWuohhsgxrgkgiZeOjoG3eemRmL8rJYbvegn3u2qi11X5CCiTRm1j9k5h1VXblhvjxjNm
4h+w0GrFkEUsP7skUa/ejG6mMEoKC+NMGRNMSVNVBbAs+AoRILhNKy9m8E387hGHcROBqalwEuEv
5/TczYB1Elj5Gao4nLdGtgOmzqLYC6tL9g05o/2olV/ZOIPxx6XK+Nies6YvmLOAHYKOHO6iuKvx
mfrzOlOS0+0imTpR5W2I8iXr1PfCIy/sicGP2LUfV1stLTz4J1rU/Ev1+d8x5kk5sYr//xvUD58f
cfVndzpQ7+Vv/C15bRjY03mYE7C2dBez9H9qPoYhyFfTW0NnL8lb1Jc/zOm2T8/QksM1Was7bNXR
if4wp9sGvcbs/8ldL4EbLN7/lARk/30A1oFtz9KZl4WRmmyP9VfGamaEErUwdC9ObEPcCgE1nEqx
mFE0zyDkvxRgFJnFsIlzI39gw+RA4THFV0zD3YMtMtACRmU90k48vmRCS044vMaOqc/D1VKXLt42
f279aq1x5uuuWm5GklFMKfmks0/XYI4muVWc4Mi0O07waXoRZuwzMpFh2yZtXB6KcCKdg6i/KiYj
WpdFbq8NAknbOMGZvkn9/j6jAaJZFl7hOee4eG57s9tN7iCPpt+oTxSDd7uA+2f7rf6Wq0rsoKTW
702R6SvONu4Blf/DalIs4aMXM2QIs4lPM8DwvV5X9pYPSruU5KNHAFLDNsZF3YD98/FQNysBn6QY
tnA3F5wjxYq3WhybL8M0nm2G4zVYGoo4k1i/Tu0yEfWyXA+d/kK3hP80OuNEhny0drXps0b13M2g
T5RuDMU9gWy5t/vGvNA4QxQZMQKqVJKci6FSB1bKyQ1wsQ8WK4xYdUncncLQkyyAUOSVNvxoMxEe
ptCxYIYY+RdgTBJuqWd8LclKiW2uqfa+mXyxoG8woCXjq2OwpYTNk0Y8L+CyAqz03k2zzzaOSGPe
m+qlSIoXqfGjS1nPwGTU8BZ2lPBx8Ks2dpaIlVMLAFYCK/WyRB0cg641v3gQ82i7YFzi+rB8I5/k
0Lpbzwipz0CByvYoGZKUmBAdr34QcMV4/u50stATev9I5YibGdHVzozsbpra+TZUrPLj2Zbn2DI1
Rhh9dPgpFis8sOw7G9DcRF7bSh7w1udnp6inc8zh6cb0GSbdOFR3qpHNFk7y+LPz7BzzjG51qz7T
6l8+5CTMf8o2doVI1ZkjGlsop2zPXegh6Y2uij5xZmmrvK6dfWwgzQVTX4uTgdoAuq0T+gWhTw/c
xmd50WDFxFziDrjIvbZ/tkbYidi8JnPLUkTyrAAauTajeMCLye43g6pGOWkB63IoCsb5rsafwEBb
AR9V4zmRvCgh3RqEzdQ+RTwXcZHS+PerQrvbeF7us3amd7txtE93xjmJlzLFmce+KbAodDKDkXX8
yqqteitS3X9BkMqCoRGnOkT0LDwvRqBw9B8DJYZbk9n9J860+TiPBTBMd4jdHYkqJ2CMVq/4Fi1w
BqHA1uuF2552yGhVZmo6YXG1u5WHznz03EzV64JU5GbqzflOOLQ1zhIyouuOJQZzyzy0ZtZccW86
Ow/HwLMTO9V9wtljovE10xiSIzyDtTUFTgEKiQovfiW34vRFkNdvV2S0ZDA3w7Qx5iHleBVOm0R5
89MwyjFg92NsY0f31jHFu0HT2eFN7JXNnYsrFp5h8wiqwL36Vr9vSmu+haWJIjWKo9NzWaMsm+MB
2DiHe9Zcd2lhahsDbiMNyrU3PWRtXt8U7WA+mqZM3xPdAPLlMrz3qlEHb0ri8FBCuH+A/mWufEYG
DCP6DedORuhK3Ue2bM5TWqcrbp76pe35uJH5YkDJicVNQfpUTSkde6bxidbuXmpblgdsxeahaHs3
SIy2WI1lzXaND3mHVz1eh0n9qIl6ClnuWd0DQ9b0Veg1yzFNTHtcKPa9mCTiN0nkgTA3LDojcbKd
6EeYiiE3ct2cu1MCo/eJiil7SxYjIrM4uDf6WGoIu9yI/Ih1ZZj53ptV6fF+quF44uv0Ebu7SUMv
cdw3HoLsI31f+4JGqAXEdawVNNr+Vxpq1QXGV3VtJdQOoLusyaX+Ec1FtCE/ghu7GoadN7TwPmss
w2+EL7pzU+TXFlX0GPtuubKapj6ZedTdzSVTgMJmdKcbiX/bUsi05IAxFduR2+wKm0mSEyqktcwb
1r2I7a9oUXaIKP3sUdJWGfdMUJCZileN62jnWEMHqWpHvdQjqLMF6XR1wasiT1buG6g8rg3Lrdez
42HISLLxpox7jRtWpFD9EvsdJhRlwoJ+TSOkDGrWK+NDFZGNzjo/MT6EK1NN5t4Z3BqfsRY6D0li
jOsaYiQ09/w668aB0wPB1cYyoGvqxJMCYjP+WiTDvaqz6EUbnWKV9kUbTG4Z36WwV8tAk5F61iM8
Lj571GNE2TY88iz099w3QXZ3+rllQ3qd5/6uj6AjyVzPT/3SYOXw3SM2b4LVR3DgksCB4Bt4XuYo
PvhgFjPUY2blpsLZYIXRyi4jb5+Mbs+Wuss3rdUXK90Lzynj465y256oaErj06wna1UX9oELCgNt
QWA36qiLYJUuN6MXFgRCG27fKlQfmC3qHbZe9zQPrfhpiDz/0bS1dsEidN8SwniYPftJn2x6TnHu
M/hgLW+Ivu0AqkHqdsTw1BZxf3Tc4iOd0+4Qp4J0fZZUu4FBdN9TAOIGoxa1x4Q5jsVOZF/JqFR3
M4HftceTawjS9N6IavNNU6U6+zyVoRsY4fBiYAbe5/PgnIs6SY9m4mwrK5UERHXUB/t51BTUUK/I
N4C0QgjAQ/5IFKDe9Z0nb2uvI9nR1tZWl+GXx5IAemMc79C3mLlQHvZtlc/n2LbVqXay6HXwsVaL
dqgw+eQSp7Ez/4JB/BgXZQnlMxUPtNo5287I2NWASA3c1LoZuKtu6th4D1vGBrpx41vc8OdcAYgY
3fFMysV+ymXGgiSFh2hrzbCDEOfjFMrC96afxh3I8uadKYUR1u991AVzOAiV9tvcbd+VwX3FZ2e+
jRhVs2VqzPv4Ay8qW4sJk6rw0vno+1MgaGYhm3ESFTjVANYKvrQcX37s6dWK1EP+tFD1HjhUZadS
eku7mMFAhKPFS28rEjI7X0T1JY/sbeFa9c6Dd3GjLLtclyN9OXFqF8DjzegM2ozbjpn2+4ipEaVO
pe4dghacZxuo4ej1zXpKU9wntnpvqfaFsAgWY8dyc76t2QKtMofwSDU35dbx1PjRe6GHaQzuO/cE
vC5ExSIJnZP9x9qp5vFnSav3u4t5ROeY+1FEPl5sM/pV9IXcpugU1WoqNUiHre6tijSjHnpuMsqd
ZVbQZWhn5U09muxjoGxv1FCQlqcn7jPsGnPNtkvxSHMbGp78ZX2TpbeceyHQ6vlWmS62r7DmCapC
4zhzH0Dn5LQZw7rBuqXpv7AMO0FHw3zQd6w1KreLNnRBNpjN+2bT5tm9I2bq1Vt9QvoJ22X1Z6YH
nY/6HcPdwj8FQCzKvgZNPLUARNq+pQZKa6HL5WjQUoTiVcb6UvUOxBBin34vMGyZNHdE6cVQnfFz
rEV+O48jNwQajdj+ZOY2LGesYA/eGPZpuA4HL65+Jn0xsP0sytwvHsUIH90+gkeG4UYSwq8e1TTw
rlXdJxw+EBAlJ+UAD5YxE0rMDTEAOEudteMnmVhPcVSutS6EZTmw8f2qXVLwyucVckZwXvk7hLoi
FZL0HGpcneHYYJv2iD+02CT7wZM3suZPVy1mdYsrj2xUs+UnajeZj4DRIxHtMFvXVRDVYwnoQTdu
QKt5B5fmaq5ghrmL6N3HmQ75QLL1+rTzGhj3LOb6FDq+2rAJaK5NQdt46hYN26W6uNfxua1JhABW
q2LV7+2cxBF3A0woEvW7sjnCmKpdoAhJtneb3N4Ich8nvWztY6ODakpopt2wEBrXjjsVIAc0fh6s
9eppTAb7pTUyZwzapEagbmH/BRg5s5XOO3eFJADHCaLem3LC2yjFYxzQfzc+jMqP1kMawXDuiEre
0B9oEgBt23Vj5SO7VsdzF6ZfDeaFpzBLcHYbh7SF7hC0dVkcxyJNHyMv7966xerUsLW7TCXs4cKZ
W1o1ebNDzDIgJzumL4cMyEULB9UEeDahZ/S1fpjSVj6EYaF366Tij/Ys1g7QU8prF/lNEElDPjdA
wV+NGoN5WUXPIfSHs20CZWCFQye7ZS5YsdKnZLQf9JPwi/phiMd2cenWpbjpx9i+L2P5IeaG5U49
j9jYYFfOK0/pPPaTOaIIVs9D9zbLp/wl1VljeakKd0CCKB+fesPcMQp1Twg46nPQiInS4Rud2iKq
17yicps2iEdUGZA0a9zOQdOXDWcdCZRkHcaO+jFz6uPEr+F/bKpxupM4/uN16efJtYl8TmJyZpM4
AKrdtJ5mbEgT+wc26Qm5uDk9O/GQHArKdy+5w+QgRpcvk679yL1qfqKOPHQCl/4c1ikTNw3dyaYX
jGksnoxBUd6QivlWmyq2DJC0d5055NdyOSdZM9+rZmbVYpCIO4ZmhhTPyRdQkF/tyzQ0ViljGau/
cjnIGk5zdiwO10mpQ+zmc974pAyx67ZJWmBB7JRX3BpZ2lr0wrsMY9LgKRCgoMfeqo9d5G4wie78
qbGrUXeGz3bIjVnFJeWgTS8dRt7xkXQBi99A6xh4u7teb+HrbPqerEcd+FYzqhNvSeN52yqSmGmt
1qjY0/xf7H1tbLNOvMzRuAs1IR/zvBif/yT/3P0eyfg/VJzcVUnZtf/+b3+NlZD1B4viEIjgVIa6
89fCulpS5pRbhrpgb3PWmm8CnDYHPhGijB6r9OjdLKzdkJpHK3O2mt1sndjYeCK8ITu0aWFt86vu
/BlyJ46u//nFLZaeP6VIfn9tAIdovhaESP5aJ1gYg6QY2FSXum4uouasSD3y8I/QWP+PH4KjyIZC
QEJE/PUNcNKOijd/UJfEhCfL/1xI+6Wofo/E/MuI9o+MaNjI/0dmBu1LH3+vSH7/hT8USV//zXCE
MBYDmuD78YcDzXd/4/DFLYBUMWSHb+Dk3/RI67fFI8amw6KvjL+HDe5veiSONPoVWPyiUtogM9x/
Ro+0rb9Y0qAJYYW2iCvzxVmSWUsK6k8gyKnouoFUrXfUZTGetLSt1yozs+toOdlnUQ7zgaWDLbA5
OFEUZFOYXSyraN7SFIcr3qlWuzMiwdIgrqfhzra68DmbzdA+yWQcf8YdytZhoTGEq7DsLW0lEUG2
vRH6m3DMxfOEjfu+xwzFPRhWP61MqZd/DsPknAfZe88U1sDEm/MGWbMjVDRxb+doA13vEPvciRkZ
8k0aWxKxqvQdLB+F5X7iEMm/Sl0cojyfLyl+15cukfY1CzVaK8hzhL86aybarg03GUdo6PYA9N4I
bsoPG8bcy8ged2WC7f6FO6hm0Ua7ggyaUdzVCErFepys9g5+5ngzC7oVGRXt6ZcoNOLYZcrZXAxU
CAzAfg8u7lMO80RYEpKVln0GRpmlqIqzQQKCzhpI9VG5z6nZ3GAniN+MycJHQUQZYK5A2yVjiA48
GXF82zu0BlR9Fe0TlUc7Vrje0TFtcNXVWFvruaAPtIijGd9TGec0pU2xOQaVYfZ4yVEkkXLtyv+c
DB19lJirQM3Lh/7k+k23MsNMHvswS8ncwTwPzKpiWytH/7RAiwIHwwPkJb/2LvZU+RgHB9FfB1HI
fQRCaJ9pevsj1kKvw4IOewh7uVs/yHwpQRCetqpg+99Xfo6zQ6vL/NbgKIsjn1TALQC8iu0i8+Nr
3mNkcHu7806sn3iIxfM0jpx2hH9E7A+7dcQudJO3ZXPL2N+skpHgR4AewIymRmRASHPdsUsx2gdu
PEZ3Xlf/Auwx9Xu9m2UCBd6qfhE7zm2cjWChA5Ip3c+ysVxtD04tfw77MT3A/pMbsHapdUBSHz5q
av3uXNUM66ouna2vWY0IUhJ4W6PyObmNCQWbc9dG6TNVO+E43M8a4ZEcVUzruh2QjeRKsiW+Q14k
5vPJpwtPi8BOk/DewszijE9deTNVuORcUYSXqEV+KoyK44LdDRwSFSy3yTCfIo+fgSlgnebzg92O
0UYR/cCFbhhDuQ9LY/GshEVQcoWuqD8Tx6mziSwUGXU2sDVXcC5XgE/p5gImTDkJmmCr10t1sxFu
UyqhAk0QycQWxA6NGCo1F8bJ7HxO3LqBO62yrzyF9rnSnfNc2yFO+EZn311Oe5c4Hb3S44iyMtj0
fpRewzfQJrNy0Zxqctdt29Oo0ZCxh8rQHc2iKTZJOomDNfrq3Fv4TxV6+g6Bve9QY2d5clvZH5kw
i+tEXKekFcB1drTKsNvw2/s55sLMqvQX+8snQ+M2kHvZp4fLfp26BGuqJG0fNQJxF/BoYtWWxCKT
0TEeGioq6KRg/gn81vZJqaQsitFzsQlF3mowOYENfXbH0PvsEzjBLM+FrVXWPu2iq4vug2vMSFch
dgyC0vpAbRF+iH0zu0g1ZDN4tyv1iMsgXuvD5B9EZc8bM3fR1szUvLp1DwE+n/+DvTNbbttat+6r
/C+AFBb6dUuwpySKtqzuBiXLNvpuocfT/wOyc7Yj58SVc71vnFQlMkUSWPiaOcdMN5Ol7AOz2RxC
vqRfCK2mu7Zlqm9qiDpXE3X7g5lZFtw5skWjFPPLWEXR0e1a98517e5UDSB5OKQazhS3XPAGsR1o
r/o8lqRhpeF81lPuXiQ4ye3cczaCGvH2JQTafadJdthCk+MmbMKRmL+589tCz/0B2qVP41PfvFkf
XJV7p1QZL9h5EOOGLKHHgAg7yKLthiksAjaTD+UyZFG6wb5XYCQJMz5tw0y4UT1Nytc4nniIeFjg
0IWO7ejDqSuuYvb856TxKON1mIt9kc47QhL0je6Bcksst9uqxssfa0gzt1EbwvQM+fofEzZSht0x
oErH4iz6Ll5PWajfsW3IvjWT1T65IrSWIL/iArkm3ExU1NuMsf51D1vikOhWg+ou1Vi2eHgoyK+N
u4+xZTI5xxTwYjZc0vhoB+hGdXHtiaphgWyLc9PYqQ/5ouOuGqaPocgdj70HeTLor9srXQb9VWNT
6OmRnfh90qT0kh5HZobjTDbJPkbFyvS+g+qT9kSbhJz5axRrWP+g589HUhejbZ4mOQVdFnyKmEtE
+M7t5hmGTIzOUevjK6NPmz0CpBplgRg/522X+rgm5zuzN4FcBImr0DXEbbhy6+YTw0njamYFg1O4
RDoC2yThequjD7bTiY/s1Qx0zUmFyhvWko9yJnqo6qpBOeZAaG5KlEocTPWeJ/r4EqXMwswITMYK
zO64YRZIX2tYMyrirj3aqr20HZKTc8gMtW0f9dqRqcG0FPaO/jghSS/2zPlV/AAtdZFatqXT8SRK
deZPcxkx0SiYaW46seAzzH5EO6uP8xev7Z1NkE4FwMWYIzhiCwzxXi1EjmjqdoOe3w0jGMQ4HUJk
7XFw4KvM1l1RZBezmto1PJFjh/ttDdrhR7z0f+vj39THIMkX0PP/vrK/+Tr8v/1LXjUAg77+XCj/
+MkfhbKr/0HAMcUZQeDGfwpl1/jDxvRON+6h9/feeHN/Fsr2Hzz2hU1kLOt0sKgs+/8slI0/cFrw
v0MbWJwb/25x/x7yBu6Wv4hUbUzjNOnvIW+W5lASejiz0MdHPvdEsDKc8DeN7LteETAfLyK9xW3C
+8QV+ddavEW+WEmJfbVLDZI+3WZeRxBW/Sq1fpcr+67sf3spLAOIIIBc6bb57qWAb2NjDeGsk8XT
otFfohsM5uai5NGdsZ3Y5wIwNgwXC3vnVG5++vr/pmX/5eOkVMcFCQeTKG2qk3dsBSMjnWtw0Bfi
qroD9PhAZuf6n19i+St+arwtb3kJm/oGZILjwbn/64eplDZ1eiDqvS2Gu9E27xsJGKUzKGEwKHOV
/s/l/Dfvx1z6wfcvZxmgRwD7u2jc9QV/8FMfBWgcGgk7bES/MCpCRHwVblfSklObtOSstz5ZAZXN
CphMq6OSLZOcBZCEbJ+nKldrDlgWDkbIE5wWKD10AzMzvy8Je/BBtjDvaRqZECZZi2pY5Th8UZoB
7aHS/Wwkwy7sm/ZbYS3cX9Xqxv3EZsPXJtnl6xRsxk0E2Rq6T2quKbHH+ymBWBQ7IVpC03AVLBVi
Ge8cOwsfcFuXNB3KvAQh+Be7xe/pLBOu3mJ+1oVteNNBT0LDzui9hD2xQvVSYz6YkZASq9UliHBN
DASWm30oY+vVmb1Lq4jvHCwvP3KOP4c9wz2JZRqIAn8ngBv0VhX01bQmfEgVYm03yfCV1Uh9QAZx
riaA04y/1MYyIC8MpAfdjCOPHGKeg6MRmvcuaLdjEiGGrhtmUnHff6Wil3djQaDgJBC5zLIO71ri
X/zO41kl+5DcjBAQzBAQTR9nwSbRx+i6aLAyR6hDARUOJzvUnXTD2p1HYsiMXR5aL+nGbUxO1F3t
kt4SeTaoKS92ryo9SfRTUYkAyvqolPPJYkL3EIETP+MQ5u/xxtG4K0XanzB/0JCYTB5jzA8536od
nYK8Vtclu3ic+WDdyC/lEsnr5LYuF+XkUIhNzx5/i35Hv7dAuJJnWo8+0hCje+pivWYuqhPDpM1u
eBdH9bwp4iXf08mtdVQ71DpDLORh1lRwBStBXaqZVXyumqtATuZTPXvtHfqZdI/aRFyL0XT2OUMk
4tGcGIVBMe5orp+oP5mlpoj/iCw2icNrYnnRnZCBsonYdw618rbLprXRdMTKUoDW5Cxk+lYNcGko
3SkAY4eWWox2vFPS6k5wgrBYz5FzG7vNNgiAxFAGQRdn0PsMhSE68GMPYx8eCTKq12M1XEAQfQKP
vsRLJNrOYk5xIjSICKMICUzfhcNFCwaxM8xY3wu9yvbMOViCVk19mkoSKwi9RfObTzw3uKIRGy0b
fP1iBvX0QuIWgcLcNFd9mGinNnSMHd0Jw91Ms6lHc4wkaQBBudZR1OBjJ3VzUeKaS48bbIMqmo6j
5hHQlbYF6MdQ7sIgGE5jkiQsVLrBd6QW7aiYAfykOd4Ni0bEou/0wQdJquhsOM5QtK9GaXrbIMHV
xdo/8fMUnIDjRi8kcz5IMU9gc1r9A1kE+t7ozWeX71XzsvBjWurWSrh80mY8H9G0d34fpIxRMACt
A6zbCPvFgt9JrjUC6C5JHZAqWM9fYpQy3irS6QE9xiAHomG7DVCtCwusbTsyeEg0tsckQS8RcUvT
Dt7skxKaC2e5GdjC16rcdkZpvpBFBNArqpxNMyJiCM07266ws4hUkc/l9g2mmMp84dz2DnE+oDsS
ESJVpDjYuzu+Iduq5psgS1uDGD2Ik6XwsisOpPkgaBUhmNlPqhyaFchSDYtKUKILCox1o0dXMAt2
EQ+AVd7rfcv2BnpBlovihmjkQ9Ybn9I8Qr8SiMIPPUXenKcRnauxGUs17zoM0q/BSB7jXDcbtyOD
u9PhgSSd2Z8rq8nlyiZRmHXX5BDwTINGaEF2cHIDpxnrs3U5zMNjOQ7masEnLlaSZJp88p+LcYXZ
MvkmEy17EHhD7hBTWxdzThwMmVL4IsuTZlUScLQjw43AtEXQJUZn/EKOm3ZOa3rVBk1zqtxkUeoU
+0kyZCAjMesAWMDQSyxOj8yrM1Y2LtlbZow8h56APHJWGHtBZePXtfuKoDKkvZV873VgJwcPY+Id
eS5iV9hxzkIXF5PbT/HeSEExCkdGpGtj3ivHjqCQ1rbPTixSyNdhCKFuk4fgLTOmTeuGJc8nwcm1
NhiqbvmQ6BOgr/m2LiqiKtvU+GjVzsYZ8vwBpqtFOpIT3TjKmR8aErDKNGaFlFRK3XSiarcsbbny
oJXtrRRIf+ZwkfHw/FYAFAOqpcDehEFz4Pk4HPoEx4ysx9IlHlHkk4GUJWu673XFf4v83xT5whEG
Rc3/VEW/uLFPL0Xz0vxc3f/4kT/H4NYfNhWfi9yL2C1pCGrSH6NwoRt/6Db101Jgv9Xx/5HmUrf9
qOhNBykuQk92ZFR0dAni34y+WcD8tWRj9C1N1HGIeGyTAvF9hUhQnZcl4eiccsB2PMRxiWOaFQMd
sN81WtXWFGRzgGowzc0yuCmLiTmbsnWNYLy5pfX8mKGcosZrGocl2EYjcMAK9l5A2+pzXPB4d+ts
BqAUoTl2t7nqc2u4afU0xvo9GS4jQDxYyAS2LQGOzlVv1c1rytMLl4Ib+MLQ4LNEZGhnKLlwgtfh
wiOYPmreDMt9JoedEHWEQnrNMWgk884QCsd3MYIR9JNG5wh0FUbYfVZTp90ip00/qjqQT8Qgmuit
mKwJOmkAcicy1qNgU07yUTMdq+QlJmfejCRBxLsKGDihOFORbzBEectB5DzVrkvukyyHZzbdjJXs
1t2WHbxmFC0IKACzIGYrzUiD0FNqmFjmHGwEkq9npwHZbDSmUdJuxPK1lN5rNk43nq6SGEklBnf+
CK77zjHPsc0jnPZPbNrElP5okpKDcF/Wl45UPQDx06STrooPbsWknYqJ+TjnhBU402oQdr8nQSW/
7UTX3APcDw6Gmnh2ze50kY0xkS6d1GrFVGXUVgFTmX2UJfEXrgf7kgD3RQZYGtoZ1Y+3G22HGIqS
cD42IsVdNLvM2b2ObBXIWn7PApuht9ca15bdGw8awVFYaWrDPAP8ID4VggZqSdc99LGYCd+xp54Q
ZYvnq1EAE1tGHgNy56050JVlVjIiZAnq+VmbcuJg40zbsbmeAaUY86ueGy4MXlF9nPUpuMGNUF6V
PKvznTVr03nsZqcXqG96q4XXv/rznxy+Vh9da/aynPdjPX8zSfWQVdUxARk4FMc8aIasXLttUCdy
ayjtA5tvVvIIe3AUzhtyM4T++nZM/PdE/e2JyjThH09UDBPdazr99Ux9+6EfZ6qHOwEyC+LDZRP4
08zEk3/YbBw5Zl2J6uitw/4xM4HED8xKChwPJlE+YqFU/OeE5anMuWjjTXDQDvyr5aL4pctn7U2I
HSHgJjWQ8Z5ZbzpmBEUqCI9kl+PGxZnhXgZBgqs5FO0urlnq9PrnRBvGQ1UjvVvh75HY8fp2r9y8
35noTHY66ivd/+lj/Jt23TZ+mX8YvDmeRDg+QCfoxjsA4NgQLJkannNwwTWUZ8m0/ezN2KNWHJI2
QLwOK7iwNGsTq2DVhqZkbUWie85WJPjiFYW4NIxXarWpJpf5xVxp4c0U1cDaScIST3kUtY7aZD1Q
JSbumrfObAKSKMNsr9HQE7aat8cgOa8tHXx3tBbZYKWEiePwUJ+iqQ+Zj2rEoBHVntUfgLHSUjFu
NfMVuG95BCYhsIxNxLIrOlEPGWmHjNMzbwks7j7JkmILrX3erzjBsxBJdFJ/zgl6wYHI7GHp5dHi
xVi2KPURKYltHxhRdkRkm6VblOnEnVDxotGpCSMbwmFbqOAeVoO2U/GsjnWYiF3Xmc1rrEfqDDVw
XDtJc0KYcqwQoN65RTwiJsEY6TZdi9ot6umKetp4d+bEJe/cuaktc7oqwmirEf7HoqIT5QfNkk+6
SRmsxciNoeBm0QIZr5jadPZwrYWldpm7VI7Ex0zNZoj78Sp05496F2ZnNXUxKntZILcaHBFuvVSz
ELGi/JNV1KxGzD8zT2YQfR90L60+9IhFfZju+a3dzy5qZBM8+jW7i8b8lIQKAwbMtfM81xu2WeRV
y2y4m3R9JB3KLA6jU9k7BC3FtnLbKPWFcjq/YWC5xBqJ/UjfAulfwmecdeS2GFsO1twOvqhD58Kn
Xp9Q6Cva6Ew/hoSeHaVwvGMk9CxcB4WePVZ4xu9Kl+1WPQg8eik908e6iecbszDGK7PX3S+hGznA
kNt6Q3gZwx+jb/1s6tXGiMsW+0fUW9u5JhpoVaVV9JJy2TPyUaPfcqWtZk79D7qLdATpSn+yh6bb
AIyTOwuM6AZxLxOnATX8XLQmuWu52hIRQJi0iiMuaYzXwZZ+sploliznkXGctSjReZZ6stuguxMv
RphECDGn6evi9r+uwU+sGYSovVVZkKIgmTlPPImJYwzcSByM3kkUPZQ5RSQ4uwtDrDQM5FV2Q2tq
1Llr+KycID6TTDKtszAjNtxpAu3OHhvgGZaWtQc5KnGSlV3auPnB0PWozOD8iYzekEUYEeUYOkwL
lbpv9cvCu8d6AcIiWcHnsV5zxKpo+8CaI3yqYBpniBDRqNXptW0nwdYsJSJyL17uLrjwFjRwK+h3
LNZMWo4W7otb6LG9c9PSOaSt+iSjYf7s9vO4CYbGOkjgEwxB0HSvK4Ean5NweMKA66lV5cEmWOXh
zAwsjVUqGTsVw4QyUrnPReDKbg0UDndKySC9vzHhaR+IRxpgpiNJQeDat1F+NZUubTM4rf5Qhk5p
r9lGIWhI2G+fbfb6CkdnaJybzBoujsKkjGgP6gkqiCY7W9wYuwGOF45P3M0ayzdRAcJisXnjcByc
GD5mwC+CLL+nEKrxgZotyE3c8tfkp9VXGibzZu2atX6OvaS8cymhsrXoYmutl/x3h2sU0bCYomM/
2+iKjSi6jY0h/VTRpN95NlrtcGJwmVcDq7mq5PC1mzR9TUKCiFjYxwWOC1M5t008ZdojJJ158Ecg
2h8Mc/Dijasj90cpqhy1tfRcflWQZY9TLoYnVPmZT2x7/wG4B5GI+NBnAM1oGrsy2utGAumtrSPr
FEkQPu4Af4d2c05WgXCii7AN46Hs8/iDO4252DeqCW/RZVWQxqY2zXyDTKvnkkwuBr340G3QTGCC
AqdLX6Ja1gAdCKG5bpG6o2TFUxKtJtNLM3Q1LUzhsdVSmBINL4e1ov/G+S4/MCsatrWL/Jt5Ji8R
EgNxZXE2b5PJTA4qNcZNPdg1MCJU14mbBo992gv+4KLjnOcmTyEzrCZA4VBEFy4MEnKDnbVdu1fA
xEl2cicjwuvbCLwL48DSrGe5SZq947x9bXvNi0453QS7fZM32Qt3Q6L9a2Lqw3rwrAqr9Wjex6Kt
DgnNwq00I8Gr5q9G3RBYQO6TeR616iqhYwfExhxn8oLXsSG61MV+y3QZuoPItbWnY6qrKiu5mWw8
gxaNAz8wj8aZUD2+0yH2hhu8DLqPR85Y59HE/E7xR+zp2nMypPVF4TY5WXbNoBdMY/Fk2bJ/7U0Q
7Fgn3bXKy3G31CWfMy0tX7lKbdO3IABzdCQMdDdTFERXBMJgPOBxqk6mV49QOc3IhZnSMFXZdJM2
WWvIQtLcTgqozXqcO/3eSdq2gBhfp5+t1gVsP0kEnWzzQ0hTSaNN86rN2hzzUuQO9NJeNu8qYLea
j0JWPeG8TO8p4fi6kPRbSX/WSPv6MOnOx3QM7F2S5Oj9TXBWMwiNyLxu4sFBJErhdQ6IKD9QYpXP
Uxm027bT8nXZ6nxf2ECmkpslKZ5Nu875O+P+iyGKdIOaxloeoiq/9upGXDUcZ9xFzTSjdMB2sKLu
MqpV5qEiXrmukb6gYntqNAF+ZhKm5QNlqo6Jh6pzxV2noaeB9RX5oBYgWWhlnX/ALtjelEkyXSxH
xB/HrNfNtdMwe1opyInbrmk+hHLgYY248xrnWbQeS26xqxjZnL2W4OgXbFdsAnjJLYStC3knQC3y
OiRj/dmTdcXyd9bk0bXIFKLAtPFV5kkpWfXPrbVSg5qZbTnLQqPsnKuWBHtrBfK6w4zHmJwGP0mA
FovZRkTOOUK+QWEBSaU8UfBv3Um79KaVW7uOh/6Fu3ZGlMw1EGwkMUjHPlE8CSz8cvUer541rtkm
RAi3XYv6q8xM7yOcXmtd1i52SQsJ1clTKQdtJBdTRelkybWKpnT0Odrzm4Sc+3sFSOSDgFH4XIOJ
wMwT0k1DvtdeLRFoR4/wxmJXNwCjfS3MdaaMTIKhDbhRt4vzStyS0BrlR6/CjRV2LsbKAuq0n+mh
fqi8JNP9gj3jqjE7ADZjB8KlPTneZKD2+m9bV7RxO/2mrTOYZJk/9SO/DMquX5rm5TXqmq9t2/zc
2/34yR+9nSP/kHQgmNaXdTBtGu3Vj3mZ+6YPxZBOc0XC2dva+8+NuPEWpsYYjUEbS9Cls/lzIy5w
v3uM0Jh5OcBT9X/V3f2yrOYVWPub9Ja8mP5+WS1NdnJppVV7ZhPfIgjlO80jxI+DePhOQvhfYwP+
7pUWFCTDOscEw/NuV50h+rIWyvbeM7j9cFM+V4hAV9xp3e/6wr9OBJedsctrMBa0XMP6JRWd8iKY
FWXyvh3SDkyffm56egennv/tpp8pJjNHpvG8nM5r/XVb3LsZxHU1V3tcPt/SLP3G6Olbwj9/uq7+
rs/99f3wMrZnCZdv/JfvqCUxrIkI4gXrP8iN9JDK8dwGvjXG/4ePjmtVIixYRBdCLMPWn/bfYaVj
9Yx4R32Qq6tRR/4flAbo6iL5zZta/qZ3i33PMZhn8j0xBPbefXZIa4n+ksA8ooVl6HQw68LxXmjT
fdWzkP3nT3CZA/zyYoxJHJcJMSCId29LE3bJvVlWexJSvLULAXefeHWAayR+0b0lnttSJvi7oP33
l6LnWKaNfwT+6C9aEEeVaBYJXdmT3gDyTGFcsqWW3msJ//bP73H5wH55jwhsOBVcHQnnO6XE3CXd
FBPMsdc6oG55V00bRhXBx39+lb+5iz3np1d5J5BYgiF7jSyyPVJD+0QDet/nDBwZK/yfPrqfXund
eUGAaFSS48cFknXTGlrXC8DOzP/97SWWT+Yvnxw6D9KgGaU5izRzwYb85aLvCGqzYEXvWweAg601
5aoFDubjlHysY1fbsxIns4lAma2tCHbjUX78zaeq//q5SpYmqIUYBFqgHd9doUh9bS9HtQM60cCt
qvcatX7VjrezlU8bSWDhWkglmF3Y9l4njhbhsCmhQMNY7Gsb+CN0DpA8Y9j5igiz17cAHjchul66
+oKgTb9NOBsO4UxKfOXiqlPVDJvSkCSFlBX/CyVzviEgwfCZ2Nt7d6zzy6SkAZ/EKA92kATPfQ59
c8hHe8/Ok8XwVMjdgOZzneKbCn0imokGJDqF/I8aNmTbRsUGtG2xaQ23+NhqiXXE7zm81gEPGtE6
/O6O4FUSqzwNXtMnfuTiakRLmzFRTBf4ZcPvoxnSekHrVC4cpmoLJKE6hwZAvda2QGP25oIsFR2+
u1UNO2znBDDFa50csQT3wVpTlebnOu9uzjk788RtfWIdDUYVnG9RGBcbNMadDzxMbNuoKlsU18JE
pwDMM4FNfhIwT9dejq3Ik7mGi0I3HkBO2KcxFMlz6JXZvTOQm1c3ZvVUs0R+APGEh9GFqPeEcbub
+Z161uGRC3GFCnfiuBkdC5kPPqbsvhk8+wSuPL9opDQ/B3w0pyipq7PTJd90wXfaJY7xkHvxt7EZ
go8gJMvDsJzOUdMAY82WdCYFqJvLV1Jf3yaxM35IRtDaPFRan1DNeNeHmbmiEgEckoEQPMah6ZGu
hbzyJjQreU6csPhGdypuRJnwIXYZOglDG8g5ervzsia0jjOKmqvI4SNLaSwegi5iw25Fk5+jDrjz
ZoO3FLpx+ixngFx5jXcvsKME+XlL2e3jEHayXQzUo7oWODjkGp5I/xgFlSY3huiBdhYsj5kFkbVw
pcGUevC0wkYAlObfaMtJYU7DaVOQV7fSdQ/MSyLQVXBz38FR4fqxlb5oj1jepEx1oh4dw0gci8JZ
scLXxVfQBmOKyNuoQjqqMNUwcSDNaJA8rKslMtxH1SQ38yS9Xct9j6c6G6rovi20sN91XpG8yIGu
RxbcR7QkmC9j2Wc7yLHjhwH71uOs5nRnV12L21hTRrxNKtOeF4IMTAVGDQPq9jEVn2dZNV+MmXvL
0ohMW8P8az71bls9hYlln9wp4xgnQgRWCEE3R2J8Y4bHQ6z5IuWbsKMwfa5DA8bQwt5VY2MgKUi+
MfKRV8w5zCO/iNiKEDatNjWwkCOCH29Chq5IajO5g7k7MAng6Yujh9gRj+wCOwJRmfSqS9dRNUZf
i0ra+yJ1SCJxIlh0lugeq2ZiqJ+XOKIlQesYqb3iSH/3rSHAdVVrLeltIttJFX5tO0VEeQPQszYI
Zuw/d9EUH/PCwXYYVM6Jp7F7iTpuSmL6RmyQWX/dt0puwpT7nDUc+szKTR888BEnXYIzm4GOhvNY
tX4+pGihiFfDZ9xmXNScikicM+I4iy6RZ5O6dltr3PXpImTqsQuRsJNMm1lxuuVDC4N3efRXCEfW
Rp68xOBLzx526JdsbLyL2bfipgwHchgYth/Hjisq5UB97tBb+Ho2leu+4O3bDZ6FVe7V8twW3fAK
cAOJQwhywY+s1LsIB/uppWcvts1BqRTnh0PW+GUGFwAOVU3rgF4wYDbReZegTBW5KR0n2Vux10lV
7zI979bJlHCIGbD+nIGXVkSa7OMGn44hxPCKigSLCySeEFITVzARsSrOzmYFqy0aTARuxMidm3op
7UujPMEj5GKC2c+sOReWn7p8OnEgSWFAR755O3WHKH5qU7BH+sBp1S/XiK3P4iaFpXeT2GO47Sem
iy6m0nqlaa19k4T2tiEuC8GjYr6LDWTHEBGc7OyUnwhilefZDYo1yB7l88Ad0PDhNidLQL2hsIu7
vgqXuPSiOAZzl1+ajrNHCzk9BslNn/Y5nzkjgK3J1IsMFVDRZmDon6VgN0FIBSVx2Z09iDL7xtGh
HEel3OUy1K5bFZ/N2OwftSRpztMYtddBMj/Eujk8eCkBvohjY9auwiZFngh6PM35uUJid5ulTy6O
Y7LOQQSFC7SjjT9xP9+rXg/3QO20TRTCjm11szpbE+mRPBbDHYf7Z7wygK1cHnopyfUHLY6y+7rg
5FUFJ46ee0S9oqcp/ZmvtPp+yDpWU23ZYIkt7R+SBWcktdSzIBhN2djtc/S4akdM0MogxGZYtW9q
UtY8HGYJfSasLyNBcUqucXooECdJIDsufro3dSpCQ5SqWWXGORFybwrWNzUrxuRPTQ63ZKjN/MjU
WUf16hH0yLytW3ffRTjBd0nONBhjjp1QzxTnH+Cg4EPNbmEgWimJEPHFfR4dGSqh9l8ZOZCCo9V3
ZYF+sTOZvdEOKKA72Pjdb82URN7KQyXwtbKJKBVx6B5Gz62IaZ6kWjIubNwzzci5PoFcn2K/VW17
Wzguo6fE6qBZNl6YbNoqUha5Y53oycsTzbOX6hA9yjH7OCTmSBKzQNm41PfERFbu1B+LLEnXcaV/
trxuXyHpI1uKpRzA2whoGfcXB0d/YU2gXQuz0IjxdRn5aZYx7bhPDXNVJg32GcZqe6PuWtKEgpc0
stONO4DgNXRyuJjwiEcMMOMNAzIEnGOodJx7BkRymZnzDbdr+BpmLlmZqYD9nLmjpLrVtAPGJt3b
umHO+WY5HN9WSHVCw8ZudbBkZq8r3vA+7QaStj2I6b8xO5u/FKNLQSwM0kqRhDC6eFeMVmNcap7V
oQzLcwuwQ5N/K012hXAth0YHpGBRWmXQNhNUzqK9WVYmKwHR4wzk3EA6kr/w4CqOnkES3GTQ6gBP
IEY7A0t+sgzCtguVKBjOjdwwv4+rBTVkwx7hHjRHOqWNhXnuo2np1gsyFuIlJX/s0DC4F+grHLfB
NGb3ehzDi1rOwAJAlOcP8+L7+ufK/C3Q7l1zgFWAjkoir19gf39tDpoZhEHX6NmefBPOXmNg8B92
rKg8Rc30hjOfTMB1K2OmxkqlQl6nwKi3JnK6lZC/65t/UahL6prFJ+EyMGL28L5vBr/LecDvo3Jx
jwj8pFKeL4ByX4qs+xBMPPL/+RNYvux3H4DAyMErMRlelFvvPgCrt/OQQJp9X1OQFgEEblFQmhRF
VJ40XKSHf3498XdXH+534qYWW/MvbMVCUexZTppxuNZkDnBiglFtih7WMBdWqzEXThuuNQfSzO3b
I3goWZfvIoOoDVKjNfx/mf1SzgDix4Ya559/v1/6bIQVOBFAx3CH8Lm8+zzQiw5OFZPIBWWYiGlW
2afKGn53D/4yseBVGFQYMIktA9f5u1uwi7s+cIoy3uM8XiLfODUKoA1+TQAjFq60NFcTdJEbgrv6
x39+g8av/TD1AVsUT5AWZFrve9FJpFavsiFCFD6EASqmUl5pQSCf8466tCkHezpLzZb3hTXdp3Aq
vmmVPWzaqcdq2JaQVZfDjnl3ncFeRN5cUcuxwdpT/MqrhKTbL3D/g/agBQ1d49tv/18Z0u/m1YiB
zJ++6F/m1RBWIK7mL38ZVX//of9IOy1zGVRzznHn2T+NqoVuwlZlfsZA5nsIz/9IO013+S/LZfJd
uvSnCMnEBWbbNkM+C80lV9O/kXna9nLO/nQMMZo2XWlICYOB4fFb0M/PQxrVp14xOqw2FxDJ2rQy
OvW+xaHSehc74iw6sAJlr9xiEydMQTmd9ilq7eQLtDKjRDTCFGAu/DyXcbDTaKjUXTfV2Qlhf5zc
MopQz72K3ScbRDTiDcBb7ZAYa4Z1JLnzpMmP2ALQKXO/rds+ITG5qrXyqWBccI2fo8LsOoldOEDY
J7XDqLbs4ZR8IkbQ9PaeHlGxtPXkPPbD2Hm3qBRcjCtxdJUYZWttTKfHf8xcw4tf+laLHklOa/J9
qco03FYNyZxXra3jmt1qWU6YQPddfJqzSTWHm+y7MBXBOCrVkmqjWQHpIcMd4QXNyx5TxSJszb/L
XAuGJsC5aoO4GXuNfRWfOjP5RSEbgJRFLxtPeYd6FuISm+Gu74lhF2+KQaJ+FvlgGsU2YsIUlw31
ZJGUQUoeASu8xfVfsOcrPOLY8dZKa5l5eKhK8AIlFaodWsmwqHwFHC5yU4ZqHWv5L3MAmRQ3bpuH
k73uQ/xGiHZho+8MtqYQV/JWO+gDPhd4ePCgcO6vBsRPENQB3UYaobkh+P2PMPdoaMxGZ2UuiuGC
HMveOrKaXtwqwQGUdZk/pVMED6nB6+Tl6RWbX3NXEkVwAJjW7dKirzm4itJZkV/RLSHjvttF+Hjy
olybThSekalRjkcZUikiWddWay80qrDcN7MMLiqHuE7KcUuSWABYf9b66pwlzqe0zKG/h3VzO0S9
e8mqtH+KcuhZocT0pKpovHA9lNupL+N7RPy0HkYJbCiqNMMfuq5nXMUKehCxe4PQLbinQTf3Y+Ro
SA4W5GSjNLntXWVeBU6Q7bREI/xAuCplpF6DNAPQ6HwCFll8bCbmD6s8iEBU2EyiRx+8mTv65YT5
q1CIrEkdbPDtdkV7GMZZ7YYsDe9NNBwnicCqWgkO/DtLCopgr1JBsu7ws38Tg+UQNUVOGwvzsmBG
ZJSEPSF8vEVuBmZwsO8SLDdN0llMnswR5QJgrJBYCchmq0B1/bkLQ+MkxrHcI4vsVm1C1AaFNvDC
KHOKe9WMxa4P3OozepMHURNk22aed+Sbzsk0YaFN0LZ3PdMtXQKniY6FNao7ZFnzI1iCPF8gsMZr
Uir9hCoKqU1dm+5xyEa5tZLqKz69YC9sdF7RmJJQQDoFKbBe9whXIHuYiG54MIc2tn279tKHWisk
nBXuMEdr1U4nRBGG7tBuCSQ/EZbn+EzsMkaI5nQuZGEfh/H/s3deO5IjWbb9lcF9Z4FmRgnM3AfX
ItwjPHTkCxEqqYVRk18/y6u7MFXZuN1z37uBBqqArAzh7jQ7++y9dkPopZjShB6DwjduRXLNgdsz
kGDbMeO7IkhGDHbVSF8pkSTexdy6I9tjholbAHKWoad1OXTVEtYjPo6sadnqZ9EyNMwlyfLhUJp+
sVKTLZ8tMJW3rVE/4fR7SCrD/RrtEtsYoTlS/vYA5WYpqzl5dJmlMIZMwY3ZWhUMRDo4qGba+1bj
nqhX1nw0uuZhzrxshb5WfjodvbHVMJd3CmL9ByIfV1BhXOEF+VAdwyS0nsLIspeOziR2j1xPJHP8
8GRJ0b21tFIXZRZeezggaKVCkDcf60MXV+F7Q3r/Oxskk12vbyiMgPnmDOMq6jv1KiNgwspgB0Le
b5hu5Eilr5U65IfaVhp84qzIPAs94nYqBb4JbrPlBWhWo5eY8Hw4i6M49018bW0NgD1QW4sHYSej
drwvBwv1Edu+euhhFX+kQ05lBRcxyhOB6kK6CaLpHqnOu2EvYb93IDePPlKzs5hgbvBHTfqrQspA
gKURV8dxZ5l/K2SchNGcXfiAEwYlNayEspGIQFvvy9zD8l5NVNMaQpZnXP4pb1G7RE8YPzVn3r0Y
nGkfclVa8peCckgIytiAu+kstMYbo5UxFUSV92mVtf2zNKyvuNLyRpDNapcwaqerSXOta9SjODfS
E3gV7+SrNL2JaGFKFsn8GZkS3c7EjGeN41Np1g+jns0lWEkgugHZp7hzIkoehL0149m/aAFs1HAk
LFpuiA1V4NE5S/twY3VxQPVwLV5ibVtb5CBzw+f9kxI2D5UAwSfC8vcYuoInSFRX6AQpMaU6sLOT
jZK6tLnmn8oCYQU38RQvnNxpt5YQ5YV3br5iyhvuYsgnX5h5DLJflaD3ILO85xAbzIHvkMAiVj/4
vxVWkCy18zu4yfYmk4wpgoKdpdmY4wqqZHxj1KELbagot203diurG9s35LhoBfmNrgQ3/dE24gMR
Hh4Dx+NND30W5RaHyp3lEQEuaOtejXkkl5Mam59C9Smgg6l7SEzHXiMi0yoSeikqJmKAqml/u/aI
nB0TUPfgK4AITVzfEk5UYp2ghxAelLm3NOrI2FPvUMcWzUfF8FGbVvYDNhqQ2AEmSu4RopgIDODp
8X5EXvZdp3GzVwbHvUkt3Urb/FNgu/5igrG2Ixhu7s0E9juJBbmRbUzkpDKSTx/wBs9ONJvWBkls
NUF2SVrKJmSTxLQwJXrfcSFZd+Sbd8oqm407cvMyhtLeMmf3xzgvYdVnI9CeVhjGyqSkZzlWZb9W
blN8tvZAIY2VPZIxFctuipzd0CtNndlpttj7FlaOWa3y5aYU9qc2q0uHuk4tRJEs0RC3PKINfHXG
q4itaRGxc7h2xXHDyHDmpmYJhq2+uGaz9Ru9pSGuW5g5bc5mVBB2aNNDUoKoKmrovdoH18fKAoQq
vBVqqMJNYGUnBejp3mdA3GZO5+8s5ik0JFYwaXE34Yzd4DOCg1gaUGaz6ULRytXMSVFj01asnmao
JhadEgsbx/O26BWOK8NVtzSSgL3wDfexRerYzQmZRpz63zpwjLUNO3oRQzkFeI+vkDxnxHmgussg
BWCVfNJr1+DtVzbGzhn74uIYvcdhDEe1t0n5QG7q9iOeNSL3oQFxfvYOeTtdstj+YQXu079nqf+V
94cTnnXz/zskd4obnsSIVlX8l3Hqb//dH6kO7zdhUl9xFdKu/hqHv/Lvzh9fAI1Dv+Hm8z9zFP/4
x+wEao7Ah7iCBv3r8PT/NTv9KiUgDDIasudzydwBp+Db+PPk1JmtF7V9FO4h6MwnM69pOUoG9nRW
BsVqZYZR/cl2Q39WlDP8i8W24/0qH7GPZmhDk3OIj+CU+eWrx4STOK2adI+hbz5hqKS2XDac73PO
4W23kblrtc0WTYr2qtFSK22Btbz2n1nl9MRYwnaoDBsJ3TUF3kqc/Iq+SgNJ03JMpzHuPqprqrTG
0M6Tq5uPQexO3bpoKrkGWzOfgCCbu+teFJx7ZI3puY+K/ttNPNUtdRzPmzpSfrNIAOzda2NyKawJ
xq03DGzfXb7fSkXkH3orOJT2yO/NKSgB59u0ubIORfWu/GLeIGZRk8xcuZ+6KRFgyywD30fG/bar
HwT7DFx/ONbFYjJ4lb76UIXOZvBdQz6bfRDG67wLxzrBN2rYb5Hps5C4tm230bFsVYrmyTWqGu60
ZBwBjO0NITAEIwLWmVLvcT/AONjApc0xssc4Cr2NbGjLWEFjVfaeDAx/MqRS3n0d67Qqto42AdoZ
KbRnZ7rSywPRuOFKQP1XHhtGchcxTfROgJ2LeSj8yOcpvO1dICIlbep077iT5hiHp/I6c3Yaa5ps
QQjRQrTtnJkjYQBaZ/bUPCe6P7teYjbL1AwVkDwl2H5hcxgCdr91diHMlG1hiJkngZ+WHfumqnsP
5lLm6CMD1UZburrTUSp5w1Qu3m5izEuwGMGld6bxKQX2/WriwFy4GeB/ZXfcn+LU/r4Gte+9ho4o
7Y8aKCwTUlSIGP6Dr94S7OiAgiPkRZc4e+wXFPgF6I5CZPckCNNLP7a0tLlG6MJJ1luDu9ihKYmM
+BPRmLqvF/Cwmg/uLsF9nkYupX8q3qehg5FioH/XNbNm3QDnp28jzp7KHnyXNkS0hajgfzoh/KVF
HdTJXU9N7nvYo8pzgk7m2Z88HvltIgyKiqCU4fsuzEvdVNN20PjYlMweE6OSb44TVuFSWulnzBL8
2eEmyI5YWVCqAmsPwKTH9wZBtVbDN6xq731m9Fv71TUxxDOhfa/nhutHXO9EBBo2rYZjb0X2bcYS
baN6zkPEx6Dc1aGV7kuSLaegdMXbKDvvLNwCYpMcSGokabZHDfSXHReFxwa44a3iFrvDPa6OQzSN
Z4aHeQfV176wvBCwR6rkVRdR8sYrSqHX2KkjUkC2g/FE0na2ss8qbB14k1zTDnGtZnjkbX+DPOGt
8hha9oI6MPd+StqcQDotORtDjfHJw1lx8WfGtcXAR2KXjTVlOdeO5EPhhOq287rmpq9V/ELOhAJ1
NQ3miVE8PhH90Y8dSxWKBKgHoVsX//MY+28lNwO2fU57bG1YMOuxc5MD9uFZbkQekTmCFLYHfTxs
29kMVyb1Upta9/ZPu2d5i242vYyJTJnzjT19jfm+tYMT/elAlDsABgOwuLUowr30q+NkX0tsfEXK
x+q+6Poi5ZMW2c4M4ScWhChWQjQ94a3C3ciIq+w8OvqD+tDuaOohJmHMkswprOGSlLZGHfYmRKQO
CMw0TK8dfopPOxD9hV9IcEtsonshQyuulod8xeekXZV0puwGgqtb7PsOZpmuJNAR19mWl51PizHo
DcWc1ZcyuJrPXo6rfgzAZ8M3gGye1+0dmESWQH0+UUYs8d971FL+hIRBggq3esdbmf0awfLHakz7
E6aju6qn8E+WMnyVFLBsZ5JBm1FNRr8wp9g80W1nnvw29c8GxS6XaeyhVyA9+DdleTUaZONtRuta
xgjKe6WjN3g1Wz67sWBoaR4Bs0yYLaEs0XOwhnSqOHVoPOxYeNSwMz8ajk0VARrVA/RvmxkBA+my
0Q5VeskA43wwvJqkTJMkuwYjxUfquMTAkvTAWcJYqEsJ3wSKdEY+Z6vxkT+KOsET77buWbYTe8NO
U2VDeYJ+aorOP48A5E89DoH3quxoqGCDf5/FpWYEKBv3pmC2/ZqMMpkYRzX+i8IeDrjE+23QiP6M
QYJLeiYL8sRaPw/4Cu5GG0zjZPXzVsVjdOFkq94cvys/vLZwf05x2mYLB7AlHpjwa0jHhNqG2YfP
Um0GNr3HiSjlCvdyuzRIf1+JPI2x9+BNY5RvMsiZLKtJ3MiB4IgzG8kByVED2SzadekSiPPsHNK5
7SQp9CKhN43f6xcvLBxnbZVh/qHC0NsWegxOQGO9Y+8xcWQIS+BfPRYpKVvzSXK+Eflus3NrmdiR
vLw5pWJq153XlAddGuzsW6qmEyu1z0PmgnHsi+7FwwLGJOgT62wsA7x9o4buUoWNd0OmYPo2VZd1
V6cKxzVet/AIzNR4jCLbeWPTyKMnNUrreuFOiutDu2I5PcPvb5EObt0U5lJsBgWPJZxvqZdNgkYd
29u6bfn7e4JU3VL6Bnt3SKfLka7u99SkcNaM1Tt7w5KoY2E/eGEIAsQc1c2AJspjcJJ303XGpjns
dH0BDxryNT3lIF5g2K6Is8sT5ohkH0JhWdQR7RplKNWTCzpvPbpwobVmDjMAaILudqDXOxyOGZPg
CrZlRS2l2Vxc+pk/26gG1kqmB2Lu0PsPAh12Q/5L0vxQi0dsfZG1zI3KuoOGE7DG7Ef/koWFu8X/
US4HU914QU01Dfwh86RNcWpBZB38Vnq0Ihj6GwuJhAY7DTSktNrduUZCbRddKmgHU3NH8UZ1l04V
kLBIStKUdrGcbUxMwzD78zYQtfvCXUA+jgrCyqLDRP/Ty43uLS8BQwZp9Uphh7s2Ev9C3rFJ+PlM
tFXuKQ2r9yFGPGwTHAdVbeydQjbxEiMuYV/X0PNnXNVU+jagiQ6yg+5fcrxN0K14a1oNreOpfRdw
N92ImMO6c1Ir2QweWJaVAqOUwP+0urMKO73CHvZcmHV+2yM7V8tgNq0t512x6VmT420zJtKvwt3J
MvNuXeGOnApu/MYFzWmWRuJxAZmCXVclAUUQKWEqVxBR3QPqEkve2dndUFbUQ9XWmCDUmiXX176Z
1kAth3sHUWIxzLCSHXMqbttUD3xOlFPz5vDdLy6+0Zr1mtzSajyfPNYnkGy5qbILkebw0JNDfTLT
MnuyJHdAK2xma2kHmjqVtPWPc+pwWwntYG9SyMZu3yQPBoqVEwxrRrBnEVnPqzFUySFprwFKVIy4
44oJxj7XMmy+FYbKxscc1SJjVQulvZugpwlmbKHyUEKvGWIbdbKsejr7uhYrP43ZE4Z6PEQF24SQ
i//r7HjHxHIeQwcrSSfpCI9twU9pHfLUFT9itqSLGp/LkjHa50qWO/RRUOE0GddiS2qRVrozmnWl
5neiOB+4di8e+wY8gL2zymYBSF/H5rJsi2FrKgPHE24hqmTkMc4EBSxJ+MTLojYdy/Wl3xDQVBmX
GyOLb3uiS6fGtt7EtTh87GmrC9M0W6WpB4I3z/jFAPkCTYSHx4MzvShdTLlUFKtN0XkbSjWmgxf3
t9FkyWdVF3RHeCMcNZOd00ZATKRVapxRQ+lEncsJ3IaVb12PxTVFweptMuS4RSCvlmRDtz7Kzi0d
Bemycor0VPD2ezcal1YDO3jMWfTsKsyE8KQb8xTRXMcyBTzJ7NUcc3Ad93HlepupaeclxRr2cqIM
doHhNTwXRsbJnibTrW3yw8HvXsdzmzMnVGClncptFn+amO/+trr7M+//H8dSSAdK4fxXLhB09cuG
OwqsKYs7L94necNYZ4wuW5DZ4ylts+56sKg5/Ky4SwEJZdv1LwIBv3oMiABIyiDBSXq2IvDwyxef
46J2prmK92Is6885qYsb8mQR3jE/vf/nP+evfgG+FOtK/n+dfiE1/vKlYh0nDswSvlQldUGkzaPm
oZjC8vuff51/cKpcv5DlQnoWEAyF8yvcMi0nEMSpG+5popg22DmtvdONcp0VcXsHYyn1b3o/MmNe
9Py9cjGS8FQJCawGNO8syiDiu/v9W/r3Lv5f7OKvNqF/igR5KLs2+o/le11mcfGXjfzf/9O/S0iu
95vNX+WSXLliPK5q0d8VJE/9hj2LeoH/Wbz/AQaxfyOBJmDeQTq12CPzwftDV4LPBHfEJormkHhQ
mIf+73/+JcDV/PLvf/4AE/v/607eovrHJJ7m8nfy/qYQ9RdlKZYpRq64BD8KdGntw6Uc8GLBHYho
udxwHFu46mnFufixwsUl4yI+Dw4+/j6jb4kqnA53bRCrFzZ1013pyOKhb5zgB+/xkZuDQiZ2h9ne
VbViDXF1rR1jAxsW9zJspcOVz73CDpCw78Y9wE0lYxWRipLwRIb8duhmSs7X2o+hC9TTNAjYC/Dk
V5QcFj+bnI0T1YiTtUmNxrqNRDLepTyXuAOPPaUsGtd1HUykwPE+FNw8VCSjfc+pgUA1OSeJP7Ra
tpKMRZcrdRgwAgMtiM2CGL3u38ycb2ql86D95qswsdYWfXAE0ooGIz6JIHQclGWaXmy1H4PCQdZy
2jJdx8Zg7+KrDWytZjP/SRcIvLbAHu8cRgHaqOY4+JodG2UsFUPzUlFLyN/Ld/ZisQR8KQYzpYPc
HO8CytfpYwyKx6rhPts2dT8dRz2GlMyQvyZZTODiWjeaCTpShS7NxRxV3mWkrocQdMUvMhFUCIFp
oNaQ7Ot4NS7P1Q8RQvEOshJkAdd4U6wCn1NvBVmjxLlKpZ7NvheAfHWbCu3f2Zw9eB0s3OQNv79N
X2r/JnNilPsoGm6ijjXAGNHYyXqgKB+E0N7FsHi3EALJl6ghOLZxsgP54M6KSdqieJpXh+MZcELn
lreY4Hrj4fewjOMm4sBialjqLO2sVWxLu9nNRt7yMwu1UUWsPwaiIG91V8qXypwstfRnTZLEDu3m
Sxi5t65byC8LDx/qZaxCAv6T5T/IOg4vo6LlaA2bwvCXNrxGGRBwXvDOs+WqjYzh3ZtT9oiN8G+q
SlGd100UAHGxK2JSM7qd9103yWkbB51xIwODuPYgXTLh5ugVXFO4BtO5Z6f2QI1q1d0jE9ss62BX
3lU4IDFa1rTAFmKyThFLsCFcQpVnGeYlCKysXAWYBPSlCVVigdt5qGgC4BdR7ybaIr033ZcMTiTv
9DKq6Ijn9TEg4lu+6vSw9lzaf8JazLLbBSXA1EML4d7cZ1pP8YusGh8sOP/D9cHb59WFJPPAhrhZ
yjQ4uXnOVqhvmxfc02dUjPAm63LQYAncWcBYktCAZRwQJ91i5crMfLJhuGxi+oKJY7fzOqindGMi
Ry5aBe9Dz1Qxxiw4AZRF5alJIo2Y1t4nncDBkVXSIfgtBfR13kPPjkNP1o6Pt/FYhCpgf1RjTmGe
yKsl5yW9nInUKyfFt87StAm/YIhLkKJmPHbARmW3mtpxPBq0Se2Zyu0Vwf/7cvZuWvbh+4TdHXvW
cjwMcdKt3THO1laL7VMDIqCr1fiywcvoLKi5oc7b0RPJFh4Zam+FCoDh4qEF0rJyw2HLWGc/i5qS
3aTrusU8deXt4Jn3QilJkezMy9bAKaXXNFz0Gdtkr3LYWBXMt4ldUFtWNd/J5J4huARvnOvDbqT0
+YGCC+82oRAKhwsXXytr+jvRBWpznS9ALqBh0w8FpcQD8mgx6Ucg1TeY/bAmG/xXImXuh2MLSyP1
5rcywB4wZe7tXNUngrTBEscOPZ+qrLc64OaaOIZ5Ync73NIS7C3g/HwAdNHbIhbeOqYdblPWbcIQ
aDdLykv0bi4pEc363uC+HAtCSxMNe274o4xls0KajkkhTCSOkC0WGeP1C7CjYQcEpH2ieqDljTEY
27Aef3bXDBHRg2nd1sQzeiGDH1RCET2DXMClJ7FI+xqwxPedUw7pTuXYFgtsxhvfx+5DTzw+46qj
KQ/sAVOAQRqjqyJ/G9O0ABm2iVmJWiwUe2d2zyg+aMA91o9k7em4ZWWog2df23xk7TygeKqLUOI9
/UFyqcTNMcbpK+19+UYwOi2CWHqbvCGVVs49YbAhMF9Y9hoYn69FtUMxn3FLkeHSA3EflV+DJ11x
apzRuMXc/uyGGpeE8KkpYHJzzvTTinGB4J6Kg01K8cZPc49y5MLWy6yNO3eZSvB+C+3g/kHWo/IX
dCzSjVCEJRjw5zxC06K9Jd66ZYCSQcDmwDI8W9WsKpCnO+O5rcwGExM1G8DtcHSYqr53gqS8jHNr
nlWSFisPEi8RMd4G1rAxR9ksRxFZOymZvXuEmH2Nd+ZbYaz67pD2yXmpnGBIGwzkmSxnOhQuJ/Yy
mbS9cuxYPJVR199HmG2+qJsM15XPHKkD+cPwu5+gGcJXbvRIadSbofPYT4VlE+uYm5RIQdpjlOE5
N086oNLZ2o4q+UHg4BMDur2dSzpA5gBjnoqn14kSj1WbUQzouvU7Rd2UNytzn+L3WddCVt9hgLKU
Jka5kp5Kdj1RuXIp58lag4sXd1kDECxthvRSCOdchG1xk89Qu3D6I6lTwAC8eojqoVo3Ip/P4dQG
6ypvvrokekT35CrF/SKelVgMqs92rgCabQdXBwZTZwtnnCIIipCoq7RqpFVOuXVUBPG7TNNHQzp4
0Eh1/IikG++AOLrftajvu178BDuNJT0G02y4b0UmzBV6eYy6ZboHfwpmwNZUTwJKeStD9KnZ7w5D
Qcsy/rKKsg5Nc2vY04oyTvleUe9oTyzNE0c8xcOU3mS851nNO+TJ6sbfygQQHKTsbd1n1aFsxwdr
jpqNmOlgyvorejuZv1run1Q8gWALvLEnyTnzuw5yBe7pWh1sO2V7RRXlm7EDFV0b3mcQyleoWsGb
Cc7llkx1hoHKxm9CykLanyRUxD6eO8Z8kJnHqujLY6flt5sPrAnEV0PALsKvmFVLUTTUTdOesWis
CvqbJqjUe05ERfrg3pMyD1dRNiQbpN7xVhZucFfTtF3zopdZvY1xEYElQyZxK96ixMToxhzlqhaJ
OCsqDMe0cu6DEVYHVYl2h1eRgvouYu0EIYbaKIefjkSOxZEOR6mhMMeZn9sk3l4vm1oUt2RsSBIN
/lFW5U87DndassaIDJN29ub2ul6DHNyA9nSh6OY/6gzNY27Gx6Hp7irRYusqTtzW4iV/MVRiMo3L
aaI5JICavYQKj52MPst+ZSsqZBYjWYKbIvG8GyfXxTJy6oWcQHEBocvnO1kX6fHfg9//zjjA8P2n
sf0fTNinuCi+m7L9y8wnrx4BfATvTftf/8eA+WghEzGjcecSzpXv8cfQ57u/oz/g6zosbf/mKPgD
GOL/plBSyAAx1+Hb/dPUZ6nf4Mpi52ZCu1IcKa/7Zcr7Z1OfgPj417HP9Kn6omUOJZFvEDf4L2Mf
9QM+HPYCSr5plJG+QqsB+48433ZxK8ZqnVqgxPDu9BX1rwaT49qpWvU9UhUHvw3xZVFRK3MayWP5
gOnpDXgZ58yyngXJqHQ14LsKPRk+5Vztl3Ho2C+9ZbWIzyFN5YNvBJD7qW0DTG64pxBF1lr21DbQ
e03x1Y5bR3F0k5F142hfsrpVH7RKB9PRbDTrAcuR7U2fgEt9UmnQuTfNfFXiO6DUyJ9WrrqvZJ64
4MqGJimHichHMZ+nZgBjSKmsqk1FTF11b0RFBwjAXZ9TcMsHbaazNnerTcpr+xACVqNCkwdDuq4w
Gz6JaCKzGHHgL+s46Z295TBsuHWpHxxmsX0DfHArRwzrmrAjvgk+3Cbi0aLvpdwmMn6cUpXeOYkb
JDv+iDrB0w6Yf0cV79pCtTXnqq3WeLHeEa4BVJnoknseIcZyLnzFGCzhLdIa3K/myNX2eraM5h5M
oX3qf99Btp0r8Hz5ujy2WJmfZ7xmDxT6Bo91O0mPE71V1176ys6OYHExVcKqT3C019HaUJKbB3ky
fgdVv9DdWBwc6EpH9vXXYQGnOlUrTYC0zBx+bLuWdi4jrKK1GzvzPQYDKza3QQiZI6VkYdEC+F3I
dthNyTAzLXgT8rgFznbjTUGwowtbviIQTDmPRWN+9DOXKrg2JAe1Yxjysue49rqCmjVYvea6I3c3
Guuhpci42coumcxmH4U2o32eZNw+3rlb1SGvXAbczc58qrCspdSVdZ5tLKgjK6A1ujPHTz/fe1Hg
IHaAJkvTcoC/aV/NeyVovsihcLbuWhiH2WwoTBK2HNbZHPTLekQbL3CFpaO9Ysu4xxZysicvWcwA
3ty4PFt6hlhtp7SH58EBiWNTOGnzZBgRMyd9JzVfZkP2uQWIP70Jc5g3rhtTVdBPD2aWNHtdRxGX
FJ3c6Nww95VNYRwEYHnwjQL4FMHIdWNwEObUkx+sLitZdpTx0cimeW9qPprSyeSTP8kfRYsKThEF
p0/UGkRek35TFm7L8Keg1cEs+6jLOjtgwAmP2nE77L25ua6xJ5SMxZy53cZCsU5TgxtkjoMu1Ab7
30pAkQyj6Jth6RXaAkDPoMRxrDHs+4iXHoZBb1hhlA1viusGAzRgtdXJ/NDGoLfgTItFL21gXXUi
7vjuk2NiT3D/8L9Xewao7ru6BsC9CD+Ay4dtB1sMOAURqiKc212pNalY+0Gr7D714ptZBOTUO5NF
9fwYs9AuzcY/MKTdN368L+ZcwrKjoCHhtx860dLrradG6603jadEGvidbWpE6ipr130w0yIRWM8O
sefFUOTNSuTZN5MWh20xsLbMImrJOLc9LcTSb51moVubh2DsnayKMH2Ss+NH9BELSe7vYlJouc4p
Pl66dMLy3qoaUfB6OFvZ5CyVIr/beXX2yQKf2740/YPD4/LQ1fT/jIFKzpHfJjsCWNGKT4W4sJC4
UGK2ZjBaeXNZnEfPSt6z69Ms7TDUIyA0xrGqpHUfS+0cyup6xxNJvanGyicEHb2aRtPDjhh/Ri3Y
xNBtcGnHWFgcNO2lbQT+gUicWjc81i8t4t0inB1/nybufeDUF2qezQ2PCe9YJsZAiR9i1wvPlW4l
ezfoF5Vqk3MiCTroNm239GvbG7PU3RlVJrpX4+if6tG8n1ElVlaSvzUhq5PE74hz52w06agbwRbC
wGzuG6fg6cJ0Dvwp2SQqVXx7pfUeWfE5VRGnA02mGGEY+ZL2MQNwsJH5HDwM6XCqDF0zy7TJE5vM
J5t40CIz+nfCHa9OSFVPx7q5Eh0BnwzDO6HDTTPUdJskW9jtAb9FbZ1Zwektm8TPAkDx2sZjszNb
+VgFLtN2n2IIzqnsPNp64KIp1H3nV1yxo2eWuFR2ZgC6SzyvPGnX8Dh+WD599go7fXp9llaGd+c1
aksx9Hg/8tLli6oP8dVS0PMjDULxmhHKQlt1r6kANlbS7U9knte9Tg+uJ9uN3Wt5rJ0EZ2xfMTEE
fhkt0ynztkTM531Utru2Sg59HKTbNmNhgHPlWsZjbDjMsuWM1IcyhsOCTVVnfZJJaHlgExk+s3a2
LlFuGYvZrfUp69jzTkNfrqvEjj4qQvFoXd3NGAOQLIbsSViQ3YPy5PczB2viwwCp24d+as5wd/LP
fix21Fa9Jm6arXt+HrgZZbq0bDc+9pPaCzKwGysKPEnvqD3jq7CyfsFus1pByBRHO7bDDRPUtGi6
UL0FZVfdK1OkxcKoWxCVcIVJ8uSquKNCFi9YWdN63V7DAvFAK0dJT6MQNHEWXdXdyLAIlrGUQKQ6
fMGBIl9mDNfjeQhXpQNZ2sOWACXs2cBUcmuGVT+u2HFZxICnOenui8Tw9n6TzoexV08WIOEPo+6N
cBfkRZdubHdQzUJlYqDOE+tjv+OclWusMZ+5gZQTucTfraG9b+zibigMSnhT45JPUXcLCOylqRVU
39HBKTE7L16D8Roh4iAN0a4FP95KFpn+wePV2g0E4d+TWdTrwQ7qvRoNuU7KPto6KLILz8PxnhNq
YWLr33ycC+vC9IxT2A/pM/QaKp/6xvvpdHa46ghd4X9W2XvpudODOxjOIu28N9QY1pVe7j67Ll2g
RuCA+nSjBGWuMMluXF3bKCQLpRBcRmD4w4YXLFko2qA22mNRm/h8e2FNCClPvqo6/ZhMw733/aJ/
UU2/Nn1EF3g3qHQ9R7abVIIofFzjmUevAg5p1tmR7Ha5Q2OzuCMU4Umg9rUpUTWDsY5sk1/eezk0
Yx63UXcxNDm92XX0izH7uxLbzmMP8GYj/Jgie39O45uibb+IZKAqkD7UvuOvujronuJE0Lug/G3l
A/OwcdauYZtwQMS+s2ql6peRLc2CrUIizwUGQRqGbH1D8dGMztVMN7RJ+LuhFOPKjfRnFubY5ccs
FndV1YsHHpDNuFYgWz0sPEOUba0ibDbgLFMOr8Yo3iCwq2PoTOQcuAs+X3EdE/yGzLsSCyZFmbAS
H0VmOx8wd1Es5zbE+hMB7QClvJ7pitpIWDnkkMBtAD06uN1sEPoAV6CgkjKoXDmhRd3R6+xnq5yb
B7SYuA8hQgciH6JjTc8ZJS99+OAbXETFiYvWkjqn59qf944cvsrAcba6cudV3lbwZ5Bq90FRStQy
m9W5ZW551Q52glLjxyS9M5qSKNTtfvStBeJkrrpFUQVqZWcQTGrKMpdgX3eRhftlCqoWg5/Idqol
bBTVCXgHc0BMVuckStRTjB9km1UYDOIoL49IFzlKo/8wzeCie13f11FvUVz0QasFFyb8+uskD55E
SKdZpuUqMCx4p8gkqwbd2+sT9tTOVKwpBdkBeGYpAXtn4flSLMkKVLDk+pWXQer+b/bOrEduJMvS
f6Ux70yYkcYNmJkHp+8eHrukULwQUmSI+77br5+PqpyslKpbXTVAPwzQLwIEhcLd6aSZ3XvP+Q4K
IXujPOA53Sqm0Fn8ip73xuGAvxcel7jw6w9wEipQx369IbLnMjlgWWg4FFtKFcgovaFyeEo1e2Je
YcNSj/4ExxQl41teDh+qerHvDEc/9AV1itnby36eShW0db+tFX10q4bMbLTzuMedaX6EhY1VKi+K
DzP+Pui7KVvdAvQ1lYSMAI0P0thm5mOmVXVDb+ADkqx5jzbKDxKS7dCayK2cXc0MiLt8zrE+CYVC
dPbCD67Mb+DJqNtWgbgaGgZsttnRX+p29LiqIDbwns1qvJvjLt5rJgMfWpUm2xwCFQLf0kfEwmEH
ZISNRDrNrxke0c0CB27vC7SMjhd+FV0bIR+ZMfsjYntoFhcQU+fItVHNqUfW/p2o09tyXoZbIBwB
jtcp0F0LJ0uJ5RY0ypkcDExnTmUF7jgS8Y1f74a8yt8r6o1cGp9NT3+Jaufgym5Abco2bKbZfsr1
KfSycacN45CTJ+4RVS4dUlpkl9bHJmvvm8S6lDN2Dj+me4ceUOzrmvJ2NFvrYPXjwaxQtFhpevEk
eeDooWFZeR9sN7bWgK8vszu8hUP0taoy7p/Kehj6Kw1aRMO6p99bRq+GYY4IbPNTn2jMJpZ7Q9v5
xUMU2vp+dcjYHGlAevVtGIJaN0ohb4BaP6QTpzOjS0XQD7pLNuifBBCfivmSNu4Hp8FhkhWzZktI
Qz4uO0GzEQbZtYvndaeWO/h1aeN3K5u4R0Iw5rFldsgiFUwvzInF55wYxGqXJLK4Zcti+DBXVs4B
r4L+ZMZt+TD1Zn8cjblZYVsZahYjQjpjtiIOKkhPn01crcE8Eb7c2nXzYRo8aO9jPJ44VWcA7OLy
oPxS7etFRxe4Z86+LYfnpdUR8xf/zveG9L5MDEkrrRsuOk6cc2157dHMl+w8VMgh7Em1z6qkA0uW
9Rdq+PQKbZkCPxIEA0RjMHZVdIMj1QoGXBtXkBhq1+gZynQFzi4dqZZGVxn73ncZXCM7C60SJ2pp
qW00E6tYrHwUUsvJ9hkWA0+PuAMc4qGcSa0dmQzhnQPV7ejmy1evGPxNYbpf3CjninGovZYDUbpt
upzsdmRUPY23sqg4VnSxy17svwIFSYh7cy3GEzHzuxoVneJcifuUX4+pNBh4diJn5rhH1b9XJnpX
jEhBNc/pnnyI/MS58eQWmKuIOhj3LFf2jtWcDMDCLncoB6El1XcUU94j0Y/qQClMx8Wa089j5vuc
pEm4uLJVswtNVAuMRfwLAwJ8oFmqtibTos2QATMGxrdZxz0XF5cd2vE8OXaZWvOJarwNfScuCNh6
VPTWt0YP18XHCbnWFqZObiWr+27WUXGftnyN+D02KYHDO5nnU2BMBq6KKum3WeMZl0ml0OYLE6la
cY0c92Pl+R2sfknQZs3t383zvpQCRz79DnJ6qGXseNkPJJMFhjfAGk/6d13VD7Shr0u9pAgEwq2O
rB1dBuos0wIWYBTlZiLWA24c7RqrC0Q8syrbIjzGNIp3OqttDi3LeeJJDWDpQ6UbetZIW7ZbDoBf
RzdFi2afPNXcz6CwTkm3EK/WYGuo+491OJaYJucdpRZ3ssR60o8dkB+ZiFstB/OACow2imbTVb11
amuJ4B1hLhNIPTpZ0NBL9il0dPmpUQZtk2maMH7k8pm189FcIny30djvsMhSeXkT6ErKwZ5psda4
VOkIbGWYTOfYk5zjVPm17Cv/IY0w73OaPTQT/XSHgfcHT6p7MjB6YhulubU6se87292otsXkzEHZ
IFbRXTYUOOkzvvJ3Tza3nTYvmed8wQW1r/MvvSwOQ+99Q4FQU+YmAL2kTgOS+LZNWgYyrdOtbsZv
dY8ZBar7a0yA5a4BmAQB3mCqRT4jgbP0SnTqR1tkJnKFZnNsgcmWVul9G7NABx3TwZnZhHLvCDw3
mWzFTg2PJCeYaaQoH5ul5YfYyWvAU2hK6gar0Fy227h3N1PjXIgvuEARDEiSLziIZfmwp4sTndmy
7E2mpduwQy/NAJ4QZ7yC+EVcu6PaU5I34b3HqoaEr5OtXXA0biBc4aZ1+mcDlBOaU69DK9qi62wD
S8a02hxqhIXlwxwgBWKpb8wNzpLFZvDbgn1ZxM1AVO3XLpvdrAfsx5ioHTb/Jf36w3t1+6V47/7n
qgB743DBOhf3//vHv9JM/kMgtna/f/gLXEbA2w/De7s8vndDzn/9m/po/cl/9h//7f2f68S7HmlB
v7DwVWX/5UftlUlfm//zRx8e795vYHAcVkLoT4gsoKv8Ib6S0kFIxZprIcsSSE/pkP+9Dy+E4J9I
G+VgjLDxT/WVUr8hyCLjyUKuA5FV/UvBd5BZfmrDAwRwJOJFSC2eCTz2JxJUzfpIpM4S37mcMySP
TME2NMXmCidwsuXoVplVsuBFMYjExKqvkQkbKecr/b0L6QBhIiMyL4BN0synWDesdbgPnDfdmvQ/
y8RTFAP1clNxusk/JVo1N1Wnxe+pFc3+Rg4ZugmEaO6ypT4drUNiQPmjR+jSy278kaAgK2mna4tQ
dRf3Gd08shzZbxYnu9aoJQPUCf2GHedGDEtN5k3tRSwDpTa3PKOvSDJIv2HnPKlxxhWzpKAIUcTx
EC4WhZnvoVskiWVN8lZOnFzzkfRItP7u0WiH9jRWBZQFnDLzw9gYjCxJmqhM/9NUztYhJl+Gg3tU
re+K6vzTbHd1QJFF52CZb2Jf4ohaS2Qp2WJhFW2HKk855rtWayOnL1FMovVuO7S7IWvChm+eqyz0
INmVEvuMg7m77+opBQQBceeNK7Jcss4nsPlZO7U+9a3qDHVx24jBc9rKTa1QxtWH1quJ7DFnc7pW
qULfxIwY14EU5Z4GTzHCxsPF3DOpxehRERzcZfU4uBc8eCXVViA7Jjr48OKMiTPgNAQT5niSBc0u
AosnHzJsz0nZ8UmnjjzDdettbSJuHi1TPnYIVe4pT4z5d78EmfLNp0r9tjCenqxbE9xLIZ/Axci9
0yculJnaDd2XGqzKav3xx5sJYfTZoV3ChWozYiSWfEhPCWc3a9fm2QNO/nYngI1QfmbTXbfQrlkp
btyWHF63S51FwH6lPHtpVu2iSBC7lSTZIaviO5nU82PvDCqhIstNgqSxRQR500dnz+tdMhgtrnZg
Aog5YpZj18vBYJyKWbRMu3X3pTLr/M3sGyRgftY5nDWb1WPnEaeziXogHVj6fXnuLFocyoryVaaS
yqMqh9c4VWMfICSw74kapKqrVB29ojQQwC5UsWfQZBxGCwGcy8tdcTjWB6nl/FBWvVxrFS+9I/fB
ZZn3Jnh/piConR4hWz0uza1HmtFpnIR9m8DDpErqc3XjeKk+lzgN2OAE3pMh/sJ7ZP4haHoNeXTr
xHCBtoNyboTrdi8IGMLXuI39fVUAy+PYqXZZk5XnQbr1h7TTtwie7If1zr7D6ym2rrAYajTyqlO2
bibqfeBRL+Iq4mTOFajFt0ou4q6ys+glqhN9aRs1Ab8AzdblbKoLyeMEmozZIUzgSdN2g2cLlfVQ
O63/FCkDaykIuxsvcz9qUtNKK2VkRDPoJtOjjeC6MY7gOKdPdlMBM0mzeaI1aJmfC3uhFT4sukKi
nAvrEcYUCYvIJr8Z8KGLoOdq7DONUA7K7htxpD4zNdyNWwOmk7/JRkc91RaoC7pOY/WmvCV6prkQ
CTzErf2Vajk5lIyC+B21ccKaaAYI92HNIR44TYImWjYzzkFSl+7CMSXOsYy8I9GR4Qa8BPXSAI98
39sRmUvu0CcX6cfDM1YbTi5cn+dubh64rWkwmcuNP8GxtrPQPxqgcwBeWo179hAi+cw8cuQuThnf
+7mXAN2vyt/dRPjbXCxmtqkLyFu7pVKCOlueQid9JLvLOzFZnbcZd/eTNGCGY4ZZTLqSVhhMPWc1
kcrtMttMb1y3QUKZj6zsg7Bega6sofMDw9pJqnQ7Q6r4DEWPSHkAu4/VTKdLue0EdKhDhm+l1dWE
U0QWtzu/GTOijdG0+m8RhSD+CZLJqzzuDrMyrReTYcmdlqSVjLOn75fSrvaS+KN7k4P/BZateMLy
orMAJ03W7Kuqi1BONeKLVw/tViEBeUyVAXl7wcsRxOkAkQJfyDeqAXEsx9L9bJm9JuCZW2unWXKC
GN4cCs0onqDJsPJ75LtvXG9El4twMOCJtDC7SPND1GCs9EhpOld+W983koKgbwQijcWPl/dkoeVs
00FPA5BY8bYTS95wsqQ/Es6Ns5ESm4lGPTwEymzei4IJB64BEr5ts7oyckgDw2raG11W00PuGgQL
Zf61YUyVkMiUxOHJImLjGqOu3VIXpa8I88zntMvrq1t7jO4m2dGoc2L/UfkzZbKHabGaQxBYVagm
SFOJuGvHOvtUYF/7FHlQsCgXw491FiaXATHvJsa0/UG2atnBdEF3yPFxFy6AvIRDxtBW8WnxpiFQ
6k9lrkfmMu7wQSmBYClRXbk1EN0Gjq2qXSNicd9gBLd2LmHc5xJpI6jlbFoudroUq0AQxpFXKYvr
2E8vaqbus0eGUgxhmNAyV9FnmUjnzeT3G0EVlsl91JPw6qTC/7RolLhCaTZ6rxQDOdhRl+zxdzo3
LrAFkrRHRqmG3VLKRKFH1JhHxNvQVO0eFzV6uf+SY+81eWurrvrW/3jQ/X54/fsp+P+nwzGSC46s
//Hh+PZ9+rfr+5y8VT/gLf723/48H69IQEQKa9AKp9m/6FSA9REEzeEYXcvfMk3/PB9/pwWibvE9
Ttuuu1oQ/nQnyN8s05eOZwEa/Q4Z/Fd0KvZPvhsBqlThggBmZ3OasdVPKpWGw5OeojK9aamsli+K
zbvblMqFtifwIpc8wFM7pcsxsaquME6VGdMsXTG75bGaECPgWlt+b7H/UQyL2g7mdBn1ZYY+/E5U
u7tNHNdpdXMs+4g5PYOPfFrUEy4r4oRR7g6MijrogyXmJrEgRIBKqAF90aJMjN59GCtke9YOqCdj
8yfre4KGMzEj/ZxbU56gZlQGtW9L86YszolnEOvluQYGTbZHwhcibWdzfAM4sKm9JwSBetUiCM+C
/S1pFyB+xhxadM8d3iu588Bb5OJT0ri9Hg5lPXomrGRRIOMBZprRUBDNW2x07d5t6uXeNvPSDfQy
pfxXZzH0a13iaLz+9wP4z1Wn4JV/9QCugJlqaH+my/woEwNJ7CvX/DEy2Ld/QzhrgqhF5/VnVSqA
cVK1rqotqk86Ln9/6ihlhTKFyw9wc/iUkf+3Kv/DxPcrdRgI4p+qUoJu0LNR4GLpI1bqZ1xwKx0y
N5ooPmtbMAOBTO6MPcaR0KQ95ChcMVHh3hq2XT0m9VLernquTeMVQgalP6Q7yfnnKe0hPe1ac87u
YuTy5AMZJVoRtz1wRLHOcPbBF44J5Cnbm0GjVKGvaFFmTKGW2I4vIzaUGwFY0d1UZn4DLTu7dyvL
OxTCjw8hVctBwQ3rg6gwwu2K1zzoJG5PCNec69CtjUAilwwKwgVZVTF5JnJ10/kEDK4aAhfGeoBd
EecFmmVyFNbmdlmFj1WjQHTj3plPg/iaZbr6wuQaGmFmhbi4Z6/f8QPRbkKtts/C2bmbwtnDz+P4
BLrFYSVOK6P8mLWm8TZhwf3mrvlvxP55JxJi2vdoNkN8G2s+XBLXAwEVVvuoOjWd04zj/Aaw4FIE
Vmq+p6JiiGqneoMgxmLUt0TObSTK6NLhFnqDhQGfF/a8eWvopjwtSfMygkh5TCfTOWSxN36I675/
8v1+Zgpm6PYreKnohcYVYaaDzVgE8kiKe6H0Nbi78sQwFs68KRI8/bafuQyXJPrqZZ4G8CTTJ9Tb
ND6HMv+aJ31/9HXS7yWshDfNOeAmEe2doSP7nLV9jelK60sd5mNQ2u7KHfM6xLeMxvCJLLQF+FKj
7IXBLJoPrtLAbyuMDuCNlV8W6YYk4BQOH3T26QPLcLiRiU2pAUD1AKg9f65KFX/K+gQXLfweXBfL
XFW7AgyEZFZtC0KMEZV3G/LkM1RVargOigoyGCphEcsjx3Afa4wEeYSOLJi6Emgciu41fGWevuEz
GZhuzPiMNkQQEw+ZxuV94gDFVEysbqK2QvKN7WNjtl5xrYnFuTFRSUJ7ILLWoLZcqMfwqkcfSdnB
5OJDtPgKAQ42I/1mRlM5J10ie4qjrnXkbplLMCrwSnmrC9t/iOgJBZNnoJIumD0TUO+0VJY5AZql
a2Un0aJwmFJ0ZduxG3CFlPF80RpB0j71+/KDX6Xhi1E4kXFGPNakO1oB8nekKt2wicU0PI4E1Ya7
ccnk5x6oEnOHshke5FA2ry2q8cCvCQzO0CMwVVn65bGb3Nw7KuZH3ab18I0n5tKBirQghhB3CS56
CKX10RpFfOEAqr4ykxLlBmbREgVuCxSmjkrvNXWFeyXkehHwdzL/WSOkQV6CHhLZJnKafAv0odp7
cVl8saPY/4A67ashpnrr4B8kbsZZ3u26RYVJi6Qqd6EXli9pRBc8yNuU5i+yjfYznYSWnhCKghMH
4H7tbSEL7aFc3cTmzFi1bx+gFPl0PBKe55bRJOEErdp5ea0DpjrwI8ahQ9VQJ1uFSGunp745Z5V0
z7bo2FOtGOVNi/jqUAFYZe5g0fc3/FocxlwljyZBFocqEcSIG34fKlj4rfhsZjF1j2JFHU1RL4Ff
0pyAQlHnp2ixmlv0Ghyn/crqH1vOzVxYt0g/kY7SLAwWEGOxooXDKYxmlFGcJepXUE418c0GHAVi
IiICSMTS3Skosm+V7dKi6WQ6QqlY8OtkOvYJS0t9Il+UGvckyTavhFZM700eT58XVcqrBWah2BEQ
4C2URksbBn5oNbje/RBvgVmvFpApPMUkCpmBFPVTlHU1rQ9/QovUJgFODOxZpXtW9dITrVLChcKh
hIGdJNuU8PJdJVVzmEXxjNllOHQt/vwE7hnj9TZpXcTsCwjlnrquEbP+XVMkF7tROs22sgaATFWM
By0XtGLmNWhmuKi8cUqS3jFrJJ+0ETGCWzAxZuLFWzKkWGgJ4If1L/j1uvQunAEJmQSeA22dwr2W
OZ6YIhePjnSje5bFGdN+pk8Y7j8ySikfGwj3j4PsQpCrSRp+nFqnfLEMdKmbEnLSOV6i7KNHFg6L
1MRjRd+lvBfEFd1zPAahEhXwGZNM3fokQQSMgVHpIAFl2WbLC+ZiSW4HzFLoZdwGYkVXED3qC96u
kxl72SH/33S5ASk2BTOHa7BziEjl7aMgNUnAprVE6mofPimvdU5waKdnxg0epe/IAMfSBsxag8Pv
oTea6gZoT3hLHn39hCjSPUV88DcaOASBLK19mHvsSXPY6FcQGjOBJo2hj5HMFyYaxPqipht2TR8O
uwyJwrgdEqkvlPPuCVcoU/opvQcV327sxrTuwgptMYtsFj5OOlyFdSa6vyqqglKrNQxlqO4j7SaH
9Xo+t9Usb/xUw69ShntIm9a4yzLa0bSOJ9Tfvo5/D3uVHJOZASItv5koYlv0y3lBOPlgZu2EKcP3
T6Mcuo+YQIr7UdrjkefJWdAtVy0aChepGyh8SK16WcQWfTkF7WD5zcNkiQKVb2r5AW5duYvtRBzT
Jld3DEPDq3b9+dSxMWI6M6fb0vfeRIUhUnaWWW3szm5eElQnr2IKs1NHTPKhtGIDM93IUsPtF7NJ
q9yyA7zX7j4Z0+wesd70WrvutM166Xw2MQHdmXiUd328LpqTn5sJOMyJxKm2Nc3qqVz8l8QsI1bs
2IvrS9M1K0gS01mM9m3yPyd0sJ9s5krNvdN2SXekemtQ8DlOZhP5LhtxY9LvZR/zZSkaaLf0CldJ
OVe+whj11DbRdvYtb9lbsePua99xg7gsgXel0fSg4dqml/47z3xY0eZ2bdn4mShcyoAul7B37YT4
mgLKWSdlVwn9eUSKG5EwNpy5Zc0W4eJYUo99ob3wmbPv/AllcfmWjrP50Ue2/oxrqD43TfLclO6y
K6ymOLkNHX13IBHGreZHJ9efWQC/qYQ2au98dodp+ErhxwlCtVgJOnv47PpGenRcL6e3ke8mVRg3
fDnmmvRBmE7WN98sbdNL6+smY9SKYIy5ypAQxQG148Gyp2wJUJvFhMy36OaePWcgx1ib+iGmAZ0g
kZzswtj8dwn1z5RQkkrll4yF65ekBKHxt2nh6ff/9T/++B9/tC8c5zffoqflWKZNy+GvYQeu/E14
jPV8mzAE+UMd5f4GGx++tAsy9nsl9WcdhcsGsIJrC9IU6TxA3vmX6qgfqyjyV9HsMUZUPiWZgwuI
f/9LDusCz9PqqbqPHLQWH2zslW3rLwXlv8NfoRr8a6ACLwEkhDINyihv2ZY/vUQ4DbkBQEjTdbYY
a3urtXLjOVzSP/tG/w+vsr6Lv3yQNvTn2Y55Fbd87YzXan7v7b918X7gUvzAofhPPshPgBWsE4ro
P15i0PCAHxaEMvrrrz/F+iv+Ej5BMKfpE0njEIzrS48z3I+fwpmhrY1Q4I4T6OfNaPhRkNTVQ1E0
BzuG1vPrV/uHb+b7q323a1HbO2uL7K/XzJ3tGdKg26JAjuyN6PgjKQj3zKM63/7rLwWflnYcEARb
/RxmIzqnns1Z8sFiL3qeU4VFCav7VfSk3f36pf4huIhPJU13pY7gRnN/Ru7IjPMlkDOCg9Bu3WR5
nx0dFE802TV0rGguDtUYLf/qvcGL4mxmRg4GjvSQn744OwmlSYpkd1wyrqKp+MPh6E24Hn/8+vOh
FPiHe8Rk6k9Xk14ok/8fv7XMMmpd1wYm7iVGA5WHbCZG46Unpn0zfZC2ua8XrNtZruPrkDPg+vXr
r3fFz/eoSWdV0fpZl6af7polUnVMOGZ39Apj3mGAUPhqpg+/fpGfujvfHwTLXH2EYl0if2YJzxJh
dO+b7bHvG3lwpxhbV+Ra4W1uCn3UiznT+CTJsWqLdv/rl/737h+LZpdJlBfBRD/3c+nwzjIyLcby
7LM7zhA96LeV1usagoGNFcUIA2Lc1r9+WZJu/vHph1+s+LB0yRTT85+u7HqITiOEwkfbKNu3ynVQ
FydiMgl7Y9WxSZvCVYBlS+QopNFGcRTuLL6CdJaMRcbpAIau/WjGtAiCRIOwa2n/mnYx2sQaMPP0
aW3sq5B4OKtHqUt7AVa8MFfMbzGk2P68GYW7m146Z3QDr6pfC48wLMSZu7yS43FAxQsyE5Yo4a3O
NmPMeM1r/PBZA0rBScgpcFrm8LHI3QvCY+ezUbgl6il7ia+iMZxLHuVLoLH37IAPj5c+KgZuVMbQ
Ww0R9WbwkQLTtckJBY3x3LjNm2MW7jlMCsiDRjNuO1cXB2V2N3Do+g9zuaiHKQSLbgxuvqusNj2p
gtCJfJBq32WsoS5CsqsnwP8zp543LELjo+XCG1OZ198g8SLmAuw+kNqlk9cwtNgKkX0FEbSFhzAd
pze/L5aHkdC/LnBCUhLdMeX1Ev0+cfJ8oTvWptvCz/UHZ2KGsZ20fG/beQ2x7FT/zWgU0+E5zfuP
vpl48X52evUwjoJftF5gW8lrtdiQDYsegAjiemdb1GEPtCa0esZmUbELGajX5I1IeJl272IhTQ0y
MNV7j7JjMy396iSdPyhtvvulbwPNJR9LDUbyghomPYml4ZK0MQ9SOal3DfLCZ5TXaAoIVow0r/kS
7FD3xLzx+4qZ9wF/JzsXvt19TNZbH5W5eym8Ib7WxRTCo2jlYSCh4GHKTdiRpTVuGXm2+8n0xKEy
TcYGbDgRlfkS7jw6KYT35l50tkHTHclQ4wVM7SArTMkoKLyMnlk6PmWVHp56zPSBbuHlIyBOqKyi
pdqIPMzOZNejFIIbuht9X915PpcTU68Mt0Vbm1uTY9Ntj/AkPaWmUyAFbJIGTVwCcQj/hHxUuAEe
lmht++KDmQkWSew7NIzpIUYBcpCqDb8iL7V87hIjvDUnH60lsGV3YERcDvA4Q3W3xK25Re/oBEyM
1ZnWRnPTQEV6BMIwnogAcu5DwzIOXR1b964soptJ2R+BJqCdd2OSKWZ7FMchbhyTjh+01AELxhxk
zG+/9vPaWqmnqt9Y0DEO1RJ731Saed+MiNjzzuhoYYDp+Rr7Qu7ARSq5WdPtdgbYj01Y+ev1CEXm
bKWesfd2XMlunHOCQ2txRLCzHEF4mDd5FKlnQe4Mw1uPtoZl2PLgMUA6oF6eXjwzHF/BqcQPomgE
wQ5m7mxRjyYBZuGRCFolvTeZdf25IWDgdrDm6UtrWSXi4si/m6W2nnO/B5LddTQH5waY1kSY4L0F
22Qf1a1HanRbfqGBPj0w7p7vZ8yft3PXODdo/pcrEib7ktVWeZCNPQZ0aZyneiFbtteLPjZQckcC
Yk1eoJHr4pWbYf/QamA/G1KjM/prjmNvCaxCSR1OglLM6YtNnFfxEzE+KQAdpzvKkUUoM4ruwK1h
b2cme6i+6+5A8RQV266GcMqBUu0GoRr0TI4mH6dq4mdN2Gi0iUZ0XTw0MX5Ln0YwseP6zLuNnk1Z
6fOSLQ2DbBNkgk1YcZA6pUg3dpH6J4Zk9r5KU2dLN9U/2Z1f7XtQZbtaRMahjTMyU0vH4p6ACoK5
lE7LTixtezJagZMJzf+yD+PQ2LkkJCJcEzhgxrDnOswVBxyz9OZ7YhMhTzU9cwdUIg95pbxDjLgn
6FkFXpPER1Exuu6xN1P49AKqPHJ++2KWsjxMVYL02gOu+qWjmfi1d0vCl3LSzL5Bq8w/Lt083flS
YPlaf9wsHRvjD6rUZUbmh7fHne4mnc5AZUDqjh64wB33MHT7pQcZDlwLHfb6ktC9IPA7ncJrsJhw
8a28X4cZfffJxTWyHe2YH1WtZaD4d5ZrWUdpAE/JfFTlHH5OVVx9HJOCvpE/lAdseSEgSSnYq0UR
wC7xAzEPqMSq4QsQ9v7kQYdkmjmk9tYLM7on01pco2G49Xs8sJsyto1diw3rCrtpvEpjdS8tspqP
WI1pLnm1RBmNzSpCVTwW57STBCu7ldMT6pJqjTd+ddeK2dFHH6XBk5w78dJ3o35A/MBXVxPSFNi1
V3KecejqYzbiZemHhedZA0eTLZbUym2M5zpxpglSJV+9Z2m6H6gBURxa8e++5KczYr6eitaxL6Ek
eDhyum6LvwwEdsN580AhitkOpNrHidHFoSwb58lv1lAQ1dI+6vvyQDg3hOp1s0OJBp4jBSQ7OWhK
LDn6QeXDjcN7Pt9b7aK+yKLJd2XNDU74Tca8LYR9K1S/A9Rbvqfs4ScooMx/M+Aj3EjRPWys6K5P
B/+pTBkNkDWMAbYlDMBrLeelpxbFaZKY4U0+lRzFu6IE9RIa833PPO5BG2J8H8vQ+ADkIAx03zMu
8Qznj+8p6+fw2yJ4szNKvL1Qtby1k9x4jsKMRcbKlnNK7vzOsOfkczl03oNfjfPeQND5iTmb+jS2
hvqU2vVyy07l7JFOG9slSYwtcOL46Ib4RHVktI9VXJQ7oCXFzsis+fb7Ve/tIsYt4dELy8RekOrD
xtelF7slebepaDKWg56In5diTwqWuGA5KHflilorlp4pfIPpbm6F4iGG1XcezCW/Cz0ZoZyM4WJ9
v5e1J/WDbyjcuzQnLtpL5luSbsJdkbsoV1U/Nhv6qtmdaNLiRDCB8+KTcHDoQ6HszSqr2wqt+Pp1
o69ZRxyGbDo/iCbfgga7ZDFLoJSPsZF8JbRtvmVRWE5mHZZ3DEE0mXU2ugLizZaPAr6vvSn1lGLf
W5iQSeCepHmkeDDc9M4iQ2I/WCaE8qGwLxAU5nuJORNPXD3fNW7H1o2npj+4sMEsAH6Fm20Z14W4
P4mI2LE3jScgVZpEQNXVV7gJJeNZt6yeBxSze4KXYUonpdtdpDL7uyYCrtQODtGHca6JDJM048Lv
ngNQOxtEiMZzJwSxHQhYOTErjK45yUeBiDoezd7GGoIzCbutNzbWBs9+eegJmf0oBm6notYcq/1E
fhWRWq6qaMhBmybxdUFkMmwIK7bwOXaYEzsezATw5RkYv36AheqenQlVlNcv7clbTJRP1jLWUO19
h3jqfgQkiOjT0g8C73y8May8oiDlL8+Ymum0+2E83tC0TIOVOXifWrLEJazJiGM4og6JsPQJvalD
KENyWD/RnQsnKNC+Hd8CaTQZGSbFE1NEsqA8+OK6/h63VDFUZkRivi7lCoAwy+bJGi2wsFliXKJw
vB/qhcm1apjjpca71/Qus1KGBwNe1zwlqI2PAXaamGkOdBGaDc9rJ9R4kXkIw2QEdhD2FxXa7YBA
Vrg7TojxudY2ykk4m2YN2BvFSvHmlsZbp+078F3W3pynYj23NScvdiFU6+R5qmJoJR4eZVYr3BvG
yOQGlWvEMBoRrfdilFYb9KmFNyMBEYVcizS/zGr7rfCIbCSxQO1yl5kZ9k3M2ZvBdBQrdnmd6/Ba
l3EUkBuGCjXJQZZVkM8Oq0TmNRpG+5jNMic9cJghniNXf6oht+CYjQSErMKML3Hq1P+HuzPZjlvJ
suyv1Mo5cgEwdDbIGngLdzYiKRcpaoJFiXroAUPffH1t6EVFSS5PMhSzrEG8lfkiJDgAgzX3nrPP
XUGiwmctxNLNqg4TQFPdN9W7zqI2tEayvCjddv00H81YQtaAweBrEU3ETRlW1h2tj/kuCZ36owrj
dNvnnTutx3HBlVH+3o7wTSBLRWCj5JzsMNBTjdOz+BgmBH0BVa++ynrOUX9qwp8JHZb1ZihDyAc7
D+NIetUUX9neE5fBcfzGkF2rr8mGLhGkJ7Rw0RIMd8FMNFk7QZ9LNBBarYem18xzetAp6S6khta8
xc0Y2F+tyMLN2EfzhJa4Te4Luy13SJvqZ6dmf0WXJTJvJ0+2z2kWuccUs+9TMLl6QHxLJx71ZYV0
jBzzDX0AfyyK7ipC5A8mummfilbYPm2c4ZjZYX81aFP6rUW1EaGE5OXCsw3uelflr3nj6tB2DOul
aZLS5BNR7tFITesaZCbVFY0D9mrqSQHAP45qd9Ja65MoAFymgU2CRIyv77bUpu9p73qfzdKFui9n
bx2G2byzmyxZJ0RHrNjjzSyFEWrVVaeNw8ahz3SVJFniJ6on0d1xSb/IWG2PE6eKTQnxA9+UtwnR
N2yaOD/BBv08FoggQ2b5FTVbb1PIiUOxoZ7QUYtN6mRULzAKVR2+YknHQTr5iZy58rqdM/MA25Ct
1DbMpyAk6S5VXqf5ohm03Oe45Gjfpzbr1Gqo7QO9Ze+RPlmx4tzp7TnFAK/R4uBTJrSW3pmb3bFV
TF5GQ5SfkiqtPqtOje5eafZkrOKgQuPelxBeV2nKlsbS2uIeQ8hQ4KGMxy9p7ZiwElGrHcHRfQ8H
bwBs6RnXI3jsK8HO9luhdIxYgdtsEJveziV+RVCiWrZvU5duP6/qOu0VKmtZqfaWQmB4S8sPf50F
OWbreXZ1QwuG2Is6MQHcuK9tAR22Y02TQBrRIougnY+ybLq7VKfIYIVZ9DjWjWDhou9lFHlw3yhR
fqUM9sVC1P3Fgnk5d2Zj7VwHxa1WDAbtuZmZXWmCzlOXfaRlNiwcyqp+sEnKQXCLBsGJOn03932H
IS2yfA2x6Z70N/faTJ2JyaXuaBvmkrNpYoZf4Wug6mMmRK6shTsvHN0TRx3Wk1DmX4Lc1VEFyCdr
tIYrHe8agbLoUKqxaj9asfWKMIEMPopaX0MgPbs+HejpNGJKbqSch31fuzyx0vP2uDsXaqLkoYjA
fXL7yDrFPbrUpIv5YGsckjBf+jUxd3Jn08FvgQXfcQZ5ZEJOP4xqduhPwXxph9YBCFUEL6VMZ5QH
g0eZEFwL3s0Z0bXGKcakq+mPdAfXQBeKhwJyKDtcYA953h5ab8rvA8w2dy5ArI2TOOYtkmbxlxHS
UCsBvm7rLg6PQQEZAohOdJ0Bk/1owVIvYMPNgdY9J8Rv4MBo9jnT7bZX2F7mdtTvg6Bz/GxQHaD8
tNxPvcg+tsy4i/9YbSXBofs66+gTAykdXd05irCc9u1Qf4kQifgJaJ/1wEbwyESqQbPEEsJWjnxV
Kw9vm7BK2f+WxV8dPCGM3636KqpEPTde21UcAQh4+lrqSaJfGaoLkGwvubIaeQBkFpinDt4OPmZ8
qxIxSx3ibQX6Mq4ExFJ7VxWUkUnIrOVtMdXZqcgh5iGUBEUdw11VlLBOjtnAIAPfr89sVepK1Ed9
Hr65NqcGfMv5mk0Vh6SqR3tJ9MkBdC3RjI3ha6aZHPn+7c/kDjzmIXtjKyhDn11htqHc8a0x425T
0iLH38z6Og2DD4rjxeUIMibzNaGpWKAz8nBcykRa5xnfLJkNV1YJr8upBIUUQNofwsDwe+hmf0WO
sO9sXTPvm1H+VY2W9kjcQvPJNF3yKW1080SD1SPKNQ+Fm4bWfq/LsduacVVsnDYENgBx6/btQujv
VdAlRQ5f29KcMrGd/VrfFo10Sjem/oraIDsaef/JkZz7Q4fTrXQp5L99uUtNEEGzRbdwtuGIN3+9
XFhXuqGR5uS7TWuf0CHtOQGM2ypw9XfaLT94deeVcyFt02Ib7uEgO1MKS7RPfxe1nbkbvjU/ivRT
0L2O8IBh8WbGDXUl9MDerL9ESNP8FlX8v1G9R3yJZNgSJo768+6BK1rUynpN8z207gkwo6QXUif9
84fKK1xq2DqNz/PMBWsMrM7K6cH8aIdAsqAeKQkowgyi3nl/l9oRFrSqBUooaDEu7/enxh/mQBJz
4E34A3BiUlnLL45Xfnn7dt67xll3J7ZbE3oBY8Qw2xucIXvLy+/fvsTFwcH4M3g5DA+coL/eh5QJ
xhKzrX3FAnYTdrp5NMuCank/xJ9JHmdIFj1e/5paqxKhjmpMvNfa+f3TQ99hU0fl+5OcX84aEJat
OqGVskJSg5i8LVtnPRhpdZ1phLSmisDnt2/69+e66Ek8Sf6kjUz//NsD6KZ7E6pRPy9GZilnuncj
w31nPvn9A0eJ7kGxpL5jCgzmZw82JJqxTrMKZmS4WLyBmZKBc+0mFDTfvp0LV+ImPNiYjmEveQln
V2rIeJwmr/SZ2iA5a80ViruTqpPHt69z4TUZLlJqg3fFzGUtHayfhryj8lTI2i39OYaFl71oHjyV
tFjH1XuxmubvzUaIfz9d6my64KDqBLnDpbpeUr0rrBCVMt7b1UhM7bbqi/nTBMJ6jzsjqDeVRYlP
r6vgGRWutm1nswVx41IlbDhL57WgCpZbc3q0vUQdW4BQB7AJ802QsRm0qoIAdqyiWzZXmCrNNmmR
42Tj7VB2lLGmzsnWnLXxHoOcfic/FE/0eVeTVibFfUzVNrHY512/bMEoSmRYPnrs9kliV7g1eu9h
cpz4JZ8X3l0GVbjOgud6TMOdS9IUjSvnsIQaxXCe1sYS4Gx2n/KA3VELw68o8wc1IMoOOF3mZQpT
Ph0oOsRAWYhiRA0cDiDy6950j1qidesR64hPg2vYtK1nAnJMkw3nePc6tdAyJKkEJcd8vZEhrBk3
HDcWfVvJ0zKXBPK50b+6uJTfWbQujDWTFAwUHKxZrPtnYy3Ie3Ce9cRzSbTmujekOPDWRz9M6qRc
+H+D//bg/r3zK4TpWhZUWgwE8rzzW5UWoDOVlwDZIH9TdMm3FRrya0eodh94YXsNT14/WbEM/4YJ
/+v6Dmi4gs2kA8ofPt3551uHU69FnUMGWzxNn3tnML5UFH1P2H6S7398k3R5mY048PCf8x46zRE2
nVNX+HlfUxrtDSr5lIMJVUuK+uA0aeytG7ps0+LblX8+TbGvEg4NMSQSNJt/nT7cNEQzWBaF3wTY
U6uhOIUjwaNeAoz27dv8fUK0lknKACuluwT0nk2IHASbsDQSkk4972maimFjepj560yIPx6mbDcQ
TCGMQoahO2f3pJqy7MK+A5RldEiQHaovIvmAOtEhzNt5/fPbAt+3WMcMWknnyxZ5tapA08tt2bnw
NdwlJY0ECrsNVOH34qt+/wAtHfICC5dh09U6X74qGsSR0+XcmWadIqE9kRj3moziFA7OO3uQ5Vv+
dX/KpdDnONwac759tlLmIoqnQqMbK1S2FRRMZGlnRN1CCpqLHi4J8t63n+TlK0q2oohW+ejOlxdL
uR48x9SvjP6YSvVSTsZJYNxddZEDp7wzr9++4KURycZb/Nh1cMWzEWk3nDta6Ji+1nVHqAA+gXYf
Ykd/5zK/b2xwJuloZASoJB7m8t//tEL3nj7GMX81LCpTO2luYR2AUmrbt2/m96mSqwCIWjKYdEAK
Z4MenOJYJImR+rXgWMtxb50l3V9u4dwnVUtXzZvXYirfmSXN31dKrsrE4RK/Ipktz64a5HMr0b+k
vsQeiG0eot+6UOl8gzRX284FnSwiU8HgAEJNozU0H3jEje7u27EKDxnNpN3Atmie7OqBRE7yapVi
c7BsC0g4ta/QxjifpDk4fgj7551ff/HFeHI5/Bh4J85fDH3JaEkUxekx0JdJJpkctZFix9sv5uIo
Q1fpSgOoy29bztyqWEbCMsOy6Warsux9PTVOntu+t2u58MHa0mFvyzwE/PbsVdhuJgpVEdtrjkrQ
zQ6iw+jo4+7tu7k0AwGRQY/ocSjn2f06mKFCmCOK/RQFQQOG1F1MJ3bXbpsm+9on1p/vojkzIhNl
ySCkAgb9r5fz2tjpUV2knB2D1+XZ1bFzn9fB09t3denjgS7v4B1EyEZI36+XGZsULFTJx5PFtkdw
qEGdPbBfqbiWuzq0vW9DppIDKpbmnaXq0pyHItZiX41k8LdDD/UTPRJWn/phaH5oC+1lTsKdSh4V
9Gmm63eudmnAc+wxGeyL5/L8aWbco+sQPYq1SaV7rGfu/WAm2ubth2lcGiM8RBeCC6ggNAy/Pk3Z
mSOc1ir1vW7QH8m1KPHuoKQJEsJHKNC7wydokyXOtrb/UE1FCsDPBY/jIeyaJ7Jw7TBRG6PCupEN
Hk3ZrkveO90aF5+8ywmbL1OQcnf2yuug0e0hz1ltRotaYVu9GK0s10hLmkPsek8dkIW1qyIqmQV8
03TomwM2iC8RbV1YOu1RwcQ8UEWSK5zK5OFG3MfbD/LCc6SxxRYUyzoxoOcLYubyG+KR7Tb4/lc1
G6QR4dcqAzxK5fTy9rUuPI4FKrXsK1Cssuv+9Z2ZMFd0y2vZ2gfGq07BAVy8/gIrp/BdWSRbNMPt
OzuMCx8d7l/8wVxN5ybPhklfZ9NYhyW3l9ifozjU1tArMoqZ9bwS5lR9quqh2tCS7f0/v1eMySRc
s7MxxPlMaS00nZp4Z5+z2m3lgD526uweWXK4itLwkdy38J2tzaU3yaOlDGAanH6ts2mMb2VoG6sq
fU0Hmo2Xk9Yk4Qn3QyVzP3c4SL99hxfWHG6QPZRgYWOzePZoCayzyFHm0Y59iIQbs9lGr8pqI5DF
/TuXkroUHjQGRHdnC4JyLWKMC45ohiyLOzurMHi5rXMVd4bxzvR1aYwKPqjFh7BIns/GaI8uBjdW
xVkl705dVH637eqUAUInGLi6J3mh/ePDERMYpgsT4zw68vMP0BgpuJvNXPjYaRD6uMNDDTdGUQd4
50IXJma0xdArBJVnbBzL+/xpi6hmEt91Ihr9LLSfwnHce3N1emdICP6Osw39L9c4GxPYjGBmgjPx
UfUaK0zQ6thgBnswOwBDQYZNNg71YWUPNcxhh2jicqhdFAM0bDoPxtBgdEiiiph2D1kRZG8YxhbI
awbKoq2Ps2VF96YMx3Ux9cFzoPRinzcoNDjdgunvQ0yYtodaWx/HO9sgc29FnJzxMMscxUVhkIdd
5k291/sqkBygxvBDkunsDktsbEUKPioa3WiPoXA6ZDY6rV5E+U0Py9zHzXmKy7RZ84RTAPnUTVcR
aiEfhRK0+GFW26CLbBSDKSApCxT2kqa3e/vxXhqbrOKuwTiBbHE+fzoY3NrJYWyiFXypxvYF19sH
S2g74ge3kIjKf+OzY8/NZo/yPcr4s28BqmhRiXAq/LaKlprT7WCmh6Et3tm8/l7yA2eCfYLCHzUC
R55dxhrTSNSjLHyUpPdKxTXCIe9blX6iE3VDVxpXvgmSrHjnyCQuX5cqLU+Uw/X5hkyqvMrVYFMT
KacZyhgmQ+zO2j1qdz3b0jjnjEMYXrBt077aZAVKIa0rmMgruHM2Ul87GbSD0DtMqaQGrQPUYQw4
tcf4QRtLJl9to+egPqIHSt0ZvjO+RmovsMJDI/hoplaz9mabqNM2scgZmFW4Tfg9hLip7wi/jTuy
qjEnEoK4w9HFv8+JwYyaNtm6GjT+isT5d17FpTndwVkMZ4MyA7iaX+eIWAeEV6R9QajDC4zkhVKt
71MDGvLbI/nSXPTTdc43Rr3q86yURBF4NnyIgnrDOifi5e2LXFoQHQH+wyY4CvrO2aqhV0SQVXje
fZpO3noif5vD+FOZRghrm+kd09nFi1Gv5Myy8HnOt71OzWRUEP+GCMfJOYnO+95SO2RgCCrb+J3H
d2kicCj7s1pg2ftt85tNk3ASpBSAlet7s3GdtRFMT1Abv7cx5q3IeedJGpfGhcspiQMsXir3vE8z
Nyrj+bJPS8YswuphAjKc6+FgUovflEKLfEtV7Zo4FfEQ60HkTyHKZtIoCYUJvXQnQT98cvEFoNEO
Qjjab7/piz+PCZEyEvVbeT4xDmPQaGAEcn+o1Hchw8fI7D9mgmbyv3EdmLSo3XGv/bY5aHptihSi
HJ+TqKKaA4d10oYNvJt3FtJL21aKU7jX9OUf7tl3KDA7E2Ax536LcDxq0LkNxX1d2kdQoR+ysjrl
mXynUHFpAP90yfMNazKTMFLaoDeAvOzDrvwOwg+Fq3Osy/6dM4e4NH45kdIkY/vIWfjsXNQOnqXm
0c2ZZszpSxupvwYiJdYEXngkqiagMpUGN4EZmYDDRXCsGYs8q0b5Q0THE0786Cmo4Dt0JrJlrC2Y
DaK2/hjOEgx6kZGuCDNxN7qD9+jZzJorcHGoJrSGhOx0KW2W5l/6YKJpJ7FmVDqY5e4WT6LCbF5+
j70emuAk4m2XT+ZHhfKSxd603xlNl56CXJy6lDgYt+cN2CxTTVMgUl5gJwdSgo1Vq1tPtrKvqJk+
tTHc/reH76VXvNgzcAy6FFvPH7tKjHCq2Az5MSBUxDFdTfwbp9+NINMtAIuBMPXtK164Rdb1xW0s
MeL8drqUzuQRHyoyP5WhtY1qssWLiB3alJTNE2zY2UeH9PXta/7Qa5xtQtHeYJY3+UQ52p6NrlAj
M8Hxstx38lmuo6FzPlqRAXIHruQVdPPsUZk55HsLydYPnbIXtdlj3s3tlnQguddgVkTvPHrjQhET
VQJVn2XWdn87+4ajPQNF54tu5gA928L5RZUmdk1QL5ExDlEJjo18ys62kG3hy9KTQX5tGZu3n464
MFcuvnDkGAbHHDh2vy7xOtIIJ2/jHN9yImiNLOLmWGTzPQLLwr7idbkHmLHkCjsI0MKMIrKh5fRR
Y9JE7gYx6LsJbu7nyGLjDepC/8y2uNhH0K4W20S6Q9lj79Hlfp9QZDJl91vLSSKYtZq1qclr8yOn
crdEjLoEs16ZZSo+gnMeP/DZ4kSZ+BCeIq+Tx0x3n+Enp+8czC/dPx0wPOju0qE/LxxRbkuyphXc
f5aOHyP8uf7oEDMUG1q0e/tZX7oU6ku0BrjRWTbONiA0naoqX5Yl6DXRRlXeYukZVXqUURY+vX2t
H+/tfNQv1V/B6ZVl8Pz4X2hO1g15zOGgtwNv1dIwxvExW8Y+UGW/KQgAvDJKPbhrR4AdpqmF92ZL
/AnwPLUHgVf/vZX8BwH97u9L/01Q+ycq8uz//d//Gl/yVCI+zf//QVDCm/vp3S0E+H+wGhbE/H/9
xy3p4NH/Wr/UZRafYdo51PFH/8FxcG2QDFRt0ExxOmI/znT+D0y7B3DdpKILvd1C2kHT559APOH8
Jw1eCk428y0dX4c/BXCvjf7rP4T4T/6nFGvYDtuwHOC+/wEQjxXj7LCPVZnRRluGhRzts7sUA34q
KLgLSRj4SYK6moMoQmSK6BsUnRVdV7rMI0HgCvkqbuuITCQyG6xDYUKKWTszuLQ1DZeFPzyPebot
bVTrvobpl0ILJolcR8stmtecUvn1tGSfK3jTt3QHrUNrdQYHEzOpnsk+EocevyUx8ElGGHyaoU9m
1veuJdC556LxCCbXZ5rdBATGSJoLw7tGTW69kERg3OZySXAsi9BxVl1pempvZm5Uo5vQlj8igpxA
pSRG+Fi18rGjGkHWgtKxUrWNNz4wqctHEt/HB7TF4hCkeR4A1UFc/yE0i7Q8lrh0vKMj3ea18XSD
PL48DVdGVGhroyBAZE2U0Xg3EW7VEVUouQ0lrdpZmWZY+zr73dNCAn1xTeoZZal1vugj8WkePBx3
xNX7jdBhlZO+YNyGZsX9KzcMHhOHmXQNM0bBcJYJuaAKscZrUlOOgRNamqeY7euzCCq9X42i5n+G
A728ylGJvkwhfw5VDD/ANgZ+7UDa1p0uQsi+QVSSGyGcaF450C8eaivlml4q1HOW4BNfsWudkXMP
urh1LEKfisiNbkUKBs7rA2NVDzHhYdg4DgKJ8KEgCS9YYXLneaIRTlD6jLnmbBjX/Ju/X2imhymB
I3EgH02wHhmu6W6845U2zWdnKiHaDyqYjM2Ykg6z0RviXu613OQWSvJEgBP1mI5WXoPcZm1nHc8F
3wm/McIvDfJ6AuWNzd4NkSW0OXQkleaR/lRjEhS7LJ81Uo6G+a8oIGxgpfeFfET599DOjb2bOLVa
a/JviZM1m+Te7S3QafiWtTWRbeapoK73TGrSMmpzBnpK6Fewm1TI3zQHJv90MVXG/BIGUauL8S5y
SFhbuW3PaDDrhjeLi9AVWznZgiaA0Vk3meu2hPiFDYNPM7NoE/TAXVfuoNpXuj+gxPQWdxpeaz5C
EE284FKxXKw8GS4g10QV5NMnMo3XqSQuZ8uWn/Fm8Flel+CNLAp3gThoCThsgNWC300seYycCKgj
LACSAok3zBkxgdE1ryPi83BbzBrvrl/GySRH9dwtr4hTrzjkdqeePaPhL2srnZBw+gJbQGQxAuxe
bpVlqGfSc4LHH0M41lyeL/axq3L52BeQ9HOAnelhEB2P5Ield6RweQd5qLyyoqQg3o3+4SPNfh5c
Wyoh1irzGDCdq5dXGWAlRsDySXSZivdgFnl4xAryshGRHqDDVs+zW9d+ZStcdk7nGCcLAuCjlug9
ma5NEpWrpApzxOwuH6dTQqyZTQ9HFFbifjXEObejxxbhN2i0VhU6ab4HXWeAaYKPvEmJUMSbZhmn
3iSzftJhRq1QQoiDG5XyekBOdT1XRLCt2O7zN5TEkuIEAshC0Jbb4OhOqh4QokZJkvmU881Gz5Tr
Owivd0Tjymu7GrWNAMReY8dNuV9Bv2PYzc3URVtyO/nCzBqn+GoWzFi5WQ7RA45aMjNwS27jCXuX
mPiWlw36wStSjYQMI+PvIdTFOgAcY6PcMmXoemCc8LN1PEFidh8UAx0qZpRWz6keVD6uznAP89A8
uYIx78AMDiAW0mf52EgQF/7YMUWKmRvGP8SIQu/Oi8pMzTgFOqE9x7B0beIAizyLjnlApHyiz/G+
s0zMBP3AW8riAG8OLs56S7mDMRUAUupXkzPzWusms190zs3EbRWGcao6hB2JPQ0EDNQEYa5yvWS8
GBjXt2XBKB04STqr3KmM27iUxinPDX5PkquFJyaXkUPuWzmRd1Hz15th0LyGKfKlOLIZ3fR9TmIZ
eyThGcmVxVnKJ44Aut2PMW+ZFn9Ib7lnct+W8d9Rp7rt4l4+UnAFeYMukEv0g1G1mKbsdNzpccP8
VjcoGrNILONRTo23ZtsoHzUx8yL/ntLQ7cf5RrkDQ4mdXt0dEq8Ba1b11lBvlaEZd5bD14V8UCbr
buDxYu7e/fji8t6zHoeiHfGEVnYd7X7MrGUZUZgcIq96NGLCvx7xuk3pkz0I5onMWmYpA1Hw3opa
+wV5v9wmXZXfG6hl1l5YvILZlIcaRAyDv9KXxTkImYFBVBi3w2wzkWXsHzoAH6jbVmMUFUYE2i2a
fKYfkQ8bI+zYQqxCEgONtVPO8iovmjYi4DUYMYo1sczu5ySD/RpnLqKTVgsfWUoh7mCP5RXhdZ+J
5xyZa/kmCTxiiilX4BjtZC2q2nkti/yxDI36KAO64cNqgr7OPkTUJyTrh1IuCxHRutkppnB1xRrj
3RkFBjO+3V7sMFQQRGwY7S0SnPKK/J9w3cPn/xS7FXqlqQi+VK251cyyum5gG69rzBC6m/ANrLrc
yLUBqsx0aKJOEdAr6zy4AwZarmHQPgEY3SFHqXaa48o7ZfUr9KsPgWnZ+tPkZEpjnShzJzhA9syZ
VcliEZx5NzN1Z3OjdOiTnIVnspRxE2CDq6xkDfw29w3IcZi9LUVesJWKXVqYOJ7ceN7pHdlbNoHy
BIa6w9Rj01QEiE0O52ZfMiwpwDcdUFfTjeRVK6z5gze27rFJJMtcPCJsHjUFP2QwPllUuG80aPwf
4jn1jq4ZMHoNi01J5JFzguoWsi0kJjIw3O6qHnv9xkVLLlYNbumXzCqTT5Obf7ISMievAUhY91WK
TkZrm8FbW1A5dl4v+r+aqQZC4UGvaAaJ559Btq0Iy9149VQThJtIn6ZOv5nGllxVT0FAsWAArDrR
JDdeHSXTDc/LeU1ar9jhhQhYx5Eyh/HwiTo9wfYxBGbErF/6YFzbceJ+DatxeojsqdgYRGXuxCID
Nlu7vm90HiuJ6c7WHvPxW9KZJ9zswcoYmubGi6P5PkdphK2+y3clCZT7QPbutZKxtQ2r5lTJjjCj
2mFntG3yqrxp54ApikjKtT1Eahuybzh2eW0cTYClvo075pDKzrouxawT8DoW2z6t7I/k4aKGrSpv
qxHhSpqco5Einqd3FshMqlpHbU6NDywCsB4twtiQOTuHrBbTfUhCpChE4ZsavTBvWSHERJj4GJK7
bae8MLLJteeGjIhNompJiop9j9vX3LRFoT+kdeJdl9Q+P5lQS6455MMo0jxUDKuBvevXtkegtQlA
shzbEW9tErfl54TtO9u7DrQ149tMT2YdeL47CO1WB4m7ZuV1N6ln7TqXpM8EqyJhJa77oqX551Gr
0mxlkKq77uu62WkuwwaO7UB2yNx2exyi0dr20mrN5B9uZjtjISLd69AX9quKqDuZrTGsDaVny2xl
HCbSZl6AEgHZDspm/MyOeMvuumYnGOvFZkr1dNtWlnMKKmYUZv4axXVpxCstNl1fb0hZIuR62jTm
RNdxINf4OuogsqyU6EjtZiLxap5da+sPJAtnGC3trIYL7FbzmDwA7kKRaiT5kn80N334yuQf7qLE
rDb48BUZQD1ZqyF+HHDQoQj2aLs1JiZUSbQhu+FRSxvTY9kLTAdKoxFtagUbN4mqrevUJQB2vgv6
pcMjybDZYXaAS5Pfm+5wA83bLsLoJxOXcAoz0z8N4egxxGkgWtoxtpeNHxMp/rBvdMjD67DKb6O+
bZ6WUPYrElpAVRREdrMb+Jh3pv6ZAG+nBikjg/aYVtVEXLOjOv2Qp45sj1plzCZh7iKRO0QyXTVs
E0Nj50QOqQg+BK0c2M32iNJHOy6956DKmNSDBKvfxPQ96RJ4L+EqYu8mSUnzy8wsIv7CBvgxxCRb
78QzqTmsumaXQMjxYLAglR8CO7+q9Jp/n5ZsuTa6nbceo8eU9dbu2IMCIGW3VQwNGxGnt1ib4kpl
01E35vFhMgcDCaWkilwNbMtxK6t3yoHivFFOP8peItMcx0Ocgpru7Ozc6wqQWBX5yglZMMOSrWC3
kgPtcJBYsWiKj6RledZhKllFNyNAz/TYW2b/0Fk96JKoH+Sjrk9s3q0fy7TRsqvWYvZ0tFfYTcRh
wxYgKJctxXL0LKSe1RuNCENWSrceCaikTvH69x45zofxoZuXQ0kxqfEhCmIyP/sEusKyrMCjhMKA
WdMDYIL1gA3ZTwWQf5SKfgYd/la8kpTilnIcEiT8OcZvqgsZxjCMPPSLQQ83AecW8KvISRWrvy2x
i0I6wUw/NtUL6dDTQ9Vy6K4iDqVxOdYPeVG994suvSB90YCgp6FIeV4m1WxAvx0LIC02jf2Pozlk
dFFbeWyoVRCKjDOfs7FpNq90U8VB9WyUC8j2GfIB1pZ106jlMMEO/e1Hdd4ZouiC3cdDVIRpgQLM
8t//VHTpoiAjzypOfOhLvNC8LMX4NFtz13y2pnmuiM+W7GPLws4wQQ8p27a3f8CFd2Uh+SGv0Voi
F/D0/foLhsjBlm22oW9j0iYttmjCeNNJI8CtS0ZIyDElUPtYxFF4BVtrLrbKaYLbsGhRpOqdcWuV
pGS980FdeCyog0hl4MB3oTNXiC4oI3Kw/ELj0FCN7Bu3WDk4zfSUVaBNm+yZu3xmW631oXp+55ks
n+vPxVcexiJOWv7D4Q0JzK/PpJjcFFfgzDOZMg7RiVFNir0K6Q8JLySabKjDYvDEKXUD7WAsBzcE
/VZy1VuVMj9YDtSLGa9sG0Z+u9ReVEXAy19NYHP6LQRL9Ns/2DxvzDD/4F3ANkbdwFron7/+4MjQ
qnjqXW0vIps50CznIjp63XLUKYCIn5j45fVker32sTBniidjHjEPTHE3fxylw/QUCoPTiT3DnUsy
i/+T2Yl/jm42hdsf5SFhknq3GkBhknQ0dGHsl5DIc6Beqg+3YQ93cJ5yrm6bKcUbkh17PiwOBK8/
bvaPKtH/Qo35XytW/48KQ6ID9tO4+G8q0ZuXtGxffuYJL40q/uA/6tCSijKL1bJICaYecxGF/N+4
UJ0kUbQOyNeWBgfi/H/WoS2CktBSL1IIHWcH9od/1qEtG0DxUjDmj/1ADf9ZXOiPZvj/+/hoYuF6
oJFjLrpHhvN59x/SsGqc0TWvZ2wE4bzHFj+1waY0dZq4zQ2YDkpNOanPq96zk2pFkXx+pnrmGGsz
NvymV9p1QA19O1VavqNFWkJKnJubMiz8qBbd0asGd2Nl0rkqu0L7WBXwtykaa1dt7C3xlrnzsefM
8SkBUVJQSE60vaGqcpU3xAI6RE9yhJuNnUlJtlhJqMTgIvDW8btJOLNDHxbfjSPy+khbh4SOKrgH
pPRhbMrNsjStyCo1/KpRAoixl67dzDkaVrChJik3UVi9dhRqN12imjXmrmRdi2K6CeqQNJZW33Di
IvzI4fyaNWCScG/sqELNe7usWOzB6mCyL57k1CfbRqXxZs7g2oz1BzhN1pZFrn3BI0wt1M0pRdjk
Kojc4fo5EC+elMWZwJP+1HTxgxtG5SY36Omq1JTroZyWTEHV46pIPtST1NdVAwEwh4+4Yg/GxkXH
QxAhWKS+S6LisKA5exj5R05jN5HB3o996YPU82GLg2Yv885X1pCiIzTJsZBAlwiz1Imw1tn4JMYa
vdqj3fbTuidlcku8X7tpiQ7cZFMXrmtbc7aZ133NG0IBxzE/qsKIr1QdT2tBrGg5uzsNn9XOJjVm
Q26OtkLx5iIAc3wZyGM7ETvjpaZaxYAmHhEHlCuOlDZZfyQfio5QbiC8cqXBeDmYrEUngjbmQ2N4
/QamPakHo2HvTDKSN82oWxBbbDToXrgfO8BBFbWkrTSSL2pU1lVFoDlFhXxt2qLadORBgKoL95Ho
3IVyghYt07ZpUp3Kxnn0xvk6MQcXQqBj7bSCY62hz9EepM3LbCdfcOZY+wQIK5XvYUHSJNqxMuV3
i6rtBgiKvWFMoHAdV87AkPDqEOV3An8nBPrO4Sdbp2FLucOY1/+HvTNZjuM6t+6rOP55KrJvBv8k
m2pRRaAAgiAnGSBIZN+fbE4+/V1JSdcyZVvXc2vgUFgEAVRVnvM1e68NVE6FDWQdOz3Xvkhz1YKi
H86LUnxdpbmw03XbKM9yebBqhqYr1hyfQFMvyOq8C52kNQ/pCjnHTOUSML3swkLrX5RBVGHhAH1A
pEHMdSO7vebyDjaGZ+7sHCBTbOQfe91OLqBbqp3hfk28QT3hIezA29nKE2tygiRGOzVDp8yyWzUV
blAPNmy+IpV7oob6J7Um7R6dQnFbWdWGw7BeBtj9OwJZ54h4RHu30viEFqbdqAbI6wtdUQm36ddI
RTMScdulKBELPSSjNvcbJ7ePGm1skCXudGBjcxTWpJ9pTcZQYSj/cbTgQY6Y5kOd8UZgJ94c4gbo
fNXCET5YufqRSCTVF4pm8+R26w4hjBN4I0IQ8iTrx0Ix5H1MN3XSGIdYPs1Eyv4CpVNkt+4cMuuw
QbPWRWRIpK38qOOdA7eKP6jc1VAV9+TMXxn+fM0m7MFkLZXHqXMSUo0mJXRWXs+WTcbBScucvBH1
fYlT1DAzMqN2WhnZ2OKROPMjlY2N3IsQJLO3bnacdxEbniZKiVXy13ljdZqEOuid90Zo6S1jpcV2
4L5EK+2reQYqOFO+Y7eSu7InalU4d9nMnx+wac823KKaTJGdAwAvqHqCU2RMGZBiewfekL12TTL7
icsUudGXgzNRUZQFYXGzO4qA3C8JG6QhQ6nu+Egldn+RurMbK/3V64wWNF2+EXkG6zHWQXJVjheN
UvFhEeSke3bfp4ERnbOSAGJhkN6rJQm9pOYWO4B+U4TleiAUomjD2avcQ2oQGVvqX3Do3AHDzY+D
tTy780AaaWaLoESURzpWVj+Bk/lUxujh29b5TjYMbKs4E8GclE+6Np4dU/TX1tVPGTBp4pCakr2O
7bOCvy/TuA5jI3WDuOve+35USQM2aYLXsdkjrCYh2JJ51MFcudsYFHtz6V0AQUSwljn6RiP94qHj
eJKmPDSg7c6rjQp5wugAf6tkxuPyHet1fWJYnN3DT7zLNS6hRYmB385kbRdaUu76EQafWlmP2zYM
7EqXnWU3HCGXtD4BJAqhwiOBMynXS1p19meEFC9AkceDI51vzQjRKQWitBt1Me+XelF2rI0YrlST
90GU072awB4iUGz7wedLCzU2EBZ53RU5Y/naRLjtd1B0EXbZZnnUUuXT6MHR68huNrJW5ywcx6M7
rT1nTdZHMo5toDRLdkqZgKMV45QjJMoKRkKofBJwCfBeDWuXMG7akfpKwgwEx33i5J/mKbOOq+I+
STGch6Jj96wk74CenFNZl/E2alp9s7W1HdR6N9JAPZ/clnVaA4KM9OIm3vWMXEIk6qtRfy2pi8VH
vArxAPQHfDSa5oWdntmSUdq5zfwsaG+dLUzUHvLS7/j0Ve4HaHbezBIvZdPBQ9bklTUYh44AlEnD
HWTr8UdjpAsgOlTKfiBWDVAOpzfq5BWkcOHXemzdDLNi/PMZ8mS91iegHYPjBTmEJweeYl5mSlqC
quvXvv9v1OH3/0tOB0XylgH4v5kRfyqvP30fxN+esz7J6uwf6uvfvvJ3nYfzC+54m+YR947OyIG/
9Hedh/6LzUoUFx1GIuS3OhKMepOP/P//Z6q/2Jsl3EEcatN2biOT33Uezi8kgtgMUrbym0rK+090
HuiKf2pu0RejWWPs4Ghbm/vzrCqR5lzWELCOQ8UMnzg2i0BxIkCBjVRmSNgg85ACccRt0BRfVgmp
oNkCBUvV5kOR9gpJ0/Ho7Hrh9Y8YiRTW2qX3TMZYuWe2lvgGUyt2vovV7UakaUWAIcA6DjGr2d2Y
jzGTccWcSYtDLG75ZgGwfPJkEbK0XQ5dbJ5qxqJwLWTS+0nlJh/J06Z4nKwtqcvOmVHOz6RGxVSc
8SA/rmKilJmJcMomhcwjMx8fAGNoJ9HUGVDjetjqTYWMvlWJu5vFivSOL2Ey26sO8eON8pDFbT6E
6ZLPB5zQ0FtnEkZA46ufeLymc26o8ilupbHjcU3vQQ3bHbyM7Tfnth4ivbKZ0IIp2NkgukDr4eV/
hPJPfWgskMoH/jOrRO3sadnHpmgsDhMxXVwYri4Y6EDp1CZMGJuS7pOZ4rFoc+c+bjTjAQuCuviN
zcaZ5cPIb1y6yhp6I34XF4VCpLeThpcQcBE/cxEagyBeviEFSlcoduPF+IRBuj1oWXrnEHC118b0
A7fvJEJdqmYZgofTAxNqN2i6ZDXvBOYYVme1LWhOVuHHlTig6+cUHGSe+2Sra5Ey6ZTquTQqVnm1
xfthjXcg8A8iVz9nuW6FI78LFEXxHNdSPXlz/xGetRl4Uq2/9HMuTxqVEc2cCyOMiAQAO1ZY5kly
G0wWGcQEcoWyyOiuZc2FxKtcpQ7048b+kIyDfU+CRRwqqTN9jiEfPtDg5ZGV2MudXNvvyFMTahC5
2hG0wuQe9OxwWjzGprnNosTVFsj4BbEXmh2HtH/xg2aIF/L46gA0fnFM7T5OzrRa5fSweEnTvdJ6
DQRfdSOBiZP2YFcoevOkQ+ZoE02uWISEWAPw8UBMWNvpkar+wiz9y4xC5Kq0qJL1Wf1u1tUXZ54b
ujqr7o74nke/pEr7wJZO29g20v3MDnJ8WpWxAS0Zl5FNBOQYrNU4oqw2RyvfxXZTl0FZz/OXNFkb
NYTumbXRoHQb7R4BLlm8Uo8s8gmijOpbJbx3peInLPuu7TyHu1KT8cPU6vezpX1eB++z2iMahaMS
9Y5atQfPzlpEhA6ow/008IlRE+JE2UujHW+/q/oYSz93StB9yBYPVsmc9ENa0uYiBMuCPLX1Q8KZ
c+NvYNNpDOl1oNxg1DYfF9iLAx9mM12CMRlm/TJ4w5rs3RiJA7d7+7nKoKLeegFTtlcJeVRGWJ4j
cIy+K9oLkD/yGyYSSUfV20vTSNEzrFP3oK+6Wx2IZqygU48yPxeGmhdRNrR16S9qY10GSqrIMZoU
IGOsRV0rZt92FCXU2Kl8MvtKWvh1zgQHKxs0IN0Xbsko1NaVnRWzUfVUOe9qk2VtspTFy2IZMqzy
bj67mbMzawGbG9XSiDAJ4w8bNesBaVXBoLSYaMPSKnCnwqRMqDoiCo0Vh8HY7idzyIIJwv9lniz2
HyMM8KeuVK2jJdz+sqhCYXMfpmN5HslLCasS2waGu8aNFsWodnl7Bt38ohPPGjb9oB+XNV7xOQ3t
ubTU5qL9cExYpgIPEiOnroYWPYxzLOzJ5aTquwcgUMYTysM0sOlAwtTSiIuT7Sr3sRI39C5lUXxe
tx2Yifb+jHU79zkgvpQFMOB0GlNiHxyv321EEODM07VcE/k+poyDU/DwO4YhoHQJTB/3WDreSKoj
OJEldOGndq1tEx2CHitZBg397F1Wjl+4WOwd1fB0qNeO2MRt47H6op1neqoqE28om4wSzZFDgkcV
e7sp0R4T5OEHQ6kIiFYBKfW1m+/Jt4d1T9regF7Kx9jrRrUDM1mrFbq7vlZJtXC0IEbkeAS9TAiK
46pnW7CF5MZ2SXFX9buRrARytJ0sWvTyFturZC2fOPu59QYXBlP2DumH5BJJB+pXLWfvrJHuiaGl
O3YegQ5+npAVqS7Gfa81gdIsAP0tHtFLCsb3mqmIFgo0AcAumf1YTK9OSJri3Tx254XMJjrVZfhm
Nf1C/m/Lsg2PwR1RuijOSG879qv3lRFVdUys/lvnJWM0FvPXqqIlVzWpRePIdaP16dHth+QwzqUR
VrF7BRZ0E0NtXI2KwYsLwfhhRt2365Xhmsj8NqqD8jCn+f3C63qKF0vnaSyviVOtu8UuwFUuGbs6
Fm2DzXhl6EMTtRFE0IkWDpax/MhKB/DQyOt66yB82qc1F5INFbv2JtK5OXtfzxb6OXRykvU7Ii2p
RqCHVzVKY69dH6tM9ZSXedAXGWaO4wIVtwY9UKeidlZ/KbSSgYIjNBIpOi15LAr693CdVkqZgbzk
68Qkgo8VpC5fz9k1+qrWV99loy10QiPTOL0BehW26Jk+GcSXfKoadTk5gOLPI/PAPWGiAF8p7he8
WLKYTqpdzBz9JbkDy5SKg6zUNdIqTky3UOxXmbt5SD0H91b1RoMRuFPdXKR2p0qthhBPRUSQ2rxj
BJ9863SyOQYxW/eDdLvd7HbazugJa/SrmuO16AxeoEKy9UvVJHk2ZdyGTl4Jn3i/gaKjMsxD1q/m
BKXdGn3oZhpGRduAgt6YrXHu27FKI6H3LVM9XY4eOY35pO4sdrux7xIKQqyHMyInh798IhamZs3u
DtN4VFM5nsu0UI4KDFgKv1gdC5+9mvdBY+AmoK2uXbYrrA7VleutSHOMkSCfpFM/MwFJ2Wzmav4A
3ZSAZi/HH4xlBFwe4uU9qavLjt2lDWIpXSZg68wyfVaeDqv0XopPJZi/MB487a7K3coilmORL6uR
MTQarL1BKmfHsE6MEmjoxkErMijAoLgPjBvZQSvMiSOIcNXVlFiRtwqoY+WL2PkIQFf9FMdpHiQt
brYgGQ1MbC1psCSPFrCus16IFw7vlWSagbGwp301HZaj0sFBxXhhjAkIL1QAlF7PuGYWrKexWlh6
IIS9toFpp9WHuhtc5E5FOkbCgoppQdf25krczaggjghoWolnxbUehrIfi2iw6pJIY7uPmBIbLGsG
BC9lbcpvS+zS91Nzf9Sl7ZxjM63tYFvvoEaiNAvjREu8S8WkNdCl8yIqY/gkYyYpdmKZOzKwk0Bf
LBUSr1z7YCAq5LOBEmkOkE/3WK8dzgHGeBcA7fI7STUJas5Me+U8zU7ZrGgMzk37ZZqKgaTnvnJo
nLuMUZJQmSIlggGehMJ9G7XGiCx7rhGyOUUExtvbe0s1IqSZpvPqTPNVDsl8G5yi9/N6Xoj5Jqu2
QZLyKtnEd6ypGnOnZWAi/VZr+wgjrgiqZkETFYsuUmymeDp2sG96rS93Ldv9q0uP/NjOmmOB+W/y
d5Slw5NXq+VLoqllEjJO8U6NTOJT5pTqSW3jDtae1Z3VLrEfjFXMway2zVFfVb7ByiIPzEobSZKj
qf1VVEBWDFTYEURuF2VV72a7tfaI0evjolKLt+jlnlgLG+RB9PiLuvxDhr/Hz8mpuOZYDM8cEgTH
VikPizORJI767GIU5AanStdGRZXbkWS+Cdh+IuF5M7BTMbA6bDNqlBLxAwWUKN/SwrZWTC0pEV7Q
gN4ncmW+2RUzWTSx3nKZdH0xdnNvNrv/rtf+L/0/MJGNTPSv+/9b2nz7/rfjUL7WbCx/nSlscZ2/
feHv7b/2i6aDWcOJhGPt1x3ab+0/cZ0ujlumkfT4zGn+3vzrv/AV+Lc29chvc4Hfmn+Tvw5t4Obu
0BgX/AcGD0Q7Pzf+P3xSYHyYxXns6xgx/FFr0PXJ2FceseYKYSA429Pm0SMFLUPX59Ev6NbLXE3T
hRQ5VF1j+wJYQjmqs3OF/18WQbWmRdgOZvXgTVXNPFh9tmI1QZJddvmuMTEerqNCxA3arsCUirNj
UzxTEzvXtiSlkfjG+3yZ+1fPqC72XF4MZUZi3MahQBSCsnU786fR9aetsFLH7Mp8l4wvp2UJVzcM
2hWXu9/SZz9TVw5p9d7WCJrx+vm1WWZqUdIrmJRC2RTZO4D+IqzoBTdP6NUxlv3Mohqtff3uFfWF
Qu1GaUPtkY07NMmXUa73NLVnppmUkLmCrjV7la1owqZb3yxRnMpJe4OF9NKRY9KULFL6KjXwrW6X
sYs2Q0Wh0zDm8EHgXTVhvBRT+eqgV8I2Pt/Uvrhsr4CoRjioRfmOdh9FOcu0nVHKJjQqVmHjNkqd
5ukpMeabW1N8wEwCqV56bwQve3sNzjxa3nMx6s1x3WwhyjzwwqgqTXx20jcF71IsT3Yqb3NrvqRG
caJjee27/BW91dWBzGD7xOlEJr8QVR/np7w3S94raYhd5xE5woLhxFYHbrpIGS7rKIf0hhdKTyke
mG0SNqKr8CMKTwSjMjWIQjJ6eGV7LdPqddTwuaoUtADkqbe379Wa/AGlW+/nQb0X+rynQzhrLisl
ZVLPrdMoAcCud6Pkj1ladimK5UxXYx1cgg78nLwO6hr5vMaChkDYJTN0Qwm5nRgpZ9RdqWeud72V
c+6vz73ZxWxhlyfux3CR9QyOgJQPSJWvNSIrsLDLm9us50lPtn61z65F57xki/rV7YwP3pxxhc8s
VXVxoLjCS7BMT2tnHTDbsH/sjUPCxNdXVJC5hZiIIRrXM0YCioKZ95PW1zjhD/KiZQVy2+mVge9A
fa4T7c0zZkS2S08ucwKX3Jmeun58MpfyvQLGHqh2I7g3licj1lICVkS7K/UGg4KtpIGmZVnw43XX
anKMPPOl6ep8hyTt2lqmsxPb1/F7Yj9h9TATkoQCVh42VL+vaMuVKUT7JY/xBzp5KvFtxtODgeEm
LJckDrjvrUCSSH/oHDlB0bMmhoO2e1wmhZTyVJYR1y4VDqjKnZqW06lKuyHQldJ44/79Iqee6DUX
eRefmiZjjUyV1OahV3VG6BTr/Bo7DTkiScuWfp+D43ku6vi5WhR7DFfCnTJyUhD6p/GVVPsvPaEx
QUHs3JLa8KuNLGzJxYk6ghC1sGf0ynqLkcHJbUROG8+YSEnv68Zk1aCYz42iJQF6ZyuaRuuVhMf+
ra6J36mVzbXK5M51iB9qV8/eVVk1Mghr4nsmUMJPYOGxBdDfGq1pUfvgd00nNbAXnfrcaXjfJI/A
SBQ9OVkau3jE5h9M1aG71fnQycJ5cRSbrPtuPsZT/67M/dm0i79g9v2sTXIx/MEQwCeoM050fh7f
ZrltjkSPNQdzUki7GOE0xO5yzawOUrBm/4Wy6E/DYr4babhgPU3VhBvzkxLKM+extqVTHxIe9bDW
ipNOjJhvk8X3F99pkyj9XfZhkdgKQgzZCd9swz78bJ+fHWcxcrytB10Ur17Mabgdx7k2s9CHCNkc
+Tf111rnXxJ7N+7Cn77nRupl7kcG0884scSovdQd4vogqdhZw0xPzcKDrdBgzYpVBtvvi9Xs3A+c
bn+oHf6JRvJPktEfvy/sRXTPEHnQAPKz/UH5h5aKlDvpbmSq3gjzpnLvZWyn23Fxzpu8OJCU8DYP
5KzCkZtOOdO4sPdYB/epfEvhLyX1eoZZy61LIo6H9THIiXHX3fk82xzfSNvaoGDZyHj0QpuBk2W6
LVXyrJKLF9qLeR3dUgmWBiCDZTXt58Sy7MB0OR7+/W/6Tz5CIGiQFGlwYf+MKdDLzKsa3UR8ow87
s1HvVW/F89X/ZWbAzxrP7RVFL7SVVmh+sM3+4yvqzZq78B/5rHr4SgecZVJDpk/qIQsO26NBd4uL
SLTqoZzkvSPU6oHFZoYvIXnvJs7lrVTJabwx0C3nRBlwQM7jk+LZV6Of9qnLcW+1WUUEUGojStSX
l8TS5b5K9BZ1osyY0/XDrS6W56Xn2h/1zDyhKapYgQocbnX2HmfIROqi5F1c3Ga/KPl73KzPbjLu
VsGAAwznAXnhAU9NxsyH9BL8p2cW5CVo8PXekR0DDZ2/23OVLz3D88DRqLH+/Rv2T04YVLLosNi3
A2T8GR2yOgqcHQxvh3XGV0Q5sXCyWa1uo+E2Dv/+e1Fh/+kJtEih5t1iAPKnxABaVPo0E86OVUw3
BqInQOd/cWD+eJJ+espxYwHR3f7X038GB2VpV4hSVetD403tbsgIPjPj9W076dkky73oiUTUzYOn
6Nc59tLIqUuorvEnWuevrs1GR0eJxeo5Nw5TziWeepxOrawumpa8r/ZskKWZAQI1bCZ+LMH9EUPr
XZnZETqyjy4jAmIq3eRoStRJJSY2BpKGCDrEPzu910nq8Tp9Py6YcFQ9e7dqPoIkLV2mpTgVFiEu
rp1ToDLlWSytDeoa3cikiltT62mE+u0v0DHmP3lieS9QkaqcwyCC9H98kFgGiqWRVX3QShqFKa1I
bhUMgnT8GxdmxETqUW4hxHKvlUUWbzz0qr9qFZGNfJbjAsOPXY+7OWYiJZAXh7gUXua8NULM4+jV
J/u6DXqDMbauKabG0Oo5iVpE88y55LOqz2/roPqkxT6ilKeq6viFe2XZF6n6LCnEGLen7d4o5z1p
t7fEsgnXRVDEbp+Dj/Dp2Sf9kFTluCQX0lqfvbaffl2T/8ur4588JNwZ2z/ahvv7WVA+Jx0KxBm0
1ozhghIHmf/Mj2Oqox+3f0WWB8T45+cErg7bZOArG2fnp3u4Mw2JdBsSX68PdaTZiAndOD/F3FQM
mrNgbfhIrpIGaWKIwjiCCjApsXdQAI4Nu9Km9togQ5cUefYK/QNoBlsy9+tQaHcKS5zSQ3KVelT7
S90YodEOb1W+3pZSnitnu4z5mCVG8RrPW5U6E669qpdurMN8aXTih4lqFbm7E7ylP9rL1VwMhrb8
QUZmJ1sRfEU7T7s2HoVfrgLSMAbjH01QXC9oLshxOtXYGzNBI+nCmA/WjlbPWuenXpDsJE2PTfP0
pBfaPV7Vk2FQrWnOGOJmkCjBkGlV/D/xtH0g25F4crMfou0xGhbr2jjzk51sDYRVKDxPDN3LjmpJ
jfPL0hVu6LT86V6xXjqSPYNaxN2dZy1vDAbDGQMNoujskhn0LB5k7sAszZc8nbAym3ZgNNYBxsFJ
mfLTWnWdTxIA7Y8oTzTFe8CaNVubba3K02HP4lJq1pd0mOtToVnXaZhCQ++J1qUxWtY+289d35zZ
319LYb7oCBr/4j62/8njTa1jAd+2sEMYm+rhj5UHwqa8w5AIu8aRb2wJb4PKvTfRZsUWj/VWf/1o
tRvhaTvhUen9eObrVOzkPMx+l/NlXUUwnYDy6rG6cKfecMjJAlQKUg3u+zLKQ6kxrJ6ygg1uYmak
z5TJG1AD74IJLQ3XhHtRrCnKec5y8iiMq65wxrApeJ4Myi21N4gzVzNyLRJBIrtLZZ3QGHIfpgaK
O1aw89HJxyeBZ95H1XrrWYagtysv0zjeTAtfeFPaS5T1hRF283qu0hnoAaigSmOpZDXyzR7Wdtdj
tyJfMke3a18nLhGazPHJIL12q+aF8/v9+l8B+5NsAaK8fgNLE2aoLbM38cdBGUYKjc/av56wPW5g
k7/9WcD+2xf+XcDOAAvDFeWeZZn2Vuf9UcBOZ2RgxYKb+4Ox8rvABpX6FhNARgcCHGObvv0+YtN/
Md2NzGJvWEFVA8zyH4zZdOOnMRtRFeh+VBWCLvgeZPabV+MPhb3HjF7EcaecTVObHlzSbaLV7K1j
Va5F5GwhHeo66TeScaY9mYGskSbpHV0NNQSO9PlJFnZ1NgZi3jCTu3wq1cmCg53XJMJoeeDYdRrh
LLkl1IomMwiib9l1mSY+77G4n7Gqo/1LsAkXPBdEjyzcz9vZWbENZz+tAjYwS/1R1B3NRqs7dNgJ
SxNg1U+1QTzg4AgzlGNfflOVEWu18ZF25N1oSagkMvxBelLc8sa29t1smbVv5GN1y/J1PKGc7s7S
wWDoL11FUKSxZmFe1ggzyIY+VgkI2Dxfxcns2dyKYTQIpWlWO0x4Oa+9regLnlMZh9OytJXvLB2d
JpoReVgx/0Vqa8Zo1jvrTu3dQ1nqt1bVoM1ySl2qQjvX8VJxG7GtRl6jR0VakOjbufFOqG0V8IFp
Irdms9YlBRNEnIoJ+a8Bb1Z1XoVZ7BxLcU4VNycZunHlj6bT7hY9WRD91YZmBdaACako18cOAUc4
y/TZk5r+kbGlfYQHPn2uNWJG06ED6iCNJr62vdTViNj4jNjsTkk19UwqtbE+1r1RFGOUzY2rvMG4
0SiK8AsqK4KpIcd/WTfDGqArxj6uQB4QJA/nuOSM2r16CZZuBJEd4V29nDouGJzFB877Ze9Udc1d
g9Prw1LV4qbQ4wgfuS7bCN9dB2Ni9JRZdyxk1CDXFpJklWJlioBuvCqZ+ZrFVZGZ0RJlXS0L3ovm
V4Vh85vgsPhVf8hftKkR21+1iU5cCxul4qZa7NcfCkaPNNBN0NiLps/nh1gU1b7uGtdJPhgOkZnz
jsBi9rB7c217cfMQmkj746yOg/qoTNJGEwlwu0TPoZMOvug7gqzcJQMIZMM0XC5zhq+x2yE1rcdA
Q5n2CRTB8sBOidJG5jUOb5bpOTsWhZijDL52DOt1YCzHGk15Jld3y8JcHfJbBTuVS6GpqouEpSPY
OunQZ3R6fKvLVGkDThJksjlLq+eYyOzqquRS14KqleqHdZrtiYUbDtVg7FImRNg265PMtfSAUAeA
GtdaEqBtlo99nCLVNpR++VRkpYfxsrONL11q6mGZVMmHLpXdB7vL3A2zxMWXavW85wdQLysU16hi
xRotdbkeiFhp7+2hr5/Ra2M9djoNAKcp4av4yA77IwtvwMkujAG3dRQqqAFdE3u7xQqBSQh8abAQ
eMtRwW/dipDQIFId58YgbuPk1Ped2yZ7pzNJ1J2sD14+JU9xybXbli3QxE5J1l/9dv+9EP/qQuRi
4x761xfi0/fldfiHK/TXr/j9JjR+sdQN/6V5QI8dYyPS/e9NaCMoJW9Ldel5QftySf52E4IU2wiV
+KtsllEISrmgfrsKdesXTJfM4kCR/WYA+w+uQo379R/bFnoVC08rEFcGQNSaP+Lh/nAXImFSpq5p
1OPc6f2nSTEdfyjlm4ue5oqAsotSBY3CQtN/c4g6w2U7vdhT3hFkgTGLacpplMzEOtdZL2YzKkcZ
G3ZMBHGe3o91p7yOjtMgMmhYm5puzGSerIJkuK/hDhgPppkVOvTeutScI6oTV7+yKlCbjwMMiBEt
U7E2xh5jUdteWI2D+EBhMq+EaRbeJCrTj2P45xjtE5Sifgu0pvtYukBKaPbg2mgnLBO2zpQ/9kTk
pKo57NDC6STTmWQ84bioC+hBPqofQEMZ7ZR2QoOko+hIBtC5K3NmKxBmvLh7V3ekdRwzjrcY7Ufm
5E+xVJRxosXZcNUpNuXXvI7dbwniBrhs+oB7OurTRp3YEsEIUB/pHsjAEPwIw76gKzuDlFs3H42X
nuNcg+84C8cadhPRtVO0NkwfQ7fJD1XC9G+pM2Rs5FaIQ64sLpYQ1/osJ4sUdAMXazZkj8mGOPWX
Mb90et0ccn1+zpsM95uYcx/xHc63OcGP3lVJ+gn5AqwkOWVHx10ujdmfIXeOn4akqjG5DPcGq2wc
a5OHByGx38QSzygqZuRmFpuFzmMBYByTpXheJkx4EofHyXXNrwkmi8iIi/FxRTGB90Gp9iMvKeMq
kpWddt4PTursXJ3MQM+7TWv2bJf6O+w+cV6HhsFAkVzXtHOCahSf2b6fqqmpD4XI0NhkRrisle4P
BIqcW6oLUDHrfZpUjV/oxfNGigvHXmnY4k/f7ay2L5W9xvez19iwqBekOeM2f8CjVsiREPfJ/CGL
+6DnBhrnaULGBdsOsfKU3sVj2V9cMeuRw+j96MCs3xENbBEinqTBitf4a4b1Yl9NVvbVTbvltPRS
Rm1nKVR+EsFunnyPjbj5YCni0RLZ8lgjpdtT6wC/z9rsUBc2GLxMtX2j2RzLtTXuBOXokXMh3fXQ
E3ZJZZmBlSrefrLn740Fp0OkrDxjzg6fFhxwf7xkXxsDus1k1VWElzlBDYmkCaN6hVBYbII2Beub
OpWARQfgbPrypFm1Skpb8QyV7YhvDIjfQG9uCeWTBWzUN4olP6UdW1+F5eC7MVr9l3F1qEkYXRQz
Isph6vDRjVIt7nB/jWfbFjzxWEAIpMDqxt7SZhQ+gU608G655Ev3+YQ+T7JUOuiFOt5IzJidx5I4
9Htb1auanQ3LPnw69o720Y1ihxByiocxfxqQqQcCWESyz4iKZwyR9BVQV8F344OFlZupx9tYdoSI
x9N0z/pFC6aJj0XiATn23WWR37qWQzVKkFmfRgG3E7eMnL294KO1BIq01SXo+GkLvxlm8a5BdENN
Osftzl7GMX3n/oY3584eYRim2rUwPV1rQFXFp4Wq0kzXnTYhcUxrr2KV7bZB2inIc8l4RQpFJyxz
ew+FjFNiYejSqIkSWQbh5Ea75VC0nRHF3lqSDx7D+XLXlwVzwDPazOVa5sorj9QnnThQdOBFg6lT
nEiJN69ENxVhX+r5uVayb0CY+zDT2+y56nNy25HGZBdmF2jQwe0aISNAZjNV/LEr9cIFmW94d61Z
NifNE2zQjOluQq58Q6GgPELLd171yspoerwOlbPX5+y/0y0Kb9H1KIbqtZOlVC92LBsU/GIIEyHE
tRzShtVeVu8aRZX7fntqWXPYcHpgO8Ud0DGlK9M9sXP4rxg8ZHI4zJqa6n7MvIG7ZIW2Etv1w2zI
zyR2WmzSKu+NwdqDs5jpjCQMUZnhCoiEOZMyyF6RbkxHE5x1WIyaYfhCawWDe9OMwLYrZzlaKVL+
UQtrdcWcvCmYZOImu9jUOA9cec1mt/iwKup0kZmXM3j7H/bObD1S5NzaV4QfZoLTTHJSpuappBMe
VamKGYJgCrj6/SL3v11ue9u/z33mbreUgyCIWN9a74KWm9VwlDSF99sxsPGMuTaZ0NDVG3OyxTbM
82EjLXWYDXIQ4Peuw4FVC716ZgAfciWC4zn1hQsMe1JECqzpgcI2cC+iAcDpVuSIhiZkfq0PxtyG
J2WOMU48bW7ImVQ/ZiiyO9NAhh4sjNA0PIEHqvA1kMuwsVRlOblagbLGYTGMur49hUYIvsOQv3Qb
PFdZ0OwWxiN7s5OkGOdwgUvFESutdbrHsa6vjKL9BINwXeLcO1u6LAkXgv4o7aC+Raw3L/j7ml1t
zvl+ynrztDB/OhoYijetrIvNWDMCEQmsINq1581QkLCyq4L1rvXfl8XE5M8wcZcW/TvQ4eLsyZiE
8cwhl07RGXk+ty5cAx3GQ3ctey9+0f8a7im4f08kv7VYQtayfPbia7IWsQ0fhaUfJ+t38tkTedZe
3cWFHW/T0epuJleMPNzJC/tm8tZY3i8Ztj/dPiv3pceGYdTua6WGdFsVXftSCn7VolwCaIPuf6nB
Rf3sMKS4LKKboJvSO9in+X1oN/JkCnu5jJRG7KegeB+q2IxYTIkjExh7FQBjtm7vPMJirrdjwoY/
17hNBj8rv9s1qmrFAPs0EFrf52OAwzA06j1KY3VBsyb5Mi/udnTm712KtXREBdlMIe9hAhe2M8NW
vFCisBCpIKfL03RNMafBoGu+MMnbH/sif+O2L/rrfqrFUxt4/Cx5mEc1xCcfPOsWRS+5H4i+3Xl9
nL+Ro330fH/aNmVyQxdad3QGkRA8SHPJhDXmi06z1H0OvWLaag/a0NyLnQtF2yZQHpDdGEYgf0vL
2YwiNzKMSWN/erWuvWjm77yxpdXcjtbSH3FHB8dAe+J9KjrzbTD1j1zG/e1iOoSUxjEdj7nsnVuv
8sedRXVfvWbUEUxIlmOmGNE6EDy5IszqASqf98CAuTO3rJoGWwxb2luPiPSvTlFhtN6oCX9T5tar
31v5Byktj1uGqExzVF24DFvogH40Jw6E+XnYcva+AG/Pv3XEur7XSXtVTkCgmPSSXG0T55N4ofdY
+5n9w0pyg3w1YA9aGLNBnyTkGcyuVFsMkfZm/cMsRRnJZugel0m1p5jF83pMjfIAuOxu8eszdv0+
iEYeB/qIuplzOftj8BknQbVl7hrchr2XvRL4d6+tIfMiVU10onDUZ+wilzJSbVDtmt5pHpTjYlac
+SpudGGD8TNjEktBLwdcwkoQ7h41dRu1yMoDCD5CKcHU7y3m+jvJ+2Ka5huH3ENoPTAiyV5ZzYpX
HnHDt3LS5mOR9/HRBFh1Mr2JHW/c+lcUkwNRyxi4YrnFGfaS2KTOz6MxV+SsUjB/4B2aTWpOZCo4
PF/ZrRq3aaWtYqPdWkb+mJg7zsnqvl90/2rivP70mDYcaewKz02e97dukqrnhkrcgvuvyfvIaTEu
Vx4sKHZXjIhUXzU5x4duekoQ9sIt56QhjJZQOmvuSs7jDhd1X5yRF6tqJ+ISxSIWi/8tgdO5RKPQ
PFnF4IbciIpANDAnBCO3cP0b3ynStzGYoBAAknsslxrGbQc3+Bp1LHuLiQTtIagRv6sWXZ6GoTYj
HOWJ2LgwecWmq6bq1Yw10R3+0yPZAH2Fle8RdzEpYZiD3+uqbtZMFJ6gfknOqmZLWtbjKh1VY/WE
gM+U0QzswySq4gKuv93PVZ9GcJrLrTSWstt4Snr7CdnhvnQ9pSJvQQXLEfCBLVvDpaoXciB2Tr1x
oJM7Wzrx/CCCXDW3OoF6S620Nlu/2MKqt9ksVDJdgZcYpGzChZ9sNzMxJMCq2sl9BB/nF/A6hxlR
SHXHPEwrKpzyeVzOpXaNLTqYtSsXWStCbSnrKL4MknCd7xz71Pdeobbi3VmmBHqqKrgXv4e+iCPT
gId/ycaROh8uYZXjh0imyLeHETMEQg2rT6+ay9gb8jjgNX/QLXDHymqNw+L5aTT2MzyFScmT4pqM
ht7JLjL3sm1sD8GvSjXuD7MuEFwUnnFC55V86ijWzt6wd1J6A7MXAqC/WgmWxYuY+oqfSFPJ0R+q
1Wvcp8a2zVTwsuSTuct8VuddCOV439EZ9mGysT5Ps1y97yUjq7W5j197tdhQRWlSkrQaudXDNFne
1SKzaWtXroy81CJKYaU0ISYFUz2g8OwOWjq4dEHiWNGzfeO6bRURWHWfO3aRu17rcLvUVr5LeNax
OW9nIi6q3w1lcDJkPUYNB/cHxMJwrwrT/vBc7R4hdMpNXLAylUi95Hqa9JAlhLJUA9bbySrK8Iou
nb6XoTEeKPu9dXQafpq1uh15J6iBpr2Vtr1mNkpgEcOQXPCBCY1u5U47rpt2L0Pt7dq54HzDRUly
J8+w1sXkGfB0pJxGjOIdERsedEjfiJHFTmRAxdrWE/ERRvR9twVAPZNPdJx9s5Z51WFg3PbOMj/I
KSVYXpTXGrrT1ktqh4DpZJS7ck7Tn1L67nUcZxkLbZvA4zK4dzsW/kHm27lMy+2iICwrFHceOtN8
T14+vBl1UuzyGpZf4WfeDgYfCyZl0leZad0JUREw6DpNb6VMPiAk5FHdQCBgY9eKm8JoFSAm8IRW
GbubvAydtwTz8MaZOrhKVZZWb4bs3loH/S4dxcH1NPyYRo6fpubBKrDBnmaY7Xx/ZH1IyPYD09uk
pEDNQX0IEj/yl/LDC510N/LXggyqv5GHOqeJiOal/SRI/q3LGS+U9mA2u6GHcg5C3Nn5glQ8xp34
Cvul91F0Ot5Uielv2TNbcCtrnZc7ZfPMS1zdXho/r7lauuBgmUUA7drNLmWSFHfoD6YZDa4eBAUl
5njT9ey3wTHbUbvKP1p08hS2bblbpnGhFF6YP6eaI1re5+OxcvshmozWvs979OZCqh99qvuroMry
jSkKGKbNEKXpLJE6/ZYHsIE/LajG+6VIE2C47XfOa2zF5popqrvk1ake5FhsE8xUryO5/g16z7UD
kOuFrdRTRuplG0C0OKe+M21bvbBxJDQYw++BYTEYKqrH4T20WvzDs7NJc/uFooaCuKbr7qUP5Xny
HPGaaqvaAKqtI+okaNXA5/C0NIXHMLuwz/WcXjKjfutl0IHaSR+Vb/2iB5r938zuqE5k/Zg29puT
WuXJGWv3swM4GZkJNjFpVC8ajtsvKSvGBUkt/H6D6sHmW8sh3Sw+saO5Z8bTJLkV9VLE7yMZHoiM
44gDM5ynhxamT8M8NY6RnfppIheEMYXNf2VxxtHegfB3+FCzYOGzcLzGX9OoAeFGlfZE1bgHfLMA
boSIPC1ZojnqxNQv83GuC2bnt6PvsrG2CmDr9lJAB4JnW4I5FQyEd3TXyhvc84KsEfBg8JPil53Y
D27esHjAW70KpVlczR4PV8uZfsSFHNpDYRTw3/zB3QQEoSKv1FdLFsC7Na0XxSNpW1o9lHt71QJl
neBlBa0TWP643hPs8pgArD4QFxCuzZLgazVORzqCjsHYvpOHvsI3Zm4h8ZmnIjGu47Bjr1N67S5v
gytpjf0eKGOwCwq/vJIe8l/LlG9L9htgDac4quLai0rGe+j8nybZtYiYrMcUvL5vXVlHCDPBqXYJ
vwRGnx44uyAgLpVxy7COohK3OxNQh0qifExfVDIfUpPuuKyprKMGVxgpb+hONSYIlIueLFsBCBWj
0v1gmMhw8US2pJnfi8RCOeuJqTPfwcHfO99jb7QeJ+EV+P3mSWEQbKafXheMj6x99sb3PbUlmT5c
qRYxymS6aMUGWHolDHSWLLN3yiwKQsH1tduX3TZeHBfHbDaFwy7ASBdscjOldpvnoxUuDdzdWX50
VtO8rQ49MEDGsvxgDAmFlxSd8dH4lboNzNI45jzw1MbB9EmALleMpDgiYXvN04h04ZUyXMJc1Tx/
Z5/FrZVAP8ooAL5tJie+xj0y/DAy/1eirHmt0TW6qxYZ+n6hfRPebzDVW5mZ07PQ3nBn23Tb3Kx+
Owojgqo5oIJWQFN7R0bLagO2mgxcrV9kOpJ2VqttRqPwHjQJjnYzNm4s3E7jllJLnP7x+DQn3jM7
BO+xjZNmn7Rzf+Q+mHe+6iwOV+JlEqA9ZFrbjwl09y3Y91thdfFHpXGIw+cVWyuwbYgKHNKN82Sz
qaEwGGmV0vX0zB6i15QJqYYYQuYP4LBZfzY+U8z8kMQYjRCJSui8aGHsaSqitxRR52zvpkaCZfEb
9aKk256ZfQqCuA3cNgxpaHwzaP7tzLrw5jc6dG6mzDOfRn6BH4l2WEAFAGTmNo4RjRCoAXjX8Nac
QcIh4uoBgC6nHntKnV0WKSW0dwSeTa+GhB3TjCvMsvs1pUijx7ZilXmDGhu8uyoV3NpD3h+lAMAP
96Vl0ypcUW+SFcvAOF8/eoPsEZ/MgipnjmGCv4QRvpR2B083TfIkqpOYUR6a2vxAHlMXQGurbLeA
dYbs3nHw1jaPaLaglYxGhwYyttc7RgT3s8G2fgEedSULv4cyMQCVyeL2Xiej/Zqv8+mIZHPFed2z
7rq2gQxctqN46Mg6sOOlbviuXIzx1SAqcuWkLbrMWklyrWajfy2kYd6ANJsPtsQvxuG1c+47bM4P
oRFzfFFWHJ4NI7W/QxEtrvpOjI+2vVqXtD1wlzY1y+qm8kRNqUOXpmvONeemnMhMRMOEKrhxFK6s
GxT+nucJie0SUzRFffvenzz+0hU8jl4lOZ0Z3d2SdC6e+FnaOwcZ6slcguQqJ8u4ZZo5/yplZb3F
VsdGbfEB06N0KBx4YZZskjxrXwffa/aTwVM3aVweZlxSEYedbEfxYX6QxkSWGmn0rKizPI2T2e9A
9RUXadU1zBD8pJcGI9ozUdYe/piG0Zkak7uFXxGznPTGvSxaeYMBUhyr1Ep23bjIA6kQd+vIgqvE
UNijBH7db6i3oESaST6Z7O8uqmmn/dCz+0fODFBpDGoP0nzcUoQBBolZBtHOrroe+vCHMdIyy+IU
H/3U6yNjXqxrjJ/e1smxS2atc4KPL+5I1+jTNHsj5rQAo6Ifl5FLAJiLJgTv5VNQ20FJvjZUUFwA
GHyvhbZ2Y4wJPRfzRzJX6dZ2IerHIkdWtAiyR62aXwxyfPtAWelO2ouzM7jQD+kIzW/EDnCiDgPN
pinq2UZoW8jPaivCN81A1sN2Z5iLesswxG45KtCrpjTeUfgQw50IGnRgi5aPqPbssXzQXppFc8rD
hlhlA3ZgGYsLmddo8hjfoLHiiJibdG8VmALDZrnxioV/b8b3naPnW3pf0YHH4iXs7G9OwmLtGdTz
YfOLUEo+wpqgUJgw8JimNImoMjDpnDKavW0VmOPd6uAm+cMiAI03rudhuzKXTZIst06aORtYcK+y
a/M7PxmOsWEf2Vj1h5HI8ruhGYPYjvHNgYazNxd2yBo730GOPKi1GD6qMG/vScDf0+BTzhuzETza
rfUgmJbGLZ3w8zY27fTU1iT0yUB8ukYwXDc2Ta6K9Z9oyILhjvKWbySs8YJU+sJAXROial+/ZrH/
HVv/u7E1nb7MjP/vsfXr3GABS/5ucP3Xn/ljcG2toFEPxKdvQl2iTpC58f8bXFsW/xdP+r/5tP7m
4OKSoNPedyHdru3h/zu3hp6EEZf1xRTEHgNG3v+JhetPnnRTmJ7JLJsOXmRoCEmrf/K3oXU8TFbm
xe10M1SfSVdy3X3/7dv4J9kPvqzfTe//8AKrt/i3F1DaKSupeQGRI7dCNRvCj2y8yWg3/AOW+3/a
lL+82r+Z3xn/Cxi71tojRy2L9+dYzWx1FiWErnWdewxTcklrpu2YPkMEYRet997lOhE/0iYWvcnw
EKLlgnTrzVl9ZTqEpqvP5q/GnQTkBH7xAyhS80BuZaBXE5xgdRmU2xnu2fThY5ZdmMfqSeTmfPZd
o4mf5rbf53bmXXWsrdTfNEBU5jxuKV4n1Q2g0lGcM+zRJ8m4mUYn5BFdVm1aPLahnYyKBGENECji
TbC3QDGxmfoO9pWyZPY86xJeQdwODEZGAHp7CglKpzoH+KUij7XzRliFN70bDVNQvECMRrGGKco8
PNe5ZeGQyznv2T8+Tsx23XrnjEkc4vpB9mYizQxJZd3hv6vG/0++2vGcf52v/qdotb/+0B/LBhV6
tkuRtY+rZLW0rKb7P5YN4fwFCwwLA/11nkDR+M3vElK8xw6OFKzj+7ZlkgL7w++CFYbf5pA6AO9i
27b/H1k/A+sfEki8PGcWfiXvgsVoXVl+u7HFSIsH8AHrKASDKOKpFFWrtUEGwbcFk+lg4Yrf5xry
GdROGmdMdCE66GmhAa8+3DgNZN9QMcf0gtiKYTJ54i5dO2zU2mbT1GBkwWiKUxv3TzHlJvRgD+2H
ye5JZRGSZPJMy0j9Yve4l2U1UV812ob69OIaIluahBd31t5HbbYrAtxG2XEk+54NjoDwpfcb42eh
A/1cOE2lf4YBS25+lXXudMMpYqcICIhE52fgSlIc/DGun/C/k2BmHz8QJ+tty4rstDGeDNcjpLGk
9biTyNh41JDdu2pNhlIcr28spRk5FKkAJVQKKKv9KPhaGts+EmdKLrm0kJYKnzMID4RmF4tp8vZW
a2LJ6YrvbrXU52Sik8gTi0t6xC2+qZxchGfFbmQEvkeRmzO92HY+P1CDZxG9AWl8aGQl75iCmwE8
otQ9mXo03vquxNVBWuwZB1waFRn4c0iMkFVfIE4ApAh8DXd+UQujAp3HtFDE4RobCxa3t2/bzIHS
b0BAelKtcD8Gyah+45eTfHMTV1z80LKeNKdWvuWCLmQOZLRThQXo+81XM0VCoQqNSnKdRPROaUK+
W+vSOsdBXgv6jnOhA8iKiQOHeQ4JKeO7raFa2q8mJrxnQDe2s/36nyUMuoXwg8/ejWgG/92cVvwM
uKqCzpq1Jgv6DiWIXo/ilbuC3as3+AIenkspQglTzIq+WhCZIVOigY85fLEGg64XJdZajxAQHcxT
j49RDSNRhaDBxKn7kCqwtUxKajp/Di74qmyjdLecQwYdfM6KOkI7sSiaoKWXDxSsXwpDHLAXfbEA
oWHEyxuYrJaJSZDgNoWgG1NDOK0VjEk8FmxPZ+XkkQBI70Zshn37Jh7XUrKuB0Jw6uUIeT5hsPMJ
7sfYZsXCPwMj4temTUuPQ8kUqN02Rk3iYuN/tRRyBOXXax5UPBcWwksbOjP4BtWk+TdLSxGE61Ob
pnXKn2XpevnGhtbYuobkQ8SDbd4JWLyXr1f0gwFiz2j4zokOGa7NdrT5fvOJvroJ1Vhsca3j3HIn
e1wOSlnuhzkzINm6iW7Ovgn/rLUxaYGo1gqmTe6591+lboWDtfREAQMBldgfKMVrbdLom8Qp+Vhz
JcSFFgn/lcPLbLx8vUtRLkNyLGewplusy7xZuMpcZTz6rZtQQS0EZ9PRotYRXqOrkljQ8tgTKi4g
G6x/UhvTA99Jvk4Be9jcZzoCmvOsGv45nNc2EQ5ezG+MhnqGolkLAwl7Z4cAtCQdkDldAG4FhGqf
0cPyi1EIV2TuG+s1Za2jvMQzRHVoGPU258Cq9LBNZaFpGyj6KepDe6FX2Z8ezImM0JjP8o38NXZx
E9SR4DqtK2sTuiEwLAGsRXpihrhktIjtNh7foaoZOMNqDG58M4jPeTiHL/wxGe84TmA9kIDHBVuq
Tr4hVXSc1nJbP45cxYec8dh+YTuFETDxqEnqux+5QagfvZRexzIs9aPwGdYGtuLCttVEiTmufePi
m67Bp8Og4GDs82jV6ScwMZEX1qiEfGXI2zr0AqwoYfCjBfHo7Ky6Ec7OjZlBbOyucE9Jkrsnp16/
35k0/IsCfXXxh7YZecFqumXw4+7cMbHxR/fOtCF2juZQKVeeHI0TrylFmm4JCCf3NUemByrgmUWN
RQkBKyhS+5lzIFz0Sc0/3aByrmJIGcd8FNZn6QVE95JBB3uTJfBCy1r202n19ESSfj5R11Lt5rzE
QZIZz+Ax1Etqu11UE61ES4b9d5gtZrg2PZwXS2P4glFT701Rzbs6MZefFLHB8HamsjsLbwrWNpoA
ExsJV+dtLnIU0CkG/83BwzoNC6yMygMk6VGgA4dP9zYAJACiFy9pCQqA8iLdlLq7RagRxN/c0oLZ
a3FTTsYD/Wzw38llYO4vxNhZl/KLEriswEDoXId+BCGIVwiYYFvIawLu2PtW1GA9KlYT4IP1F4cQ
UYOD8QRNoP/iFOI5ci6y4Nj5HEuneZnSUj2Wk3uXemP7MK9tO1PSWQ8x553HGoLQpsT8IW5bcpZH
Uq4SFYUcZGJP+uzG4mlJbP91wPp+gJXaqIM31U3I/YHN+sgAOdwVznTUMqSjVdp3XZdguGKo6u2Y
MZl0TQJ2nOO2N+8xRDWM7wKyBrmyiJk5iiICztNyV04mo+Q0Tqf3WOqq3DJOhCNpfjElwYbClzQs
t6Qbl5YEoc3+ycaz+pbZ6Ns8CsFTDiuosjINeRp9h6uaEtF3zeP9PIFtvulXziVC5LXslhkBcNLS
3wZ13F86f8mj0Q3tx5ks5nnWuXVfWH7/a4Rx/T5/kTX1F2UT0DnEzR5G+ikpC5TbVn2DXBXfp6mF
k3KFdbIV5BTfW862xOU+Br66GjrHuFWq93fUMeIamYPqJ4FMfWmXDEXMmxkaZf34JjI4n0mV+neh
DL1bPUwJ+tEXV5RjqLwJjLi4pvHSriEtmsa9C581Ctxh2vF1BZvR9fUVylL9ng3w/cjJP8eDNK8K
U730K+aUGZAXdZBPLZDxObDRizF77rdpQlLhnpsVknpn7WIjTc9d4hKAEM1wPQTqKAYk0yKwyROb
Fr7RoJHavUxp7/IJIYkhWztlBDNj4Eg0G1TwrjhOSK7VJKAklNZrjLK3VrojM9qNywy0X4V+FCJr
xcJ2tnR3qfZDnhQhxpPEbcmeo8WRHicVSB8gM/x7kbj+ncD98Ngol/m8quE80JTab4tFQ8wGVNso
RlfYP559E4htrRCFrBVsizzs7cO+qh5xTZKSzlcErk0NA2SMMof7slpiEe08ZvFIm3ewT+gtXGG6
5orVnVfALjhJFig/aa5ZgUaaCLusi/oqvHd6EzhvPaT8o+3Ks1Mt7UPqAdfazivSd/ii+6Yr6HdY
kb/4o8xIxf5JEEO9NEUyP5tfkGCvGl7SIf2GIYXZgGcJNhR6TJ5HDFwoxxo/UNs5V76EPqyhnSId
pfAxB5+/Q096hVLRCmIBtoYBiMK8sozHL6yxXAnHaMI8HUuCsxscNOVBYhR7YYhN8lFq9RjnTUBV
RBvnOx6H01FQWx21a/yD8dvG1MqinIueBOi0lB0s+MLPoG5ch7psSHx6pXtNtg3oi5/R18EX/itg
vfnMVyaY+KKDfYHC0pUZJoOgPYYqhCP2RRRb2WKgDoCafAHHypU9xoyTUod6xFs3iOF6kpYdxdT/
bckSjfQ2QDCjvWe8WYDFOc8830Am1CA/xm0F3O0u7zOHHlyvecDil/gPjPqdFegcrl4xCMGg+dzv
BYyPZM/UiBHhaLIXLHyroENbPyZjqS/MzbodBukQIlwn0CPZBlzbJXT9TT07yTcGuJhZFgftO3bD
twTQ3MMST6t2kaT7thhmgLued9PWUGpp0GiNCBcn2nxT9mdttfNB1Jm+s7y+e0qniuFEe5Zi0RGK
Qntb0cT8w2e1PIx9q66IuMQHlYgXNmrTPoBmOQbKvc+RE8qNNxYF5QFQM0rEYHAI+yxcFtiWLjXH
yCQ1o4XK9peHwTHld11UUGNZ8krCAuQDNk7N1LR24uVSYBvHc4lz6s4I5+XWSEn6Yr7IvOE7+uaT
HOa6CDCVDG5sHyqDxe0E1/XQpk7w0Fjlq6TzNT3XZRvEF6c2P/oplNeaQNIGAlI7nCgGg1G45HOx
Y56WMn4g4Wu+ZpSPwsfaKHwWdw2S7N4jRaXASWCPel3W1lLXUSIJ7hJbtnc8/U79XxtO/7Xi9SdJ
zQ1RVHyXQzv+cpNzOqfz3w/GBZul2O+YVnrzenSikpNt4kByKzn96xdaf9FvctdfX4hia54IzI1s
/08vJBSbeRi6zRHDBr4FKbBqkXRkr8afYa0bFhyzEkrmfLx8xB7+01cXpiNCrEYu+iRmyb//mNKY
rYDhLobAXNpP/kSSPaOY68GqS3VstMGr+n3AftCYKnbw//rFrT8zAkKERdc2IfZYgRP+w2efcg9q
b6yaY4c2RqxiQrK7DoqW8vK84wTlWmsz9ejOMLuwwOIKV/Ww+seSoDzi47Ce/vUb+jMiAcachx5P
r71PKxlB3b//NhLcwTP5SXUMlHJPk4P84GWp/bTMQfcZKuvfVdl5fw62h6brWAKIiAO2gv0h8tDv
V1mZEh30cN8c60qFF5IM8o2CHi4Do6f4Aordj7Q0XfcmGcXgnJSitHLedpaRVqijOaXKX4WLflu7
6rZSo3VDfT1N1sq2whegr5TPFQ1XkrvUMXv1ymfYn5hOiIrj9suj7RtUWbe6gLE5DJwt8I19gNKa
+scOvl8H4cWyJmwDPkmp94VDZLGSmzilJ7FHfbmTrK3HPCaeqsCh0Lqcu0/WifqXWMb60QkZcG36
dnUGoanLN5Pabn1JOBAb6wPT5FRtQTNfjG7o9mHOafEgkkYdZ/5Ddes2kk5olVoE4jtLNG9fAshX
XfbXH/2/Q5F/MxSxXWTz3+6Pf6iPuE2z5veJyB8/8Ie0Kcy/eAQuQF+xUn7RHv8mbbp/EdhnqdMU
MCXX3oj/jfJBh0TvtNeuCUyVPpDIv0mb4i8O9BaKHlgF+XFS8v9JlO/PtxZanyVsz0PzRHYlIPj3
txZH1GRMa4+9j4apGtn5UjykpYyvPNcdt87sda+hky97CrgIqkw6vsKLJ99CYlHPXi0Qw/y8ezU5
Qbwyo7d3v32T/2Sg8udVn3dnm3x83iAeayg/f//uwkGo2JpC94QRq/nwUlfftWZaX2pvFXLarJwB
xZiUUckGZ+G/fm06Mvntvz9zGFV5PG6gDTB68r8KP35fduKUvYs/ZNiyk/hb1eK+HKYhC6+LUDU4
8KQXXFi1Yfg6Mzhf7YbZs5Wr7F0v9fIZfHF/5TI7V0mZdLvCH8pDX66EYNU2/n3wxQ3WK0I4xu57
saQj9y5ZePwKHBrYm2CRd8euuk2pdJDwoPB8mqJt2aVYQRDBJ8RJL4bUaDcOsjAHb99+SwQ7h4Zt
PqqWQILpwBAoIugPad0RrPkiI6MwQElO2jBMt8S1qV5fMcqGUgZbjOBpYM5KNGFpeZAEvqxvlIt4
ZzDwXxVMEjQz7bR4bhdnk39Rm5dgGkGBwDjbYo4hKbHynesv1LOBE/fiTTmdYSsJWqAFdARvOL1u
zC9YNH8A2pKdYt5z6vYPOgQXaLg2IyMGjO3DWsJ9b3ZZZkVgQcy3knkPnamBqSKRcpKeBkdl+9HR
CEV4ffwHEMsY1+IvyPXipv2TNTTpru6DaTiFIgQkXBOueNDZABwfHxoosIwp/b6yipigOIF2LLee
Ly1MosninGutTHqtkgxiTYFrABwRw2744oZ79EbbNjalS9Rh8rxvEI7ELvX8+q6old53CcnYDQEi
1MovBnhiaoihea72igH23VzaWJO/sOGpDQvOzDhyjWPEnRqe2MZWD4tNM8KmX+Hjy4ohF14ffKQY
9o/LCikPSwmuPFMNhWR2n2AnyAnbb1vO4RDOV9g5JybrHBtCX1HnEr9gkxiOYkrpMCoDL/3pTuZ4
a32h07OaU7YdcEbG2geKDOMXWZLQSlqGel/0dZ9oRB5x7z2miZE7N0ORDR75+bjyp0cY7JlGGA1q
BC2yi22yzXVcE6CTfYEZlZ5isZ65kB+BHRfFiMwHGbQaAVXUcjSvYSuo7IMZHxJJWI+ufdt1wLsW
wmen0nRywsO4x8LL7NnNx0K4aYDwP2j8NFZr9D/qeMiZO4R9S+NBT+nTrh9UbewYfs7X42zV7AbM
oMcCMlI7+wjEYZ6PnIsQ4o14lYqbWlUkDYc0ke9YvXHeFmvfIrZKD9tYMhXmcWmTlEdBX19UyoQi
ahnufHQNUvJaJOxtDAopTnPRFQ8wrNfFMOXzI1bXt/kygNodGrKvhh3yamr9bHMae48qXqxp1xKf
Waui3e61z/zc5bgw8u7pzVuObaNBA+CXoejda97IDNIqHXoj/gx4XY7YdeawnsZNPXw3czWY1+wQ
PPMG0CKirLRl86G6kvZAaZTL/mspD/nkKUbqwd5xpGYdZRs13ujMXl5KzicZdIXJWQps5rEdlwsm
KteaPzxCmqa8EiO5OXlVJLBKuY5mi4K1TWPh8v1WQ6TN0KJpTvkY5r7i0lEL5161+DctW9cxQldp
jP1EjDLfuIaSh1bY5e1cpyOuoiZjAtxZuUadTejabajH2WS0vN0qr2yrbZ3AiIjEPI4nTSjGxuIL
yPZS4ePJWRKXiWu3ku6ptiwx3rit0tjDHKjfUd2p4N0Ya9JjfDlFuKUSZ62pEP6Mgy6dhaLMM5hI
fxnNTerPYRUBZms2MdvyE6dbmCNT13zvrP7Z0ZN/GsMw9w4Wrej3RM/QcgxyijBfUgFbwWJ0PkLW
hUzhEpb5H/bObKltbQnDr5IXkEvzcLOrDmAIgwmBEMKVSzGKJWvCGizLT7+/JVlsZIadE/mCOnV0
CXZLaq+hV/ff/3+slHI48bUVpzhJqpMLHzk4uK7KtYmSWGnMEBaC93SlKf4xVF/jhYowBrBXY32h
k909n/r0FJfWJhMxIsKAa0gcjLFNguFck6Li1IE10IIKYip9C9lnqHQApDnSnSXJeGUZW+qhaeSi
W4MaHMnnwkrqE1j2a1a/lbnIBJJzDmQefvm1YJrPBef8/wPH36mLI44iIoq30TRXHui5Olq5O7Jj
2y92tXF9BMSGQBGGy4bvgdNhVxsXsSUVNY6ETYwowqMOU6OO+BPgZsqoiuBffVYbd0YWREZCK0zR
OFET8v0XAaTaMMX2oiRL10V5RVZ1gllOyP0YDVBfvokfZcRELUHYRlKH3dqIKni/pmt4juEBJL8L
2DCLj6vCXDqURLLsVLdT9t3NEt2oQ05vMBgv8yIyIH026KbKaVJnQZ+BHpt+qUwTsjr6E47Iyq3R
Qoptg85kiWzTQqlJr8EE8HggaZz4xohEUqEGmUzbGrm3zYmkqOn3LK8z6FuW/iVxtTy2gC/fTlVJ
Qyozsvxx5oDBHSPts7yZhxnEQDIUjqiQrmXL3dDjn6C3iFQsGkeaCQn2owMDeYkQauknFAA2gSdB
GDmrNlIwWfOdH0ad0uBHX61+4cfRFBIFi2X6gMM9We7SmKvjVCIEQJY9OgcZg9RA6heTVZUjSDxd
UOmVp+jrpMVqPSZkIlFF6RSgMk45XK+rEjilSWU5JnEHLJ62+1VkaLd2hpsVyaIFtlR9+SyhpDlO
LGTOVXU5R54FzyOYoZxVGye+KiTNBGm6ib/Kmyi9WhBpf/Gntk5/oRwmZ4YFyezC3hDoVdAuwL4p
owFjxxP0FGjJqy3Uj0g+PW4WhwnpKALS4qJM9R+5MS9ulDxPaEGADCo6Uikhkt8r7fAkyUrtOzJL
6vECnY6T+HEOhdVqM53CAIKica3JcNGnyWZiGKv8GryzvRib5tQ406RK/pVDPTnWY+XaWl3F6LMd
5ZW+BKwoX+n0yKQohqiaELYv74GOz2+zWFt/WeULEIyxOZZyuzg0QGWz5hbxiZasozMnyqYXCFYm
Xw250Cfg1O+CSqd3MJXDo9os6+OEnvqbuqRdwJRg1avkmEKlQgI9XCyuUS2hiCLl1tF0rVenbE4n
4YL9ONbREaXiANnCBjQdOtLplDa4qQEHVBz+QuRuBnRYgldfn9L6WETKNYOclXe9Xp7mdNofbIBf
j0mHVEd0++io7RpfU0Yb4HJaHpE5OYhtWhwlP/+xiQPjgGZZ6djnrHhg1MhlgY82EEKBsVsplQBy
e1/6oVvW/PQx8lHJIxs7qWFZO7PsnC5Xya/HmbJeHUbAuS+11ZJxw7CFkNSkKPFIkAJpFXjUhaxP
w0NOQ+w97E3XoMIN+D0CPZ2fmHoMNOYWQP86OCbgr0QIrdD1Wh4twJj69nVF8QL2xlpy7BKUNMit
GwPgNhwkxjL0le+KzligtLcIzk3YWr4WNpWtu7W+ARlWUnzQjhMnJVCJTOD4trIKLh27VjmYPqYy
mFSFptEMNdZsrCspTI9g4JPFaZWi7ktHGx15wDvkjZ6cZClliZtVEOjVTdEGsPMmmqV4sVrchyHF
qgS5oUaMyBfCRBCGOLSA5hxpOHEF8/l9rMC/CcG8EvD7SGnM8IQPHw4n4Mhz4MKN/pFd1dYc6bvE
tscQKhbhHCZqW7+nuAHhhBU6Smje4yMHHpioLOgqKxKN9pNkGhbwfyXmNDxdIHAmITool8X0WxKW
UKbLS3ICtIJkKid16N/b0/b/TIpn+yIiA8ORLSjqr6WX1ddeXtL+1+1h4r9XaZAU3+AY+JMPvW9o
qw/SJo1maZkU4glgp0n6OSB2wd7O3zxS87zvWYhcnrh8gGxRc0YGaVZLpDybi1AiQqx++2/JcUbk
gACkAYdorvaGz1z0lhPef7/Wm+9/pvcGb7JCKoosaKN+xws7Nv7xgmqPDIfanaoRvzx/fVtwO0KM
pQpcsLjaSOsDvT6ZC51QbdDr69ZIhzGaBCGJMHEBOH7uBcptI4P6C+cQgYKU5faGH8gLcG+S1Rzk
BM0GA24Du6QE0r1kzwmyMTJ0kUP9eGPAbMLhQa+vE/9rDhlgkPHt1R8DNuE89KfgYj7qTKAgaQ6e
CdoI6K9pM5xe9UI7E2wmy4ebAhzAhr++yutT2QUb2s6Bnd0AADW1IWifKTU0VzvpPtBCQBFF9FsM
mgrsiZqoNhvadipQLuitBArciAaN2Bb8K+L6cGOBWcpGNswJ1giUvEnBiKLS9iX7TnBG1IXA0+kt
jX17ww80FCjgvxBkfyM8ejMwoDGIahUsm/BkNtfOUGBV5DYmmzAeb67G7R/IC5omq4MnBLSecG+C
D2jHu0y89Xws2OYIHnhaK2iraq6Pt0PqpK6GzgiWBZXuDLpH2rfc8YJC59lTG4iYfL81Cn7jQ09n
jkM/iB6a00bg5a8dSt76QBdnv/z/NsZudAihf+19UBw+2nt7T4nIv3pTpXnFZ//sXrm5z/br2xd8
eevevbq36v74OfAyN5uRFmhuvX3MSzfmzPKfyP3pxu7zgxBhKWPunyd5wSL/tBb+i+E83LGrU5Qf
bJeidZr0DTuCuXe44dBN8j7FL8V/9qOhlg/dCPG+bCdl3O4rg23TA5C5Dz00QxvAD7ecJN6sCGZl
0blAjGyUgVi3hxo/8iK3cjOvsyQs27YIBAdb3oodfEp/fQL1V8Y/g95gAQK1h1F4jNeDh57h7dl5
6POfeGk27z8ygbJMqmCo5c94PAg6O8Lj6HMJWNxQw6cPrt8bgJDai3a8wXYRzUzSIO8sNY/cBiKD
TScPaEz2fz/Rxtjdqs0V9dbnZzvee+veaVrtmHVsUgBDH/j85doEtEbZg2GerJyFdWepcbJIT3R/
+HNXXKQlVNS7bqYwtoexMXGDpLd6oBm4j+1l4lL53xUVlslbDXfHxM1zd+aXuVcUvTGNMIm+D5cE
Mz+Yu/2kJpXGPczwScBeABtGb2SrnFb2MGEmQU4fQR7Amdf5WIxBOhdFaDx03gjrKeQtnaWt6b08
eJoUO4MbsK/tdLf684lz6f3M3J3oSVXhNdmH6ZXb37e2p/yhjr70qk+f3fgxR0GlNzGxL3Kg+7B/
5mW5V3e2mp8SnsQ9GZ9462DW28bIAols+D6e/J6+nM7S9rlFgmmw6TRDpOnQBQ4Y9HczoJcCk76f
G7xUgcK8uoeQ5C0c7tMR6c/OHl/CiIikf6oB4uvsYZH9knnz3bpRkyod6umrf0GWDHTJtZ8+eJ9O
8xd7m2UKJoihT3/TqIW9NhARSVH2EEu0N3g5EIX5PZxHvuF9L8+93sq1TfcM9c2bwjEDf9LbwvW7
X06sKcgbirzM0Mf97mUgNnpnPo2teA8L4XukIgN9ceey7yTzoj81t/W8oR658/Li06sPTwJ/D4Pv
LshnaZIHvcgN6LyAZQ1+9rfpn951+WuZpqcs3Mv8U1eCfu1r/eSa+MQs8tzsr78BAAD//w==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By State</a:t>
          </a:r>
        </a:p>
      </cx:txPr>
    </cx:title>
    <cx:plotArea>
      <cx:plotAreaRegion>
        <cx:series layoutId="regionMap" uniqueId="{8B934755-B806-4E22-ABE2-FF2FC894D5E6}">
          <cx:tx>
            <cx:txData>
              <cx:f>_xlchart.v5.14</cx:f>
              <cx:v> Map Sales </cx:v>
            </cx:txData>
          </cx:tx>
          <cx:dataLabels>
            <cx:visibility seriesName="0" categoryName="0" value="1"/>
          </cx:dataLabels>
          <cx:dataId val="0"/>
          <cx:layoutPr>
            <cx:geography cultureLanguage="en-US" cultureRegion="IN" attribution="Powered by Bing">
              <cx:geoCache provider="{E9337A44-BEBE-4D9F-B70C-5C5E7DAFC167}">
                <cx:binary>1Htpj9TIlvZfafH5dbVjd4ymRxo7M2uDgi6gbsMXq6AKb2GH7Qivv34eU9CXyuYWw9XolbqESKXt
cMTZz3nOyf/8OP/HR3N/2/8y16Zx//Fx/u1Z7n37H7/+6j7m9/WtO6mLj7119pM/+WjrX+2nT8XH
+1/v+tupaLJfaUj4rx/z297fz8/+6z/xtuzePrcfb31hm9+H+365vneD8e6Je9+99cvtXV00u8L5
vvjoyW/Pkv9+9st94wu/vFna+9+ePbr/7Jdfj9/ylx1/MTiUH+6wlqkTKriUmujw8x959ouxTfbl
dkCIPpFEUUU40Z//vu59dVtjfXJrik+2b4rbr9e/d6bPJ7q9u+vvnQM5nz8fr31EwwOJH+3Q+I1r
GRj427O3TeHv73557W/9vXv2S+Fs8vBAYjdC3r7+TPmvj/n+X/95dAG8OLryjWiOGfejW3+RzMvr
p7jwc5Lh7ESzSEaSyQfG6yPJ0PBEiIgQBpE9qMODSF7295ltvl7734vj67ojUWw0/Q1FcXj+FAd+
ThQ0OhFaCELZkQwiesIjxTiN2IP1sK+bPojiYGxf3P0bpvHnwiNhbFT9DYXxj//+ypfvqePPCYOr
Ew6lFypSD3ahvmcXkkchJ1892rfm8Y9bl8Nf+3/HRL5deySZjcS/o2TO/w8lw08k01owGX7XY0X6
RDEKQ9Lft5Z/FO6jbVzxb/iub5YeywUE/g3lcv5/6L54eEIoJ1yIL3KJHlsM5EI44oyIxJ9y+9Zi
zo0pGlsg6D5c/Z4Nfz/C/3PlkVQ28v6GUrm6eYoHP+fHmD5hQnIu2PelQog8kUKwSEXR9/zY1f14
+++Elq/rjiSykfY3lEjy8v9QItGJ1hGshNOHaI7E6lEuHIoTwVXE5FGYTyzi/O2dfeoo3zeQf648
EsdG199QHFfvnuLBzxkIp0iANeWMfREHuP6tOJQ4kbgjJOEPbkt+3fsh+bq6n355Z/vq69X/vdv6
58ojqWzk/Q2l8ubqKR78nFSYOIk41Tr84pVC+lgqkTxhnFEuufxuSvzmvmlQBd7fP3Wk7xvLN0uP
5LIR+DeUy9s3TzHhJ+WCcEKZUpKKB74fyYUQciJVRCmVR3by1t/mT53j+8J4WHUkh42gv4Ecnj7i
t0nOoyd/FlrRJyJEncKZ+tMSvvVfWp+EZAsm+ov/4l+l8OC/jgCPf32sfyGgx3jJI0r+P6Ep/xpp
+ROS2t362/1nLOsbsOXpu5/JBbZ2tPSJ5PTLrfM74F1SRuDznxjZ9pIvtx+4/k0l8cDxb1bd3zr/
27MALi4KYWdEUIHsTIcwqOn+8y1NT6KISPhHziKupMCtxvY+/+0Z6tYwgmOMCO5QBdTg2S/ODp9v
AUbQ0BKNfJCGkcYJvxL5ypoFaM6fHPny/ZdmqF/ZovHut2fYon14ajsqj1CBKSSVCJx4GwF8hPsf
b69R8+Jh8v8oCfNqELm81Jntz/qazK8EafqzdVmqNfG9EwAs/mTQ/3JDRVH0cSLCCOH48YYVqG5p
W4tLJmi0I+NUnK56mF9JE3Vn2eIIvPdT+4nvEKi4BL80ELKIho/306VcnaaKXyqby9tSYwNWluSN
E2Nx+vRWqIyOeQlRQ9ZCyFCF/Ii0Pp/ybKgIv6zqSdwWquzPhF+LNpY0I1d+XfWNqkpy1adiBo72
k1RCkwS0IQqJVuRIjFNXjUsY9PzS0ZKfN1FLaByIJtrVY9bUydObEaS2x4RCA4mmSKcAOm428q3S
zNa4Ws0Fv5ysxEaq7cMxnsrQFMnoVZnFDSvb/KKeZxclS5+P7g9OrMl3symCJKSNRsX3c+Qjf4ik
DCOipALC9vhAJcnTwWQpv4wmDnJ13RWnYVDhv39vL0JgNAQqDMU5UqisZKHJl4VfMjeRq4EH7k75
er4eStoiI3yKrI2Pj41Tok8QoRZXoYhCgSj9LZ8L3/aBtAO/HNP8k6NO7wdaBz+Q5l8NBJtICsAe
n/BSR8IMx5IrTw2/XCtnL8tozNs4km2QkLUKivhpisjGnWOSGBoEVDIUsyQ6klSUMjKuAWGXJS2q
esdG7EnSwMnY9K59F3WVuOVygZEWer5ecs/OszFlwG2eYux3NFiGHG4v3EyV02OFSSmhaSorfjlH
nl6wqiFB3KU6et4GDhra6breVxXtZbysw0J2n41XtK44hQfpz54+zfckwPkW2TdJI/4/FnNltJzr
qoXxjul8jfRgiqdmsJe87fX+57eSkkWCKIQWeqxRcxv1tlcduywE2Kt1BpMNzAxXH0lI4unNHscW
uG/OQx0qzRFZ1F/Vt829NV3XBhfpEpZrHAR9+65hpn23TtH8amwWeIendySPXfC2JSpuFSJwQ5s5
IJPHrGyrlVN0qPRFmPbFKY+awMSud/O1nIL5unAp5MrEOr/Ko5K+KTKYVD17e6mCpp12USG7s7VD
+PvsQTyvWgcFoMUap3mwkl1B7I+YBMDzkUkAI5AK3hSKqEPGJELj4zM30VzyuWb8wpmwPoRrvh5s
IYNDRlw1xDaslzlLjCl7mya2bBe5J3jZ730fmHq/lAZnTOsUgkxF5u9WVvu7mVZQXZ2vsCvaBfC8
YV+SMRZkqrKYZJrfdnk0XxvZ9WdhiWV9KNm5WrBu50rKzidadu/8qOxllHF20ZdgYLxU5fIqK0zQ
7yWw2xu/5kGZ5DrtyBlxAq92Ku+nXa1zWSWmL1IWZ0PB5KlpOuwRgdPS5currgOKFfOR0zweipZc
udxCQ1pO2neLVX49DdJVy4upZfbS+azud0tPmvyiMrm/q0rTvVNtQ9uLmhTLNYmQtQTUB2O8tlVW
vCeLhsjUymRVxVM0pTedsdA9X8nbqqDQdl5ScbsQ7e4cabcIPY7itl4q+rFdU3o2dqq77qWvT8Wk
ukQVGR9j+N9RxJMWiDBkIeRNwDoY6RxFz3laBQmbOTiaFunNwmlxmjLm7nrno11gKXnjVwr+6ClV
185l6w0dhbtrNYecajnpGzL37q6qM0pjybzery4lLImWXt8M7YKngnRh5zpt8Ja6XMib1YNvfAhd
9xBRG0TqQ+ukYfFS5315lvHZm3hRCprNc8mXuG6WVV3kW2ISlGp+lXW1fh6WdL6u7CLnvQmDQO5E
Y8hVV3TQmoqF4lbJCtxcyrL1yWijpUnGMFXyot38ZTCqzp06PnbmlM4Uh0GRU9X73iMuSpvD/myY
Ldm+XiNylQe1gShF7aMktVE37dTCEW98laYmJg2DLo9loG9cmOK1kR+i3Ryw+VVLIsQi71U1HxaD
uBz7RlCWtCxbX6zKrFlCilrcjrYTtzIfNI1d02uzEwvpX2dspWfrOmVqRzPJ3zfj2LyJ1mJ5YbrR
7Do3WxKXgSHRgRRhf1EYO55nZsE2zsxzMjWrHXahS+UbY9ZiikMZNVWsRLlcRWEUXtY8t21cV1on
hXAsmUXAk6VZlzeVDsV+sHnbXlThUiAzklUer6Frfveti5q4TIf63oref4r4as8FVcOVlmJokmUu
0zkZKnimZDVwXFPY9mBCsLR/SFP17uDEIj/OqyI755vmuXVhnx1CgMRTrIe22JHSNqejHeyVLkcy
Jc3q8vcZC0SsrG9fLDKXp12zpJdk8ao7jdwk37VF7Q9L067vZTbZC8brbInnia/vG9NVeyHomjgy
QoxRKsakqqbmfdmWyu+aMXe7KuzV6ZaMuljNnaO7vq+DfYccMB6RvBzqiPrNMaVxY8P0eqhccN5U
XXte9rk7LGJY7tPMTvs8KILfF23rP4pq5IlZGh+3TVHFZeeKWFX9rfIc9lGswS6ldZ4MY08OdWvx
oii44nMewv2z1Nq46llOdlIZZn1SdVoxEfdAPzK7Sb6dniPTjc4oI4vYNcU4xTxNsRE3Ot3xIcvP
I9u6BLMa+W61S7CntR3etpXs2mRs3GEQ1ZI0efjRKGf/0KagcaHJfHBBynaDwTl06uvfEZXWCoJf
8+eSd1PcZiEkqjJaPrdKN69CP7SvjPNQ6kAiI7tdUk+uAlrCJJxDxbC3raflpZxTJNiUzb5L4G39
XdaHcEh21eTNEq5Q2dCP+qZXw5zto2EW4b4q8rmJve3CMa5VataEisC+SwmfX5m5CxK1mP7MO414
HA0iLWJDub20vdneRubWnVaFhwuCN0Zi1lp42xl1lHMlUjg5ruTN2HKY/pCL7ozPvJzPBKnad20L
tU2sGq2LK9OYd9R2GfK5fJhiwiy1sPnctfV7UeZR+2lpRx67Ufl0b5R3+6bk030dTV2WiCoQ/9Ay
1ed9rt2ZsUuWx82cFUNsSJl/cKO/LVvB9oIXWZakC9zHH2YNhuB1sbaWnUU0j67GviwSaYpqn09T
d1YGcj0sUdO+XXVWq1grPr0dRV9fy6z9RM36x4xO2cvKU38Gv6pMQnU/7PnQ0rvM59ndWhTT62xQ
kBwsvtx3Y5XpmGdqWuMxL6ol7oxTF1JgPmU3T6atEyfhx5NqcNl05vUcXvLOLi8659m1XOciiPu6
GkgsIYUyQbKjb4JmnJv9TLx5Mfc9f7kWq3nZET5c10XUJb0l7iMfA7O3fmUfrJbjpZftSmOR0kLG
LmJFUuV9Hk/DOum47gzchU7FrqwjfrFM44e0DabXk8+q38kwhC/6IhPvq0lWWdKbXCNWNqSIu4Vl
V5ovxYt+Fuwi0JOWcT5m7pYWU3tZK6b3TSGGSyLDII25d3V/SuDyDgGS2XE3E0rTuOCpmg+5adgb
WbXt2diw9XVb5OnzcBnW330e2liP2fQOs1HdsA+d48XFXMyzSCIbBjKO0imqruQcTu2pzgd3hio3
eF6q1b4Ni57qJKiGuolpoMLqbIDyXE2I8J/I2LkXQ9uOpzMC4WVTutrsWp2nLrYE5UUO53Za8ZQU
SYvMIkiyUY2/Z3ScWNyUqWihl6Z/V82exf1ixPO5oHCjLFy0T7p2bKYdrfshTUxj6QuvllXEi+5I
tI+M4nCIZLq3VA7pQQfdesjajJ9z3tE9M3I9c4Mqrl1NurcDWdxNZBa+H+e1StZyLuJKSR7zMM9J
PK+l2rF2UkVC0jW/C2uPOOTDZUzSYCzMjoNVr8YVdUpjVtUnwqbFSxqq+W3YT8ELUXiWxQXr2CEK
WK/ipm3EoXNKTImlhXanA3T3U2ry+R9txPzHSaTqbpJeFoewlYNLnCHCJKU1qo/TiNlPq1+7Ytfn
6zKcKd9+EvmcvXJlzRDlMKV2waY5t7G1TbfL56JbYq76PqkQnV8GZir3NJSp3+kMOXu2LvMch7lV
eSwG7qPLagiXOOBq/COXix0Sla3ly1ClKozTtjEvG22Mjxs6B7/nAYPUDAAkfla3k5mHmznv5pQ/
VLBf0MdXD7XqA4L20SKxKrL8yxTen1//642t8e/zbNg/L25DfP/89uLr9N+TT53e2w1IdMcPbaf5
8104zJfTbfjjoy9/AUO/IoFHcOfDMOG/uPkIC32E/H6FmDeokG5w1p819l+Q0O/iz3+u+4KFSnmC
6MokxnEwp0b4P7FQDA2eYGQKjSLNBEYMN1zgCxSqCFrfXAH6phGhqJ2/4KAEDVhUsMAtgMIA86Lq
Z3BQhv7gt8AEdiQ01BJFsZIACo8RAUSRvkF1JO4jkvpB72nL28AkYTsW640QQ1vd8qAX7tB0i1v4
ztMZqp4ENg0/ZE3P4TMsnSt1oXOxDLtKB013NunauBdG1G2wxLaaRftBVL6c7S6Q0pQsyZTi5F7N
dhmuYXTK3EaRaNOPrGadvMpk0bUsRpHjcBTeIjS9zEnop2aXGdFXbWwnUdfPiVo6HDmra7Jc0po1
5afAjRZrvhHpF9X/FizGsNQjHukQHdYNd9aor8GuI6hIkboYcplH9+lkm7I78zU3/Mzw0fXqbHWZ
L5CpFi2GQE2YFjQ9PL092fCub8AjqQGEYygIaDmDpHCYx5XyWrLIyVAWdyWpWFUk3jIBP6M1Dbry
0M9T1nu4Ip/xHF4jWNvm1cTZ4mhC+ConduFl3rgK3qhjPbnSIkKG+gMePa7mObAHxjAfo9nWad7U
8vEZ57wIaN6z4E4G/RjSXbaqTHUHE3HPwrjpvZTvKxGm/geQ1pFstn2BHymKjh7VwECO9m0H1M02
YNFdtkDnZDyGrXF/5DylTQZsthiKl02KEWYf57lF3y9+Wjb6sWiwvUKzgkcUGBb6huoIeMmApgfh
nLO7QBngS4mYQiluYUiBP7drocxVERBLXrCqW4bXlQuRCMeYvTNgys+eBG0WNJQBmAJQ0cf4bK7y
1JRL2N9xOcHkDguRK6kOop8Gx/dFlHL5vh/Agi52Ei3S9xbhE0DbWNiwnX4glSNoD7AtxXAhJm/R
3IFo2JFUEDfDcqma9GOq10b0p7Zr63TZB2nt9HK6RP0MFXmafnLkybCnBvT12VAZ3Gl0hCdlei2F
bn3wIS96VQdnM1JVGEQ92xxj0sNU8pUnRe0W2sazpgyMEEWYD6/rVpYoZQLSN691ndd9s+uE7el1
PRaN+/D0MR8jdVxhKhMdkpADiYQPR/fpsZ0MUxr1YbfOH+be91CCcKhCyCecJyaCeO7ZGLxuadVt
RuMnu30UbTb8QD5/YRYGp9AdYqFEHw2I9PExoo46vzhpPzRGBPDhJbzXOsUoYP2CHhUyv+rWZUNf
3dYlMk2T9G3dE3EWBWUwVnGXw9tunn/JsapBaj4CEapa+8Oey7GBYbaeSTTO0JWHhNGYfMyvmU1N
qxtk+C6lMqj3pXetGV51qy/aJpm6BTBfEqh6xD27dLVddlG1LsHrqW3Tc6d7U2ZJva7hclnnXeNR
gKNXmfpkEGFgrmWts7VOMNQ8wyXSAAhTcxGu2uCtVZFOXfcDMyVHTSSQQiK9wbQYz5WYmD7yGNDM
phubsX2vhBWlSNowElDFNB207tF8UAFce7o8eE8zcNwbPruTliDxzIFJeCa7wzCxH9sQP/biaE8g
GRGaYIx7s90j7azmytUpMJ33bQ8r6vbMVRF/QUnOFvR9hgXs0Olo1ps6n5dFxQNgzy4HMEYneZ11
axqgl8rL9aYPBievACxvCcLMx9roUzRcN/FYxzRUaBmVGK/bvqzWm9XIaqri0CCPpUkB7kNAttE5
LjLkqutNhKYaZMcAPeHDrWEGgLEF5uQOEiU/VlWoipFgdJ+311EWLFMc2bnEKyySB5y8CJotN/Ct
qKvb2cmmaw8a8Mn4mjO7+ud9X6V9bEzd0zoJsrSeNyxxyt41UZPymzEcCZQMAAryjLFrLFKUp33D
sdcE91WoFOYdtq44O+5msnRpMqJb834lteuzeEYFAxhksqg7ztnQTXAUT+947I3Qx+MhRTMTWSli
9/GOrg9dPtVsesfWYVPGaeCb+6NOVQjecuyEfJ+WgBG7eKKDd9kL9GAV9PTpY2zp7LcZDtIb9I8V
YoWg6MkjS35s5Ssbhy7Qsr6p0cdErentIIJ72+UdvFGOqons+1TZ4tXoogwep82FzfYZmlijjSOl
JjPGnmbdpUkj+XpmvYmWGH1KOV77KAiLpEPzw15CicI8LkOeAvvmqSSbsech9NCOObKL87Ss/Gb5
I5p4LzEmpNolZgDS5vEHPXNy5NcihgCFdANUb9MtqAkeU1zJNG8mVKBvx6EJkcSKvqdIYtEkhN5y
JFn8LCfTDLWdK83wkfnPmW0g202l2VBONH2dznJTadoVa92fFS1lm4vsVheSQ2fGrXG3igUo9y6d
6i2nJktUwzoV6WBGPxDikWdDvxZzBihNpIAECQmPXHXHmnq1ZUPfRj5nsC3fZtsBfMCGzXQ/2zFm
FRecLc3nzcThKzeX0rcdAk2QE6TxZBbbJdtVrro1ulT8rEBVi0vdgrb7VdrNeKrI2UbiktXSHapA
9eyAFt/IXLIgXoDcH5B2lGWCNE3wCxYCUwkFpsSPSPNzRZQZ7PKWZePmqXzfQbVWgOL2ow+jijbx
AqBxvVG02eJjHVgCgcyyNtmyX2tJfHbQLBimt8hSe7BjUiWD9rFxhTdpikBDxTigss27DXCbZwVt
J7g1j4wEGxY+DfENNRYBK+qMgxVoC+SBT4QZSphErmmJbw/82Vxh9YMJliMbjZAuILtS2zgPfgf3
l1SXTCsa1LIL3oy1svAOD+kt8MV5rBJUlnnW/MgtHIWjbUs0M9GuRlgKJbKmx0YSlhZZazurN24g
0BC/eA+FQuwHf3jZciv26RTY2cVo/yxguBnRKLqt4fTApamfjX+lpIvS8pB6HsEZwCDH6x4TaIgA
dQDD93ODQPVFbFmHlscUzwbgKIthRZs4smreBBGUBcGHXko9Xoe2tjiJqNAiuqmk3+rUp1UOs02P
fSKI34IAnATBzwr/WlEhHXRBFs7LmzxfpEljP1SsTdIpTMsrSVfeL/su72UbxZpSXeZx36N7dRGa
gc0ibpHtBJd9Vgf8RVrniiXdZOfsY1iY8GxKBy53lWqsueOlWfvr2soav+FciZle8pGE87qLykaL
NumQP7rhME0iGq/6Lk9nG8s6rMlzFvZE7xr0m0hSzn7o09jOUbeWcd6MPZ+TbK5GGMO49tNi4jkQ
JS8PmpKBv5bGLzxLwpkM03Da6iknKfK3NPPnPlfIzBK1mmldUdZCFdvzuVrSIe5cW8rDqFXGdqIO
5vXNJIHf3QwcUzA7xj0lyYL61C6xzADs73RBpyrJhMnOFGV+19lwWi9T3YThKZlITg9Z4KI83LeV
rfnbRYxZFbzVNpznN7OfmX8RoMUUXCNiqOFO9FL2b1eF2SIbt9YCxP9dz6upTtMC6MZhtTyqAeRW
ltE8Uf3quugDqcuouctpa8d5B1VZuns9+GkKk8oAoy3PfNp0ItqhDhBGnqZ1UMkrTVRQVaejbKkz
+X0eNcyDyzPG5nr+YmV2hEqvBKMj+e/4pZGX4b5peNuq80GnRW6eN2KuumxfjpmfxueAM7OiOKS8
ngZxnTaUdeey5HkWHaArklVxO64hwrpxUQGwPAu47PwuT/u1XM6nzAV5cToVNaJNUumJw8GObTGI
P2wwSOHOoRxTkCYTQ9qC2aAWWZeO/cKiWb40GPPDh3+4GBSFwb1Qo6rvk9U63n1Yh07T8aKUfZvR
MzIHgVLJUopqUKdzU5LaxAJIP+JiKIIC5GRMIKjczumCebukFLkW2ctlaqdWvSrToJzMQVUsoO15
NSw6Gl/KkolCxx0GP+C4VO9FXt2oLE2D9ZJz48CpYOngsl/Aa3e5uAxY2ivznBRdQcyrspzKKN1P
JRxBtrcFYTg7XNZ2pAUtiJDuwyxfim4XthX6cLvGh8Dn/6AZbbBfXRqt3w5Z1KFtgdIbnKXRUCCC
JETm20twfqQscdehM0LRtHagPmlzNIblocynjWPM+Aof1uU+eN3UanP5fPRZpBI9eQsFWBvkG6de
9zWeax9Izb1Ywb6uVPhDLHEpdjM5QZGJ5sYmHtLynIp/EDNvfG64LoEloX/UQxRBU0U5v8fUgkbF
0RcFMq1kisiC2YAiysUQQIJ86IYbXzZD0YBfQb7a03xYOZlfRKXajlxA0u36WkKzsAPDre5DGsyb
gsk+2CQvlgDXjK431owjwaMIsWiT4wxoNWLb5As9fc9Y9wGAW45rYm6tfF0JnmqW8EkDAIpblaMR
g/GQz9qTYgYSr1RlsBGX+uUzMwZoTZ98yXG1WMX2jWGO4wVDLyV4/YXVwcPjX5n88ByQAlq9UJjk
xAFIE+Tjh6qQbdGfFg1bQHRHV/x0Ps4oy4rwNQrwzOpYPAjKrqOHqqHyHvrsvCF6SUVMqnxc5Etd
DxZcGmlt8AhtgbH1CWCOdNQxOuhb0pvVAo24xKgs7D7oBw6iRctBYfdAU04L1GhJaxs5kbNliLbq
PHwQ7YN6yLQy4I/kBVbshTIb8bNccuhpRvptmxxDE7i4oG+q8rdrUPDBX4BStrH3QZHWYRlwShC5
vYUUvcM6DEAwaJfz+Xb0B4YG67Tii0UPmqt9EIqmKs9XKtTcnmYbiBTup2KwsGldZhvy4SbItxgV
7T4QmTVQHyeQsYL4HkNi8qUDlr29kI7bBx+zCB+mwZzVFNer2M7fDDLLp7cYjDRZcWiyCO/NO0Yy
dla5RRF/yR50pSid9ur0C8sxKtDjOHPBKrwEEcBi87ItKsT5kXSrDN8ic8Oc4K7tAt8USeiyFJuj
h4uf/u+8aYFtGgAGgGwgpnw4VzbbzHlAfMW1ahlkGR0qJIvzcsE0JizsmeeYc6oTo7mpxzh1GWBD
osmA53PfOXwgaRTmqu4G/L/UE3A7EU4EUFEHLN9cjZVPAQpMfYndSZ7Z8UY26YwqIF3WTfcnDVde
HmbWUXiYqM/NEO1NjRBb7+egSbU7Fxqhan4XyrmEv8mMtVV19gVOLr3BTM1hQOvSth8X7vBLpLO2
zMGOUwz6wGY6GxkwzKVTla43LI/s5N92bMoneeYfSJ915sAi1qK3B4qqbHJiL9eQwMv5nm/sQ7d9
0xrgVZuKP+CnkasmcIAMdKPXFwXa93EPBcfzXQH0MYgLswJX1pxWjY4BWSyyfsFa0uMJDFNuNewo
Bge9egBZVjTx+vQwNF2f0vMs7Va8Y32A3lKU5UANO8ErQJQpqVD61hiN+h/2vqy7Tpzb9hdxhkCi
0SvN3m637Th2JXnRSFeAQCAEQoJffyZxzrmV1L1V43u/9ZAaI7G9aaSltWbncSiWHsBEfKu65NhP
C3MtQPi6yxaUSpoISLQu84ZKI0+Y9Y6HB+3XARVENuuAxct+qPHt4E9xlx8d2jMR3DgxG9NeOJUH
SDlaFKz7tBM0WZ4YYKxNVBA8BFtzSpyO+7kEdBGCD00BAiWfWE1DjOQ4DDle/h6wHXeVDOo4NlQs
juVmIhNi8b09SbmMQKJpS1q63rg9ViJ96nbrgmeDZhqowq4nnnxCvcX6Cpze8QQkI8c9gG8MUPwx
Xh4oVd+iX0VnzdXo9KeEb80UfmG+T/pLAmHIJk4sGucl+NO1ofSiwolG+xhqIuDfQZH1YWpegUi6
bnlP6kkekoV4o41/51L0NtM3vrbrFH2cRQZo4mw6uypQ29E+d687s1Bn5Bang8ewH4Yjeso0jbkN
LVa5kjwqVvxlkK556sBM+fLnnby9y0lLAMQFzKTbcVs/yk3fr0f941t9VBN0/8fmbWd1fMXwA70X
Mjr+Lg5JgK/Y6u34QkGBTqgKk/vBbbS90NjKNbpFcdmXLdSVxEY9diVXx7/8XLLoKVGJ4Es4/ukN
gj/KaQC5gd8MTfMwMiR7tE0KAVLuyADAnm274NG1m4Zjl9cBZJ6A78ET4X8MbdlyPUFTFTwzAv7h
AtzyuPKuBdP46ecHxYbjSJuwVILnt4ltaOWeQlA0aMueureC1b0BjVMWHmB00E8HCDmbxDBWqlpN
o8ibKYGqxLaxxj0vDizeetNG9dHGNczjM9K1Py7L/thwwdjhHMlFbI9NrqODZiwH5481mQpoAts8
buZBqaqBqhGr9+2BAAc+il4HIzZ+LpvDQN42Ee3T7F+Ar98GemA5qA9YwRGKWxL+DVZuFoiFgVdH
z804JrjqtK49doMbUWangB07qF8BvDT52k7Htf/LdPfrbHd8fHJwNXCzxCE+/7fB1lg/Bm5OAVW9
lUYJDBhXgTkAO+mfP+o3oAm7CZ4Mgs8CZIU/k2Os/4vTBbKRKRNoJf9njZDOj2MxacHYQ8rBWaEi
J83xUm0r8YZHZhhe2c/i+M/X8iuEAM8d1k8Wwq6dgA7HOo9+vRax0gjwrayfITlCGWvj8OjH5xnx
IdU+onX+t+f89w+EywjAQZLxCOAi/w1XhP6HhL2C4G7yAw6KusOJD7kvpCWANX/s7H++wd90/scd
ArslMYT+GTxE7Hcg0/eS1cPSJ+9+VgzX7AdovyV0i+OTZ3O2nqQWu3myjm6yVBb61U+MGpSGYN4Z
zqN/uaJfVzquCKNUxnF4pTyGkf53WmzjJHDpRqd3/dumcujrsMe97QTqeputLV5Bw+yGnckpDge0
FkFzXIjUdLJ7sU6Y7E+xomNMco/SshUo9RO+HPtDhJd2o5gnC/fGZ+m3MvvPN/H7a8SLYwSaWzAm
sGhmv7OsOHenBWKX9dLM3VGZ9h+NkJ7jwT5tQWbZf+SriUGAJCwmeJHHfwn8Nb+u09SjG4kyYi8/
jz1fN5PMyYjKOuZmbuv/CFqLCSB/WEJwf0dEDvtbOaBOAIleW3l5O5bQJB9vI+167Ithno4D458f
6FFf/o+iAPgsB/3EsAOhR2FANH/DM90GzZ3Z4+4qHQLTxUWqIGT7lBhsmH/bgn//KLy6DLTXD0Mf
NFu/PksFlepm66S+emtF1hjoCNZRNCn875/v6qcU4y83BqwQHwXHW/SDmIf0+9dPIwS8TNo289ns
EWnmKor9oUawMMPY8c95H8ChF+NcA1uFJhBasjDJF/gHQnWL0xoSnLoYOw3k5y5iwB7Io4K7oB6v
NvQG8XgRvu1CvxUiAuX0cZ4mhTHIyIgNU6V6u0dLQUaSzKrMTAyo7Y76cKTJI3/j87oEwwh9EAM0
b/6+q5uVQzJj16QNgYnAa0CvMGikrSr7QGq8ip8NShrg25oc/rpjKaBDz3BYJD/K2Nuo0TmC0u0a
FaF0YzQ82gC3RgEa2jHKMCcMkcUXoMVKbHqhc380c8FbBdQgR7Hbic7CHaq7eVHhng+z4UNbJjrt
JcwYPyGPCcdmk/9sZH50UGDWHJ7vPmXHIZ5OK5AlzBZdElU6G/GRqsNUsd4QsBUt7BxezZingOf3
sn+haHs5vSTbwhmU0BBQHmDAvBrgrNvbHMbdNlNI6KBuBOwKBCYFy5DLZsngCgnsWDui8gkGyDh6
5BPXqavqCZt7eh9vfN3H9+AbDkYLPSCJksu4zCAR3rcaaHNdQoQEOcGpMVMYykKFaDr/3DB6ztlN
nHgXfQpjvy3ZBbCZ0E8D57KLKjnMAcEkjMLhlwKuVnDp1TBueLel89FutpwEQCbWAq1ZGMMIyDbh
7jo+L/Oeg452LaZpnhnwom1D5jMj/eK+JER1W1MKhoZ7gFx5UObDAOQlsDkckAfl9rMWTeDD6+Qu
U6jb8jQ0fRJZdNE/+iwA30efCNH4cei8LY3+Rzc4pH2Hkc1wKGJ0vhqSqBCVrB5TXEYEy1fuumDl
71HEx+xZDzzoT6qN6zhv6to9x1sby3JrnTi3bKVXLaH7tTJ+vQKSMb5LTRIVnsfNJW2XngAzXs17
gUV9xeoYImjsvuaLNLr/UJMWkmAewvaQ9XQ5Y9gFpBQN8W2myaexw3YcnE7uEtfqMmVNg7cLg+cJ
tg1WybG1D7vsF1Lh7F6qbCO0x4pN1NdG2+coZPrWsKC+Veu8VPEMCBral/oKVgBeNtxlT6luJvD6
uv3WzpMo+0bX+caGoYwFn26yHUr9TQxggQcdM/zow/UBHXB6cviR1xnmsS/Gj/YM3YP4NvGuP3c+
7OES4TI+NZKMz5oBm897QDRzHtCxfnF+zz73wRBjlLfqvcuitiLRQm5gImvafAwCescA053MMiMU
QqbiCeBhC73SQvm3EFQP5plQh+/WSDbtSW9DUIWzWt7NKwPggFJQzpu3N3Q2W5fHysFiknLRZB/a
NeLbNRQI9uscMRlWo9ULxpxWNVu+Iunoe7bEqSoDEZgbxSFHKFm4yCe/0g5zkhpv43kJp0JkzfiZ
yFnfedhCb+ckPFaoiA8OtV7djUc7e0/Sbr0G+h3ctB1tojJD9fsWOkeHfIcFpsHYrIOPTk/u+xQE
vojacP8MJf0YQVGgIR/cYdLIt6bXfQ7FlLGl3l3nbxJbT3VO4Fa6bGGKQoyRqlgd7ekN0s16fWP8
ZE6RttFt3CufA+l9jd32lVghLizE9llnu5SAFkmb116tKbwxI61gNRguumHm46Y9ejICeruec9tB
A9EdzidonwNL2Wcw02NOo344jwAK8gja4ycfDt0TDF1LV3TLUr9MzTZ9MF6rKJ+89YUIjZa5xPWB
cc2AuWHj+Qb2K5+5Rx7NTQ9Pyio/S6XhD4Qj4hXRUlOu9Ro+cZAI1zoyWWENETesHdjnOUv8nQTe
v4J2YBYfKpZc2GDCRGrruyQLRpgXwo5/NhCAkzJDfybzWM7TYwJB+wmFPkkKmMPSqyUcm0fodKDt
cI15icZBn1frw7PUa/LZUPHiMCe/7BOMS+dJwz0lJ1V/3/BAzs2SWluhDdyeF8NjkRs2gbHt6gXq
5XW9TninzxP60DCv05m/8GHhX6jX9L00Yvyy7uv+3WKBl/DXRfcMwoIzwUlRTn5antFfBnnshvUu
MHP3aSfw8NA+hGtgAJx8aTbCcJZ5VCQi2wx4UNwlV3Cji0LPgzx3sTUv0HZRXP8a3YRkoCeZ0Pkj
cLnpkQ+NuQq3nj8rZfbbepZT5VOUXIzBqr0MjCw3xjL3OMzCvDewfn+l3YriEE3bemGbwuYBpvUQ
0sXeepO669Z5Cn23zYazSBQrMR5DYQnYg1/vgRF3QjTmaY+y5iUDdPJx2rPlPQ78+gqbLb3fw2CB
hgnycrht4jsw3DC9LQrGrWzfBor1bobTXgfjYwcI/rH2o54KKEPIyTgYFPViWY3het/vDGf2FkKl
DuiAGt/D8sUVarbyFU277CoE51esemcP2VpTIPMm+BaICBq0uy1me8uLTXn0uiXMHAqOvi6mMKJU
BJFBUJj3XIs7F+j6EShLfwnYNrz2i/mM74HncWnD11mhg5E2lRfPJeSXsQ7bGz7q6JMNhHVF3zhy
D6mPfWmjdZ3OTdRTVvAmTG+ZGE124kQN/EbBB1OCx2UwkIDvLjO+w5gi94XDukPFcBkD8P23WzCl
eNYJcYu5m/gKogf+wdBdD2xSDzAiBk/pwFtdJN40Y9Vwbd7Jul3hy4N1prlVbTe2ZWCGGCJEIcLg
nK7zvL+DGcbY5ny0HqTkE4z+Y4enNrq6u+kwk5u+CFN0LkWsrFjvgZbIuaA2rN87ODC2YiR9cge5
nghLF6JFhBMlTpbXuMX0Z1BHjF7iBI1TPUBWdLUuSXoTR54M8v1ONxGt+eYnwu1NhGJHrjMGRuA8
wftlymadY/vMg7qTUODUPTe5CUTdd0XAuH9uKVQzedSw/mncwmA/OwyasiDpFJE7x6UfisgAx79P
e5TTEgK5vRyBbN3IaIElKEy7G/jq/Cwf+i1I+E7x+AfiVQmcRnWHSktHsXpYFiazpdwSmfQRAPZ5
xH7IQG8WMG5EqmIhDF93XQN2FmZLwLzFvvhpyKnaQPykVnZXQ8visapBFN53LWDSEhYPf0VrFmZl
kpEmBSQmTXjd1UaDjrRxuuWRA/udwIZ0CWDbTgslBYO/jnUUUBwwu9dQB+bbytGaUKO36DyOMI9W
MFpFNirQwjXBWICbhxTN5WmTvNsCBldWMdlsa/sClXTBF8Bf0/r2K4rQlCVVo3udx/UUel51Kg3T
ptKRH+P4PgzWxL6AzFXiSk4Z+1yv66d9b+qXutGfaq5jmWNMUM8O2o5KZMKcCQ4PgiKRGNBf6X7b
b1F/MbS1p7UxvNCT3nWeQqYJE6WK1bMZ+gTOwWTLbQbLUG7WRX1darGf0rEHjVd7cQ+GMSNF6Gc3
lTsOG/bI54Y+pxAQmbJdgfVgPWDB5NDDuW/hqLsnPQ1zVs1pWt/N4zA+W/iu6gpGuVVcAzWu0zxQ
nl+rUU5lNEz9qZtE/Dx0JKz40oy3nYiD+6jz7DbSIC3HegZ5zTEWlfA2rZ8HOMHOu4+iPicpDuGS
cNiOKh0m4wX6Qbdca+NEzmdHfDF1NQxeybzqnIdKQEMKQaS9nhPcXLUB5H7eYWH/JsB7T2cJfq00
2JQu37fOXHDK4/Bvk64vW4n+Apcg3uHUaU825UlhB928yrYOPwF58yeIdvh5JFydUp3Kx0ASU6wq
aT7AOPjSSyjBagxupzQS8uPoomXMYzqOHyk89Dc2osLnwniZFS3A0RuhI9x0TYBwt34tMOzSB4mx
5GZ1Yfu1a2j6qRN1+KELqbtbwdyWsZ7GawrI+BXge9QdNc3rnEoy3ScCDvEOzD7sR8yyr6w7huFt
UMepDTfxl3GF77fqk/ZwfiqMLNdDPLRjMZvWL+Ca9hFgYepkWNAedSRPglbG97DER1+aplm6POpx
Dbns0yYrOvzcAvAX1kSz6fhaJTZKy6WBkNOg1+rqG/hHlz80pram6DSl5BMOXmdyHmRuvQpgHy8X
LYOrdoqjl0M3cAr3FR79dgv0Qxx7+cWumcbxgMnzNFoBNdQoYnoH6s7c6g2iktzUaGnu/Gz1ly5a
fFvMgBnXvF17/3VZNuwVbErMaRZmRvZtBWu15mDkVpghV3oDkLqGZKr1O5p5yEa/I1ViFSeVNsst
2zC/5QHakaXsxRTEVTApaH7Jvsavy9z3sMyvHs4rOpcwek/kYl0aPoNdyzhUQejh8mRxTX92aKpu
UP0GV/mpaSRaOY7WEyqOYLzQxoVBYcWhxNsUiXVl4H6rD0UKFlHBGtVI1q2nek1ApaiukB2aNFMd
YyxMatsE+30R00HsH4bZDt1DNIZuRkzNLDqUNJ6Muy5MaOHkOgckkgN7SCwVWd6FU0s/95CNBjCg
BwhNECcQZp0n910zJiMvMG17pnO7N2qGVQwHbryVDfirrM8t1Nxsg0V5E6q73TIRUVLMFgMYTLcr
0CGae8i8uT0Zq6f2Q113bKxLZNoY0Chw49DB5KufxmQ51ejVhmvb2ED9OcNBvMZVA/2TGqp4Atf2
LAjch+tZQyi1DKXZWEDko7S6w3tgAeRSVkLJDA5ghcwdt/9dBTwleI6zHLaS68bHH2KwTM3zG1gb
6INwWHp+QKNRKLy+RdbRQd1DL3DwINiHe/qtZoL45Axd9Y79NoUzbz9a7ZoARtkMQFeAyVZIl+CI
QDleXm0DQCG7W9BQ+guRnGyssPVsp+68g93C28KRJ0f5hWZ2WFUZ94vdhltqcXt7jhT2KJoLiF6o
Es90iXWbVAmEqi29IdZO2wgdEtyG+JmU1dNJ60yiHgfLWHZQId1HEHOhddccFRNpDWiiMnZul1Rt
mwYKuwJJbQtIqmzvWFUPnrV9pR0UNxzYwTBmdztav6wSQZ8IsGCr4NrmIZs4q2C+pOwM3k+96sz2
LwHUNUsejTCf5cxi71RQm6hvZOjQZUH93piuGpOZN+VqoFPx+R5NIB/3xG4/VPY3vK3XR4Cl6xVw
4PYOvnVadFFi72W4barSVEGstXIQwTronyX3Lr2e0MKlOR30xnI/uG44m4VAxegz7QaYc9bum96J
6FBamRJ5gnPUlgvdt3dzGziPBgGOXnSgmBCF1HF8NglbVClU5r8Eu/CbRoyHm8J3Wdd2cYlfOjB8
NQQEdj5LpFSQYQ9WTCNI/WgqtBNmvoI5u1u/1YE/EBd01NFQ7F1Tn+DTWkVwUjbMIM6JJj4UgrBx
rNhGZsR6jOnHfkXkwlykIqrHAoBiG2NCTbf5orKE2BIpO3b5AOkDZBO50VDZFdB0TCsapDCCrgjg
1qXG5K1yNqEPv/cg3HzuaJdWaZf0N0E9j5Cy2xjmCmjrtIJ0I9rsXGZDzEFJBUtzhm8BLyb1dZBT
aOuuJt1PsrAAzL7sECxgbQj+ZAMy4j53fUpC7R83vOyScZHxSkJb8T2AeAngodT1XYAyPH/CcOma
p1QqOGFn6JjaK3QwyY1hadx+QYmk25muTL4bHRX3kEnWMNuHePKZ2z3kasicyrt9b32uW+JeMh/b
RwfLNG4BNjaww6kaUU1TBbNCF/N3IeDDtORydNchQIu2dNDG/OEog48w7mZ2NTApIU808fOEEITT
Eg3kQ2LmEM506BAb0+9Q6M87PLRZvF3gqYzaMrLwvmNCGSCQ5+3KEVyRGKjT5mGHHLQWzuNyeX9I
IzANF3pAyMsJDBF4VkJhLCzrla4ovQH8DgiX0CnkhbSeJzQFCOi5p1bbuzoK16wkca3TE4QQ+r3z
6QLV8TLgLqEGSD8x02TIJUED/jAFR8c7ZwjfydFTI/Mi6QSHHKWb2qbEgS6hvAJc8rgrIAD5nmid
VN0KgV1JiWqrffL4njqGnA6yEaXLleo/3dwMVSRmZHEs8fYxRbVYb/0yGF0iwiN7NyNAw+Lj4njC
QNACBVLReE97Ed1mTd+lkAmJTeUmFPw2CJroy4YUgBsf6PkRWj2J8JAs+gxXjB3AM6R8O2I8pClS
x9qttG6TM/KpMgQT2KbNetRfQ/tbGUZbfFoSF78GotH+AuSqgz+cjWrLYfYPP7YciodcQYhxGaEw
IVXq4g1DAY/gapgEiVWlEF/wvou9cQXOTXR16M/LhpopO55b8uCoAwxNo1Fcsl7RDxNUFnW+2v4j
ndX4wSxIuECEPbBHKCohlKpXLPnefKwDR2r0Vj4oAnQe98bC3jMDd/k01Da4NhKbujRtlz4sdhlv
lniC18Ok3R1wgfQqECR7BWLcplgGdfJFRzutPCPzu9Vs0TWSwpaokGvmjm6NKEhnBkA86TxnVzNt
hqTceYDGSSHE64yglrV/B7csbOIAt0qDpc6KicaIUqA8vB22sYE20IUfGrH5D0jLCHM9WwLrZNxV
KuvFn5AVk5LFbHlBRsl0DmHU/zJCgf6B4FviPPB4cJD8f4DnJrv3IPnPel2w6zL7GQLl5VFbsokc
8UMkxD7YH3kdIEbHhEydcR6YAWPGTMsshTgF333npsj8IQF2lJnHoDIhW3HPfROOr0HWs2fZIBWl
YED1r7UeQlBhUFp2lH7dLNB/U3UaeJD5ggOqU2sJDhwupg+YaEel3xk2jyx+WGQzocrPWXZok8wE
/zNEAn6TagLXAMJxfGAbpDTb2UXwakQlHYlfmmtiGyX3awi5t+VFtN7FX+OBjd2VHDO1sEIwQ5ag
zNaYOYPi1UHNAk4L+gjJwzYhJYR34Y62MUMyQ2G6xBB/bTcPFBMphT4+MTa47FMyDAuKyqS73veo
Y3FD4hJ9HnQKZbAldQ1BC4PGCnJktPFQVW3wQmPTQMbOEHyACLnxO5mCLZ1LEJoQ6lWzdlvXgLFs
6w5qIV2LQ0SONYg4l3Mt651MTyvNFowwLfWJMa8jcptWWYKIzTD3wTLUenmRcpztWCKoBtGSFdHU
ztMX2+1ruOX4KbrdCjcytGRIgmpQGa4E/MySF0CsjzthSU14f25qj9iiP2xQ71GctyLr8G/QwqeJ
vw2WGQPzrdxm0SeFJzxL19O/0HO/GkSgMIWBmsMrC5ITMj0IH34l5waCmUN6zb8iewnqqjfWO0q6
GPSTociAulpdtiLVhShmojRPDWJEurwHjzIXCx18+iJ/EF3/fF2/ssu4LKTPJrCr4pcygDwEV/Tr
ZbXxBmtS3abfulEfRIt6E34g1qjHQgxG0GX/QlT+yskfnwgbN57G4R0G5ft7YiZAw2wh8Et8V2+f
uL6pamg8GFDziLdhFiK4lfgAlo9Wgqx8exX/P83h/5Zf/pdkW/xaDehj/t9xDn//TU1HlsPbd/0M
cwhD9l8hhSOIHM7m49dB/G+wLX6BxH8xAskFNvcPSx02wP8E20bIMQa3fPzCFfjywfb/b6ADRQQE
xQ9EVGAGlQa0Gv9JoMNv/tIf2gXYlFAHUkpgWWLHav+L3gdhOMCKrfWXwSGaZnU4ofORQopddKlb
n5Ig3m6kX4euIqRbPi4jW186Nnvoyvgw/fGXp/f4Rrz/NTkh/HWlvykpEFhw7DGCnZ8cJeEvV8OG
TXe8seslmobwUnf7IHKbjgAa/LpAGb06Zj+mq0bKmVEZsp0gtsIRBeF2ynCqp8M3vizkAT+jQcPd
9+ELBCpZeN6QFPQ9hG7c/0uRin7TK/zQfsB5A8EQFHLkb8G5rAVkAmHjcoEzoq7LBP6Ol5XhNDsh
3maMYZH2oSzbFLP5niZo2baO0LNCfxACqhqXb42f57BoAx0jnqwdMaWphoDDMwgKrOpRNo+dBeKN
wWsuQdbw17mZbuEFQdQV8i6S+xahYer8z+/h768BNY6keBFIPEVH/5sII90CDFa6ny8wQPPXsc6Q
cMW6CEtDDwghdt7wZy3C/sM/f+yvlfXQtRxuVkQgoeQffxyX9Ze3DxCuZnquh8uQ7eEFSnd7gbAA
3gHRvP7zJx01+i+6jx+fxGEUO3Rj8Eplv60zPUApibS18QIaGSGPDiFeZ7FkW5R3uqnIBBF2gdSi
bCxAEDr1b4vmEAT9+vFYKBFCZCGxQ5bK7x8PoU2Lcg4mKT2CXJW08ecOvw6jP8N+MVcYTMZ8I3j1
Z9dPDiRhN6bfgWzAOcM3ducTYBMFdRKsgwTz/wI0O6Jlk23bdx2suiQB6JAiBjWIaGWa7PZfzqPw
7y8KoiqUDciBYPHDyfTriyKJjYc4FsF9aIX63KKhR1xm0C0Dy+kGV/KNQ6zXF4jtwQHvE0TJaDba
AuNR+ueS7vtYbE2dojWU6/cWUtZva6yb9OafXzG0ar8/ZbgBsYiOX/UGE1ecHo65vyynxGRIKQQt
fi8Z9Is8Kxck6p0PnxY/Lau1ENJO5GlViNND2keTAlAbznNk9LlnGg7xflLvNFJpfJ72rv7DSTVe
bzMaPh1P+gX8XVYKKG0LO0rZwnJJMbIJOQ8Xh3hcDHiYBeo65DIHEoEuJVobdQWep38XyfqxBm/n
896m02UR0/sFicW0TNYID7LdItQGZvc9Jy6Td30TZx8FAarcJFl4t6Mt44UjDbprLLr2OsgMhja3
ZXsZujgoEYf1Vc/gSC1kvpho1ZKexDzZa6ScRO+nBvk9Z5EGSCvbm0584TDmAVodpuCTVeD3NWDh
a+jY9XU48f5bu+oE+56q7rnlwqf5ip72xghjiw3PAVNGxB/AY/gKvfR0CkMfrlUPySOIRAcTU7FG
jajUTA3QWv7QCBDYJeTYyxWOmghpixAyYeZI+w9ekeY2Mlw/x0DKzpbLIILQV+2fs2Q01Uy83E9r
l9WnAM3+Z0D+7k9Is3RcQEhFbD4giKw++UWO2BzOVVu92uyEPNim7BeqrgZ8KcSrzIx40GD2czlL
iVg/4dA7jrHfEcfWi4IuwaAAJHVVfcgcnxwNWdnOBioeiZW0nOjiEAHmaervEgAbvYA4c1qUysES
gYT71ogmivaPswv8AWpwg1I+fo02JRdqgLFaq8ll6RZonQCaTfsZsq5FQB/TQiIho358Jkh1uJYb
pbaweAcCRBHhAHYacK7lgEjmBiaDzk0VchBqgvy5JRQPzUQSKB66LXVNufmeL3cJAvOwopxA+p0r
LM7CUxI0Ujys2DpJXUyZBh4RUsQ4nIa+NTzHMAAoqPJgTYpA8JBjThHQlkMEh1BghNgikeTkEPKn
qlmgKzjFQ60Qi7zHqJhD1EFtgFTVoIeMYqvnR6B00GyPdZv9Gdg1bUlJxmiBKCiz2SUGMyluBpou
iAgtBj9P+3Y1E1Q3kGh1k0J2P6/7dOJmHlrkmSZquyLzrHQRRwAmitTHW382MN0FBV5r9EegFdKH
AVMfeYudIsEDaJsAKg3Efv4hleLqmhq+9FUHQfe73S4UpD8gvvAWmfRzOoD0i5rlLMyqh2ccxvQG
E1fUnazGFSA4sK/3Kgv9jkFJbtrdqwy6nirAVjFQjIX2xiC1qy9rQWtbplBo6rxNZ/QnAzKZ9u8Y
fnkCXmcB5wX7cTNdh6RlVxgluqSAqGqiZTu2otyt6DCtO6M5/IlOsoJCVL4DIJF7cEtEz06hFlA2
pA1PdRUiVGW8btrQ1VXHWYO4A3xdHnLAKlg+NcS23rUAo8GjBJ8McIQNThjso+gS7shiafNsZQF9
v/UuspdE820sB8zb90hXxZFUY6bCN3CA+/QEs2g4fARDg5DhCQY65He6eG9v4Vdf3v9IC449Upah
QcPihXEG+rtqTpDFmAM4ldApUhj1C4ysVQuz5MfeOXQWspbrM8ZJ90WbhoKxcbWoMqQ/gTtGEjo9
xf0Iu+xg1vACToyyp3mJw/fhAuYjdwkcucUCk6GvYM2S7ZUBtQiKPwWW+tAGKX8dyHQsTolM1HPa
z8386DfE5hVkOmKeGzfgwkZoQcJbnGD8FUM/VrdClUR4a8j9eL0gCDJ6lAZqn3dRNnB2jfBOZ+8X
vxzNZ7P5RyRvIhl4dAofPY77DtIiUghoJl163Pxx6Q71CdcFwOvC4gF3YSc4a/KmG5G0zLv/Zu+8
tuNGsi79KvMCmAVvLgeJtDRJJ5LSDRZlCG8jEDBPPx+oqr9LlEaa7uu+6dW1qpgGCUTEOWfvbyse
nbZMiuy2xkvKMHfgVJDw71hTTVmnK8xypgdjtdAfjylu9eGq0lL6mZk+dIwv0fVb21l16Pv4Z4bt
fCMWEIY36zlZ1tUj45zghII780PsmAX3BVPxl7FmNsGMJZ/vLDnp4iLhmJtfNC264nuf3WIvah3U
cZB0H6GDuN1q+cvMU+MnwXAB/oVe2tx7wFoXhOP71uSyrpKC+UtRFs7NNAjazR30qOJpdKtEHBjj
Vq/YzdY15I2fTB3gW9sMlZzYtSB2njQ9rnbV2Ca0tW2Wubkf07sMNeYFs7LciRyzN1fspmOzHaVm
8NiDGUq2pVnzmCwQZYOjXTdG961iQZ5PxCHwbKDA4R7JHQY/O0ZBassmM3YXRj+Y7iYOSqnYaS2l
c/Tu8k99gLxRmzmmn5ZA9sZX5HazADJneAo1j8lLTZWxirRG1MrHlp9lhKoZuNi6lZJX0+wx5FCi
C31PHOyKZsthGVfxJXNysezbsmiaq9qd7EtNMkjYpl1dqYsEX3K68R1RpQ+cRMRXHV0tCkwvEyos
UjHSvh6V37ELzN19ifAgezaaxfKBenMCmz+0Eo0HL4YwaZviCk9OWtyOn9NE1xReUOEWxwy19+0E
eHfZ98z2s222DNykmSlz62YqysW5rtx2FRC0SnevbCNFGTlzuhHbEb0DUmG/ztZJp1exdghRbo3J
mvpIlQiF9guWfj6qPYGRnkHai03cMq5/oqVrPORpz73GThc8cq9X4qYOaqhjg9kGuOGqFOHFNHzE
7jz6RlgUyvvgoDAYoxHNtY0ErATK0MVgmtjcuaO3bWbxa1I4zNNlZsmiufT6NrVuUMuU7hH2AHMw
WJ9aclX0GoDvSjB2DDmNDfKqLGM+f4+/cCdSv0iR4+r6ce5snvvZRVYN8iX1rt5Opf/tpPyhkwID
ZQW8/L9bKf+KtfxXRNBff/R3RJBHos/acDOgqzDiXnsif0cEGcRCOS42qYBCHG7mD50UWi8MLfFJ
UO3h0vhXJwXOJv55n/rcNdfIIfPf6aTQtPmx3qA5Z1K7OtTgTL7wz7wrXzM3A45hiPQ0dQZ3z9hS
/gOgci/azuMUQiPAjtYp331bdF0ZSiSx8UZXvjNFiQAHc+hRuMQQfEv3tCyeDd9ZNQsOUl2fbpkP
V/beyKnNbwtc908dhj8H1ZmFQGamCcsiYQqWsLHyMV6i8DbDodIXO4wRFOGX5mwI4qhfjouxSBtc
bwM9H8dIv1V4L1OOzE18AqHdKuZmWvc5yGfvi8+YLpKMS7a0ntHm8vhLoDnI552IwaptXgamTCMR
VO7ViLMsrNRwJ0pT23nCgKE7l0pH2uIa2X2b5/MtvHF5DSuguqtyDV4zSE8t3eT+qtOsHT1hmpO3
d6UDgXid224N5HKHZHSDkwnU/cJI/T1I4V4L0yZrOHs6HJxEWnAxR7MwosmJu50tPfOpDNCoZ1AS
7g1zcrdBan9K1Iz8pJlhkCyWdTOYeX9UDYzS1DBvUpeRi1O7uM5ncNATI+oby9NwwdbjHRZqtHxl
iSO6nbz0ixub7d72GmvTe3VxYVRQkjN36pj6QJyEcpYlVwIp+fWYEuQBiWUZLvVx25kNlpC2r15z
5QZUMva8E07mb5LeE3emG3xx4riJjNiINxzTsWzQ6glTZ3kKbA35vVfVnBAcJERw8zxOd/d5L6w7
awqmCwsrw00mGA+0Bdp500pfnMYdI4rFi3JVeKB3zZldAPqFAaPdqmaq7su+qDZ1QZ/HtApKCq4I
G2Fxi+sADd1UDBvOo+JDMcGht4U5Xc+YXaN2ckyyNfikGrSzSFdx8rD4nlaFZFOxv+V1E/Cyed4z
eWiNC4vC5DTrw9eS//6cAF+59VRNbMI8xcGdRy/71jfR72BKzmOA78tyzXFUwhhU2r7AWL8HUF7f
obgmQ8kd5CVVhn0xoyxse4ujMLf9VTNZy0fVM5DealKmJzuHZd/alPChxWw66gDw74c8pnTshgsX
Oz0gL/dKsT97zFZr9rrGzznWT9rBqrFywhFooXEz2wuHGE6Su8hHDZNDivzTz2Z9F6NIVdRkoquf
53HIbxhGnjVZPhpzD0imtO+MTi+3ZEx9Ea3nHau8ecS6XAONF58qRhU7IjbkvKkylOiQnDb1+kvN
X1F80oA1ZBsug/5kDwGzzjmID+2otKuRoLJtPLRJlOv2RxZDcTbbatppgll2WSQO25ewH21XGzdT
zlipinsdXwFhGbl28uLUCQHOflRe3G0HD/I4EFLzmIsTeMRLWTEL7CTuhBqJc0x+AAw4xKh2FVVT
zq4/ttmuwFPDBDYXd5zMy9vWd5KjwpJL/kthHTFXTrfVVC57QkRMOgkt54Fi4gzRqxOm5fGIzicu
UL2K8Xa0UdfQkz1oUNuuR44ZlBsQS+xRv69zjWCBqDN6M7/BD2NVl3htr6ve/9x0YJxcdwkecgsR
jG2C9k79LL6BH5OdcQm/QLaxjwxqO8ZoxovbKgd3BAO/T6LnK+tV2kZ4S8yLpKwJkkGwGrV6UqL1
s8ttiaXgZmbZDdOJ9Y6mHO5Xr54/LQPyGxWzPtM5kpfZPM2fgnniHFRlenff9dN9rXM2ThB8npsq
tWlWB+XQ3iRObBwtFEaCo7HttWHpcMYUS94c0TrFDZ0XWUactoM7mXuvbaOPm8ScjN2Y+uUQOj6F
Uqi50g9bxJfYmOysQou5AXmH1Qo9kYa8jjAc35S4Ub6zvOvvZO/0O+d7VvWbUi0d2Fu07kuh5RCP
Ujsf4Feko+meix7zVZiDYzoUg58vl5Pdu7cT8/J7q495RIqRW+/YS+U8C/gdp3SpOAwzPHA+S+5+
OOsUmunG0GLPpiRrvbuu1LCaxAY5IQ35fFSLqGdkkNdI2jt5ROiWnIFLlPcgQhFZYGj19nSjuHGD
ZUw/tr4tqOfs6mCAHn/xsUNiwPN7lB/JLG2YPj39K89uPTdcxiE+qtbn+bCUQoc2Ldpty9L+inZJ
hzRim+OVRLl9M+Mj1CPa8FPPcblGsJ878BVCe1qGJ/RK3UvX69lH9uSkpm82XAlrqc4xrv9XqL0D
4pIytu4gtqknjXPydaV7R89wy29VZblfHQBY9AFTqxsQTKlyS4BQdnSY/1asthvB+WGOyJDwKzws
XEXaSan/OKjZuSxdUX5FcZrHp2pAMRbCiBlv4852H9lHgi0a6WQ3zLOJAJakmnhjFNA7jsg7py9F
lgU2i1ESPwZFrW4mvCvclXOq3WS5K9rQtKr+Yz7HxTWpUgmqCOBm3sYMquUYoGP7asuuuENvdV/S
UYOnydDlWBj0UOjA87Ai9uzOS2d18YbyA1CiKbKYSCXIoFctmtSP+GfGb7h+uk9EXaldreXIzrUk
SIJw6mbt1Bu5uqkd1psQ15H2xdZncaaURaNpaT6SK29u+4MHfuFTkEw1FrglHo6tIa0xyrMcGH7g
VflTh8bZDv3Gkne5vYqKtMnqrl3ZlkeeuSzfD6bezvjnmE3xyYOt5fX6xziQsU3kAj72yFAabcXS
zu7Qwel7hEsebpGhRrvp2/me5Tn3YTeoamMVpnc5j7I7GbSK0BrYejQrtFYlIxPawe2yQSBmbzsd
JY2bm9jHUvoCoSHaW2MQMhIMCS9LTQ1V6MWNjCYvb48MqSjgq7ImIqHPpRdmycDsBx5p81zAGa63
0g5mjD0gGb+5HKCuYn1sI8t0P9tJGnzw0rp6QU7d7Kx01aWwxMd0HVXRaJsxKFgRMSDqxwxq6FWw
2N4n5fTloU3bOdmYibNAHbRm67M39umFRPr+iFwbNZNfWZMddr0SpM2YoCkgZpBEsgwYQnIrnRHP
xZ3C95caLyinTNRRDgp2O5a3TiBpMuWQRz8Sm9HE20QfB+4lXeBDrD3ja9CZHer2yk20k9/k8XMW
yPrDDJJP7Kw6nS4GMcx7laM2ipaepgXG4uKYJ8WNTlH63NXedTKrqEkrtUHkTOk5IJvDAXprywBt
rocvM4EElUXAnM2zW3I29MEE7DuXg0Xo9Mr+HHiL6YZ20yaPzH0wCiCRtmmQaWTZbAyRET1TJsm1
kOayHc0lPpqofvaY62W0tFa5G3R9uDS0dOsOffUtzU2m7fCQvG9uzvCNTmdNBJQr+w+J48WfXbuJ
d6rRoaTxay5ig8xluErNqTgmHLNIIYsdBPxZn+Q2sEA7/9oigK8pRPmfVktLlhZrvGriLn0q46l8
yNBe7vXMgZVrxMNl32Kd4QZ3yX3owZ0kOmfEakywI1Ya3P2+Gw5+FqBMq82keAaWYPRhGo8qRQDl
oM1qW9PddvGyXBSa0Z5G1zYu+YYlFuYs+xIvmcTKKSXxEB0C5cCqj10JQI88sKd2nsZhw2Cof6Gt
6N0gb9a+0cTsj/+tkt8Cef9UJYOF/12R/H9gFzf1yz8DJ4y3P/lbbKCTf4ykABqex1QChMf/lMir
DgHyvPsdNvFW7P4tNrBI0V3/6rucgDKYz4B1fU3RtUiVwPCNIvZ72e3/OxUyGMkfK2RUQEzhiIli
+snnYcTw40Su6pC+TYU7Qn5rMXUz9xkly2HoO26j03FUPijlvCPZbtgXoM0q/QlrMhIm0r0q8WBW
tlz6cNXImNuyz/t2zDfUEl3r32cu0k4XTndeZwad1HHCq2GDA6cUqYOZFKNxpNREZWdW6ohguhIs
cgtSRtle1eWc16DkMp/2mt/Wlw7Co1OjVUo/5pk7X3FqjTlvdi1ebPdZE43aj43yViIlh30nby/z
CoVWlU+kEjlOYT6kLvvoJkuhJtE7XxvNAGeD7cgjM0ZlvyRgMUt3ulvQu7/orYnGmWRidQVins4d
Y4hx4FC09uUCK9HLfT2pcj8pSMWsdE12pJPaeddBIFW+EbMO5lTTGBu77Sz3si/UEGorlDyt7OLQ
xv24y5feI+1Pq3lhFLRkplUqVmfTieuPcpyNu5HUB7VvZA7JUQiVhAkeqWkjknkJRUG2YO506ln2
9vwYL43nbvqka6fj1EDGQZ/t8EXR1g/mM8ECHQxJo2SY6va4vQq1JSqqM0Jh9JzjG2P1amO9Z9SD
pCArRufoxsJ7pOUwXZpv07XsbdKWvk3d1DqAgwrMLK5jKme+zeesdVTnvk3t1NtW+jbLc97meuQe
MONjYArXlEnfAR4Robpv00BzHQyO64gQ/RjTwtlcJ4fYTZgiGutA0Ysz/WWBNLMrHJ7GXRFn1LHs
Gy/VqtRhGFVxhmim9p785/SCdb98btYRZqyv2XGtlkiwsrRbI7P3zhDBGHuuA1DEBmAQUdsxF9Xf
ZqRJUna7WSUTfdo+OE/rMLVbx6rDOmAlLpJZa7OOXYHVrltZOpRfdcZVR5A45lGuo1oiZOJPPA3M
bwFfBp/jSnEqZkatin0iO/OBvMvhOPaVt8Phwyw4oK67RxT8RV8HxWodGRMwQJHLE5AdG48x72Z+
my8n66i5ckv7VKzjZ2Aw5l6J1I1DRyyGETnrqFq8Ta0F82vs7/01cZXL51JWcUQ1MD8OWVsd4rfZ
t6bpbFrtOhJX63B8bqb6unMgZYbybXpuKnphzjpSJ6S4+eAmnQxHLaiP+DOTJ9mtXm2ExeVdsY7m
xYJzGLPbXjbwOXovtimU7EK/ddKOsfTbhL+pOfazstBNuXizVQyObM+0nwNmynr5jb7zfOwCsh4I
QMpxrcxBWMfyS85MjvHcOG4cDpyHFcaJ68p8mcb5CRycQ8MkCaaIc5DXF1FnofopGbl1aTu4NyNd
daY8ITS4Ye6/yy7+2zv+w664qoF+uy1ef1MvX3/YFf/6k7+3RfY+xG3IpL/r7P4VqKQZJl3cf4ju
dNjynosMzjC8FcL+9z7osEXSYNbpI5umv2pR/46J+kvW9rs0ecP8EdZMQxqlE29jBhYjX+Si7zbC
VCK+RZVvXXnrujePNp0by9D60FmQcM9p1XURUJAT4iWWTSZZaqsvCfMX1y+pc0THDrUutU66FNf4
BVmJOjgM9sZsu8mJhnWRpu/Fcr0u3HJdwqkCWM0DhbE7bNdFfnpb71HtG3eDJZqP9bodLD3rDjrg
dZco3nYMlqRxl63biNfnFZSBdW/x1m3GDfiIsPXzCWZy0tg5omdCSFFke+4uRUOfHMgGX4ZolT9/
zodSoPefi+Ir7fDuDCFAoVpBOHKm64mACM8e373C14KJEVe0d2zm3l52izGA/2Q+y7+1aMuZp8FP
5hu4u918TCBlgMUi/Jf6gg/Y4BNfaEU2HSX5rem3zW1g58ndkhfq3K0Pau6VYC5RUgATXPfxfCSV
CSt93W1yu8ExiGVyuul9EkUjyG4TxwOqwQ+ybZEutdEY69TDh9hwsmEPrSixvL0PpzTZeX2mLzpF
GQAZvJ8EFl9b3lLVxkZC/T1Cp2sGrMpJl7qbHH1xjaYSlwS50k+iLW06uaqgl9Vz3sE7w2xATdfF
dzlG9abNaJukr3btm2aDccAq4HDe1BwxXbQdraRV5OF8l3x0qC3kpWDol0aYxFdhiC5GlkITpGcc
dbZQ643jLYdlyqGJaG/JFwUZu6U6ye8SFeMvxUrPaWBcKppA5iiM5+S7vGX6LnaR45v0xfkuhPlv
GfD/VQYY+sq6+38Py3b0HbMfVzwCFNa/+XtWprPgmboDPw/hy/eB2F+zMt/73+zVLspm6jRobx5L
618LIKd9XaegCCxeTGeYhe7zrwUQqbJjIvejFkDtyizC+XcWwHfKPHT9ZNVZNgHcLH8WWMUf64CE
SevCozkcTBAGks41QfIboD/BpT3Qmw9xp9eXhQsjOgpSPFX/uFZ/Lcf/qx6qGwwnUqDH/rEKcXQi
Q0yfCDsdqwqL8Prp/qELxBy8wHqa5H4cTLX15oqo8MwsoxmS1uE/eCuqHh2lKcPH93yx3iJQ2Kgc
ubeNHo6VadCNFGm7pdrq/oNvxaUMLBcNrftTbbUY8Cln25bQsqYMddrSRb2EOCMn709xUO/KuLcL
SM4CNaPFTUHd+OMFRIo9FKXDBQyymDb3bCJZGdzXSblRUseUZI0FFTCOiw3q2mbz+0u6ao//oZ39
683XyBvuYvRn77ZOOaW44VspcVrYbriOLrc1jtZ/D+nHuzjUqKStkKvAyNl79y4i8S2hunjY9wCR
QYuaNeZYZ+o8tc3biqLy91/qneD67e0Q+eumtYIC3fcODworJnaGHPbJ7DKsKPpv0DBfyV6uQoCU
Fy7m1u+HSRIxk2/NLx6Cny8jla7JsJyxtW3o75mFcVrkI8Gkwz7XHc606F/4sYJm+/vvtV6mH38s
3gUBKPYfpuIAGX+8U+whBn3UFcPeyhTROJp2SYDCeTZM+F965fzhO/3qKv7z3d79aEzsgT+Rb7L3
oSww98YfqSrkuvkaAUmpHPZF8fn3X9BcleLvv+GapOdYyAi4Id8tZXNKI25klLU3Utc+241dPibA
pI449P0DwLmCWujOo9LadOzxX13JLARowWFI+mavhkBth4mCoR+99ss0WdpxdhkdmbHs7lc2HEQG
MtuLbvnDwmT84vfHSeTphuustMX3d5wvEtdscK/tsxEDXmhrY+GF0+SoLYQxKMUCkhdIvjGyuHpb
s5zsTzrG4pvB8NtrGjSEcrZJcKYXk/zhWXB++dFYn9cnnDSJ9+6DPCDeCz2pRKqd4mZNnYg2KygQ
35VbshfEB6DrQGtQBTA3K5f6BHmxv0SfqgomlZIIdRAXeFRo6+O6DC3EklFc+0Tjmcl8kQxmf226
i3ZcipEAMGzBEdY9kkuAVD0OKCUfJViUTYDoctPbmrezsDyHyup9Euqnkyx6Mra0ctgg4GDCUZI4
ZRcfUCyJayb6Fj32pdj11oBxWZPnhu7zoctovcw23s8pLglxBibwpPUdh8+60Fam9WsxW3cSXx+j
jqQ4EMApz7xyvfv93frzA+I7DgcDnnr2YO99+iXsBmdwxvVHF+k1EdAp3gr9aGTTw7DE7XYYoPz9
B++IDA+CioPR+n0WadBPCpBJIfd9HGPntrf0P74EtX3ZW4iKkcs9//79ft7baTGy2gACXEm+a3X3
z71dJHTR+W3kPp8B85jKHo8JvvStb/Z/Snn6+Tb1yfB0TR2DgY6oeP33/zhGJIz48hEHz57IEOeC
wapxbMbB+8MF/OW7kPTLMQWBLdfwx3cBRqxVEgD6XsOE2kNxCbQD3RX/5vfX7b0PjB2Ib+Mbhs9p
EUu88+59CgTCBtpfdO2T0USUEvnOnSoMTYLwGpsqlSMFNz71M+J//wn95b6xi+xPy9K7wvjtY3CE
AXRpOBY94ne/X9c1UMaUB+ZyKr3tiPh9hwJa7uxRIpSx7MU+GjWspV5vvpXN6N2REzzuE0dXV6Q2
WieU9n8MKvvlZ8KTg54Co7Xz/sSR2JqGcd0Seyzh9VHvnW2gD6hda9ldx6IdNik0tI8lEuANJPT5
PKz+WiJNAST7dYMQvPwGyl9dF/4ULcv4acDXsOky2d7PxKBQjGfOwSGD4lTPQNN0+afDxftuw/eL
SkgjEG3CO+EV/HgPgRcMqtkfuagM8xAbtbthtJMPKavYBm1aHsXC0Jm8uZIdq69OCMpf/Mx7gOge
HIcWzQPDTrVFdxzcNovXPPj28m2hcXyy/DTYodOdo7HINfYKWRL8AkDhD3fn+rP/uMtinPzHN3h3
d44SvknSzGI/a3lyipegxoo/1VGu6ZHM0LhYAxSsPNePVkPKu2ihaPz+I1i/vAsCOkC0gUzDe/+4
+zNrCU4hsVKmUOcMpe985lh149kCnUigf21KNT15hF9+wbMmB5WQ/24yGVxFPyoRO1MXTdS7trdi
/0bmwubQblLecD/RCIUbmhjf5towWCq9e6agW4dAs8jVgiegMOAIlaNfanTVD0vTvHhKv3dn3ggi
2jrtCITzh2v+89ENKonOlIYTwpo++u6SO6ZPvkTOgtDl5VMdg77Ly0hbwGA1i2P94Zz4i2Xb5chN
5UliHGfFdxWFgDZb9yw6+zapXwMMf+zaKl91GcEf3ml9pXd3Eu+02jVt22UQ/u6MCDFkAN7hcCf1
yQP0reSJQDPwstVMNUH2IbJn3dX8E2mPf6Jo/2L3dXWbTAILxcnPFG2ZZB3sMBC+CB4+4jZclRpr
VNhr6cnPlLxu9Ptb9u3s+dN3dci5NvD9g/J/9xNCQhJTlnHLUobXNPk498yxFc11qjYkCX5DZf/Q
ZCXy07nlcGP72UaJpI90Tiu//yi/vJnIh2VnsbD2vt+WswHlEJRCsR99xBD6qtqxsUkRSdLQxErz
19+/3S82TZfhET+zQe39U3vVhbycIJLiR577aZ8QhbtZSDf6Q434y+tr0MngTuLy2v67E0AujKQB
Iiz21MikL6kJNlINRsGNfe04CrCDCa4OuqJduR3jhNGmMkq8VdrFAs/lD8/rz0U5VlaqQopyvOHO
++d1nAdngXfPh1EAj/FXImvvF2CaiD+SChpZK6p6n3rSDJsC5dfvr/h7S+i6x7Auulxszu3Y3d/d
axI4oGnVer8nUC/93Hq95sAQSeRZZIZDn9dtQMqiREYjrM0B/m3ldqUT6XmLUJfBcFpsRrLNrlRq
oQsyaUEaG3jS4uvvP+cvFhrSxwjw4NHnnPOeKZFqiDeR+XZ7d4r73WBjA7FFF2xXMfYfLskv3goj
he0FuI2x6r/v/WQ5YqAOX8xeLnH1aiM2ul3qFBGU5ur/wdfiDEpCibu21H5a1dq6XSSSuW7vmFl/
C1HX3TWzF1+Qzsbc5H8ajTffV49/Ns9+sYjxTrRFOCLi/H1fNyKPSfJm4J0yS0+iWNbtPZNoc8vu
hl11qmyENvCif/+mv7yU1NcE2RJlS9zCjweYJNFBA9Pv32NpUpvKmcYwyysz6nWkcr9/KygeP+8Q
nDT0IEDBTzDt+xO3D9JuSBaDW8TudVKN5xkKdpba40KIZFyXG7cXZuRyJi/B86hR21E5DtN2wexW
3Va+w8OFunEJjrGYy0ezVWidQfD5MKpLGI0I/7v0pWEAe1UQOyN2SVomeShI2EOzw1eyNp7bYPQM
lDMiA2U6Nl/Q6A/2GTarZYurG9pgUqTGgzuYGB5Le3LMHcGHCN0twHjmcwBkskKeRLOEYQ8VTHox
pcCaV5JRn34QZWPMxxL6GJDmzKiI8NFb41QtOGX2YiiUuHaqevCvbFh28S1KtLLe8c/aiCkL2vIU
DjZSw6jGtJZc+R7avmgAhknwl9OV9wrIbHzqa605EMMKwWFOehM8ZJo9VvDDIL0NWL+P5BYl7cYf
yA/bzUU2J9sKWnl/mSvKSWizASLWvRAI2yLMU/MEFAsr6gUip1in71C1CIwrZHchsg2wVB6Opxmx
nZw2i09I2H3r4P5DzyDy+WaMPXUPU7aXW6DAgXdHIqsP05Tx+3DkEDvtOn8Ksp0NxQlM+SpC30Ab
D/Z1zxa1LeO1/UfeQECWvXD8D3CJys1UVlgABPhdg/CT1jlU/nBLn3c3KKd9ggBaPiOC1e8k8Xph
jDbkoM15ubW64DyU867uxG5KvfoO/nqoSNfcgrvI9qZdjESlFNUuGdTJUvPIUE+85AVxXpg6mK3n
k7XDjfnVtrRxq3Cl8Rl6b+8CTN2iOHX3yM6akBPzAq46SC6E3U6fPYnuxB7mPKw99bJ0rnNQCGXX
uXfoZOWjrgMmJLrrxgmqfgsPO7tBhrZsBj0zLvyqTK/wVJfgurG6o/98nND+7h3NuM0yNBxYIONj
HNgFsvNi4FAhvE3JLhEJ4S234JGOnbRlmC1gqLKlOIOpxJRq96dimoiD0Av42hL1dw5lFPBIQbyG
lUYZv+xN7Nt3+BynrTH66W5Z+mUza3KIYhOC78LR9Q6+cfup9oV+WaeeH82yc1Huy/7V1bp6o0mI
CEzzyr3XNM6xL7GEeWTeHUlvNI9iJiuKJsXJBA2CYtBA9jE/Vzgqn+ssPniOfZ8N8zOu1no76vDZ
+iF+rmCj9jyBlX9Ug1fvlEY4AObqhyLw8dDEFkkYSeNv9RyZIRl/GMvzAPEwdcMdiZHqpkt6YGzD
xL5oiUt4pl5YThhxZw2kfze2B9+S2QGzBab1ylevtgDbNmcjGNWoUJlcZqADHTYWSnNT77HLNugq
H4qGBMfQ5OZ5qkzdmiKvo45gM2WRyJNh/Nhy7a8JLc5oj8TIrgrjqA8kTmuNbIABLv4F/6fZTjwQ
2xiPzywu/XlMRvERaqonUPljIBmLaBFm/1EzrJ2eJxjINSyf7d7TzObL5CHNOFhFaQ4Rcm2ooHMD
6OZSQ8Geh4Xn9wkzYOVoJ9qzOmLIpsOx23OlQlnUZbT4lXpI6erfmGWOfqWqi+w45siIHKzy18Zo
+rsmYxyJtJhmXIrlhSyMmPMk/d126y16edGyyX6RJL+7yPlBMeajk1mX0yTce1sV8WtAc3/YcArA
/tfGSo+W2Z8+MGeqXvu2d1HJVsL4hHe5jyjRnHNQm+3KqBsjvMPzXnJiefBnO/+oBK8zM8DFG252
p2XNVs+m2j4C/hBPdOEYg+QCbT60Ce6E1Aq6Z0J0uy+A8otdMWndM/6L7ADuXpZHCzfxDmuJeHIa
vNUgCcYxcmOnktGwCB4ObFUO7lG7iBIX61fOgeuIh7gAxj6ZW6rSoN8V1E0V0k1gIkQgJuqxi8fV
te5kBsHPyRhnAKzhf24qRoPHljyQ9R7UxlNCJPQ93ggcGB6O2B3JV632iKaZr+itUJ6LxFz4qG6h
HpU5DeMVebjJOfM7P2r0drlqJDx4O7V5VavN9raeufdKms4SchLpTm6bpmcspO0nWnfmlsaZc056
HlXCUCqG/MNU7EicBjWHciI5l2WriHF1UufMQ9TxUPHr0oTvTkUVkESWpu3nXiU9ANLeeBAZ1zvL
ixlKaj3vfYJNDxhXZiCGJo4op28/g/+ve7DGC7aeosuzPVc2OzhTxctqMG2M3u5OrZEHl4sS7WeJ
JP1ZpVzXxfO6L42RQA1eBuCSIT7d+ITeYd4PgRRfg1E4Z3vptDFUTZCcp2xNuhhdNAlfsf3bPtxL
c7SIB7GYv8+XBtsyMgICTDdaSsYv5MAU8aE/DLHAhaQbD60xO2eio+IPrZsm164zNJ/cxC0iCbQT
XDc4ESNUPodIzAvmNpF+h7lGj6MExsJFX/Hl0YdOH3BWsC4mcXawWv661bXkPASdixbEJxk5rBG7
nG2rK499sZr2ZUATJ0KOF5/SSvIfECbrh0kyIpjIlxaHyMJzThurFk/zTNMa5pv46iW2s4njuTwa
vVzv8gElFDMX07knOUQ92o0cyGxp+JCloxd3vuzbFytP3XstWLBBtvWYngnirJEH2nX/XHbLdOO7
YnjU26m4y9af2+xj/9LJDYLZbMUbFdq8CzxvBQRoTXq2gf0/+Hk63+iJNr/qS5PttQmTfUjTPr6D
CmAfOz2tL11r5BWbpbjjyD59CHQmMssI/eC09LTEtxpRJ69eS5tvEw/o0EL6LYJ0F/xUNZa8BkSE
nSOzBtfkxnd2SskVtoNAh1IpBbE/HbiTFg0zUEQDiTuNNSs9l0XeGOQFLc2NBs8bQvJc8lvrwk8J
wbAav94EQr42vkbNpPQKuGk1dq9akxuPdoJrWSG7+OaqHGQNj153y2qxvDZm3hIrbdZzsemxsXzD
Nb3g78IqftDalsvispOLvT4WCMBdjrwPi1lqd4HUWc08V32bWr+7JU6cxn9nttcSf+RHeNHdrSH9
5EzcW7aXweDDPvGhkYh0dV37PN+kEsinLstq/bbHv8Ea3xSVg1oHxw0nau+KmjjetUPcs4ihfqJv
Ki3S2GPL/7QIX17HVZvsFWFVB9ut+GnYNi+t3i4Q8XlJduPa/5e981iyG0mz9KuM9R40d2gsZtFX
69CCsYEFGSS0lo6nnw+RySpmZE2ys9e5Kesq6+AVuHD84pzvNOWmzM3moS57QAhT+L0NCv6nBkPZ
yu9L44vlBUAYS7AOpQmuQjdILrB6w8Y1Ws6535a5Stqa+xDui7olpXu8pgiBrorw9VFPA3OZasUd
WNwzXriIXaSI6GUg4g9QZ0h0dA8gJMkYz8qal03sKzGAbQgxvG9tY2K9LiLtPNrwzHNl+XcYQou9
N0ZdwKGbTQuZs2yspCX2VtQeeqXwh3JvnkUw1Kc8cPJDEOYEP+kGJaDH+o8R6quHeHGfOPl4mxS9
8QZM+FBFQnKkATCbjKZa5yiDlmNrHscxNp+ot8GK4o/8QqI3e6aiJVJI0/eVXzhsy0IK0h6j15OL
S/NW5OGwccZyZxdptfIGDeNaVBU7GL2vzP+yz4QXQGJ2Cr4kXSMEKbbpcJaOUib+3CRp9okmiHvw
NehqmVluGvAUx8zvQAenenbD/+EwlPe1+67SbI46L7jtSL7DCOU71x0UgwWDaQUP2TdfIZPYj7Bp
0l0UOY9jLLIt41IMIIJSDj+dIiklGsJz5DK4KaS+941JfgmFP2zwgIhtq8tp5UadsRp6bsamDBGL
JowKA4XbmuLCfIpNC6LqWGy4nTiAi5juNLArD6uH532HRq8/jaUpL17mTagWMvMeoHi8xJFqbizO
Lj5ag5fTcpwb1XOVrB7k3cahLlzUbY0dmsy/bxOrJtwwQRtdqpifQZQTIY0tKSeUqCxVuDAzgj/G
ElstC4SFN0GD7Rybgt4MSPNRY3IIhnzXJsSbLSxTOxUqHm8moT+1cHM23IpQPqd41sdDe/Od7pKZ
lv8AOYIyA6dVwhGIqtZto1tX1NOKWAD32KhoRlOH69BKk0Vi1NZVVlq4GMPBkywt0mmvVNGfbUvj
sZO5WsINZ+eHMhiJ9cDvUyyAzcwAEhxa8YJkOW4jdmj9GeRs/Jzppr21JAN4RmtkdVVTyUiji7Tx
2sNAd1IMs+nqnJ4oAizHycEbInFrOeahjp1x5/ctPp4mOadc5WOTg15qzCJlOTq0RHk17Ym5r8L5
HO/kqHnPHjtT+pzXushnspA1EUVKpgTYs9BdwNmQz7Bc6n2hO1/kZH/z66J6oWJNX1KwvxxajfZA
aLm2MfouWLdOl90oIOKrFDwwS2+vnZaEZIQl5dC4Ax/TRwdSuAZz1TuicXZOIuHTYLQvrjTCXQD5
KKe4YnxTENrtxmj4O7KeJ36jVkz6c5zf6JWb3dgRc2TiDjhA43Bo39JGF1/yJg7fgBkD7tc1/sEK
FcDBQrF4p0zdHZ5rKh6uW0STAweDqIVes419Wro8URBafuZpyexsSiUW64CB5L7AyntPfUxnmuA3
PQTJ2LxlCUhBvOcMERrVZd8TM2eq0Eyt/yKaWH4hsZEnfWGCrGmq0X/RE7TvS9OPNPJFJr9506wS
+aQ+9Z6znhILU2A1cjA04TgUGydo+2JjegMTjW4M+XmEekeBU+RAq0K7A1vkkbHxYkmLv/HKMa1X
TuxBXjdzwc8oN8hPWPUN7xIQC3KpVY5Ky6GJGXnRODLz5hhNVkvfKPJehsuhHKJgQ/HKvzyRZlDs
zYHx4wp7rdK2kHMpAVo2pFAix8w7xaEwifKuM4rW1MdTAnqNRx05gp3/0tc9ZN2gA7a8gJ6Ufdc7
sgkWXWWAYhwQD7/89mVavRYA92Y9GS2nZs5bd+Q0Fgv6iWIL/yFYGhXwtyWzIL56vAn5nYV+LN+m
Ucy4B2UBxlQSF/BdSKZAV3pl4eYlss06qrot7qwBRQWXkH3rcvArPl/iWMxD6lIk8bFBxdBvM4Xw
4+z1bf+9t5mNLjodRN7Z1iQUbNXr27wDaYUjgWBux8OZicJd3ENnadRuZAzvX5kdH3qn94L3SFXO
u45yn4uH9zXX2P+RXLzkmnDvMvsP1Yq5DN9iD9e35ZDQm7eI7oXU5YGKWDV98y2ClpZuva6GotR5
s99S4GAfl6ng/lkMXM5plzP/OwxgKclkLloqOis0y3gv7JohChFRaczhEgEh556i4eYhzPNrmXUz
4T8nPwFI3gRA8yrsyZ2o5hIydXIdbDvawAcZ4/qp0kIc2EnXO+y5xk2GV/GElil6JFlneBjgCPw2
Vv9HdP8L0b3BRJ8Z/r9Gw6vX9vV3Mu7lNfv2f//r8VudFXn7sxft97/5XYPqyE/wuH8XeCIYndfO
v2tQHeMT8s95+8Z2kVRLyCs/NKgmSnuJaMzVHfAv5rs89XcNqql/IqwV+5gJR1eyQHP+jgb1w44I
XCtPKZoElnGspMDN/nGm7Mq+m6LCtXauy08+C3mexEFl/GKc/GHdOONF0bnaM/AVz53xcbHpd/C4
iHX0d/jSuB96LHILd/SLl7ztx+uMXeE+nSqIQwUD/M8/XY//MKqfr9fPu873F2cAhn2Prw2/wYeP
yFMkHY3E9XaB6TFkdeqGXmKUvO7ciMHlL17xzpYes+fIWJGYEH0bNVh5EEhtA5MaRH3V0Sqjh0o5
9GjDu4S+onHjXFvGMGZQttflugmC6dw1jn+LX2hY/S8+BMGqCC889Mz6xzWKqM05OWTyiLqlGx+R
6G8yja4hcgb1QBw5D02ZgJnTMhb/dHXl52FuWqwiULw/DvtrO9fH66Jx3YXoqd09KKDUkUm6H70+
2cxawfuMDeVG5RMzKi1jPPbXn+HD+uL9OiAhZRnJ3oSO54OopWGG0kFl9HaRQTdXiyld4ORTDCR/
tfj8sGf97ZXceROEmsdCrf3HH7XVS/CIklfqMQ3umIRy8Ww677o1qhuSKX4lLflwE72/HusmtkH8
xHGzzL/AnzRQumyA3Wsprxewd+JEwVLZBd4vFq3/4fsz2aShfoLwpBsfRUFezXGRDpq7q/Uh2mIj
/14aXrRLGvf+ry/Uu/T7p435/HksVPEcTPO58KdDAQmG7gHEcHfsVdL95DQ6qYD8ZpTiwqkMntAC
nWezKIo2uWWM6Z5KxIor0lL927DLp2NmWdVNrQjYWti91SzINxQIEqUx7ZhS+4ciZT7F0ls99LSB
amlMgplJEA/4Wt97fboS6DouMxzMk83TADxx99cfEl7hx3MBUQlqIMRkCFc9z5p3fD9dNV/3UyZJ
9bgbYkMuMop7ljF+s2dwkWyKpAEXYxTfKd60lZVQifLjjXcpmOJNL8t2k5Q12WpJNLDKIrissnPx
JPUkuljQiV+cIcueLOZ6NcPaO+llzHhqAiuXte2n97pISFCeEPa3TNceoCDrqzyI1BYDjYz74IXj
LNnZrcV0kJpn10dFccSOEDLT9PW1EdhMN/DzLgsrytahbsptwwTlvvateB9rkBxzWdEOYib6GvLg
WWbwN/dmOfVXJSFl1YIMKPMEIivd9r5trUsYI0tGNd3S7miNAUkGIFTrInmE94ecCzJQnintCrqA
elNkTZBDHLbrIGmNreWbBJ7EdqgTEVTaK82ZTByIhrhnJpQ9OUGYfC9lWIyLRHhKLb06ZBk2gAag
YA7HZ8fNmd1mOpBmz0vhvcbjaao8G4oBPsjWjXJvYWTRcAW/tPqSxylGYYLyNPz/S8Ac37REc89a
nmorM4iCteYQy5vZvGtbVutE9/YoDYjC9Ev26YQrtYugho6gOflWlPFp/j6Rz9KsGR75qE0BWlBm
xmcrZFtlAuras+DITgRMqwctTZANSHBiF0lQJ+0a1EXsu2m6hKVgbEmNcvfErhqvtW831zHfU75v
RectcXwb94lJ8DTxNXVPR0q9bbwWVV1sklBHMlaO8FCIWaof2GR1xKmPA5dmZCE6FsEOWcMmDHFy
+Vm35mzr9y3RnCxKRoA4dai/GZjSUFXJ8kbV6TnyrXCpDaxJ+iDtVoBUYR9kLahnIQ4l3GVCNYGI
xN4YwBgKzn5gv4QwM3Yh2PhbX05kWdX2E13Kq56R88y2M15qse09tpbvboy6lieH4fchtxJvUeAi
oXOEc9bFFRGzvfDJZtNCjiiyTGWWz6qugrAMSJnbpGFGpTTX/6yVoeLNjP4mBGW1DBNiBBesmvGj
8zBywJPNi4DAtdG3DVG06pBqbzFhaUcL6deJEEqQv7BvXxmni5uOXZtLY4pWlYFSXF5NJG9xTCHg
PirEGPswH9OdNCKxcwpuF1tThUBnXOlT0q31QWds6cAZm0jbYBAWE5DFVvc59mX3ZjuNejb6ejgA
Hu73Sc9Yqw9K1LtCw6zcJnh28T3vOwL+rjSFzJ7FpgoIpAU+Jfd5hPi5WsnKhqcqgmwxatP4YCLP
3mA/IqYlCcq1mRbmMlYdiY9oprfSrvJTNE8WCMzBcsGa6xTnXVK+E9YOcFuSlV3ADNFszPpVI5KN
H/fqe9/WQ3ERKkhXfklRMPVKLOqCIMVSz5hhBjw55ASFXxdduRb9wGS/DesDoke2EWRhr/RQqOPU
sn+ZvIGZMzcqwDNY8KvER5C9EGXRf5NxPUD3otdRAM6+hkRtQTdnihWSYndiES7vNUF9kRZleAV0
jOpkHqIXBRFANjsW3h3gg2rRSZqZUdjJLcPI6jmODTZ7gszVSKMupAlX2xR12n4wq2SD0L57ZJGd
7mmemFhrodilMdmmcc2HrNhWn+0Uet/kmbwvZZTkD07+wSH+casGw5FL9EvJKgZUvPbqnk+eROEV
UboDWDg2CEC/9LVpmcHVBFsI9AuhbBJAUNo8vW+autrgnRBDILaMXPhImk24Uou7MVi28FhRHbCn
Af6ULqccDEIJSWWHJz5dek5HJjXjq2XpAxOjjqwPNLTuQsKV+U4N3D9GxMmtjYL9GZLtni2JZepb
KbJq6+eadSRgXrtVvEC4IsSO8sJ3WGRbKrReBt9imwgMu70VDO0XfhJ0t7XQMT45oXwWrnVsEhmj
XKyKbRProBSpF42jNTJCrDgUQL8al96ozA057+M+I61u2adxuCkMP1wzcbqXPlLdoW1phKEUrAFY
X9d+TsowkXD9lvG0Crd8/U7ytTbdKjzVTQYpJ1YQx9ox79SizYgIrg0WGCfPz7Dxm6PC65pDvAsv
46CPQJjeH+//NKy/aFihl9Bg/v/71dW39HV4rb/93LD+9jc/+lU6T5N9JlsvdGEARlHY/ehXrU8O
BTzRzR6S9HdAyg/LpPcJAAmaeZSr5H9g3/qXZdJwPyGeZcjPMhbxPgv3v9OuYuT7ULXR/tjo86mE
EaLTTH7oIpK4D2M5edVO2Sp8xsGdlyu7NIZuMU4ZFAOnztpNWanrtOCnTpR2v6TQ9fB2iXIT9xGY
q4k5+rMfdVDpcR/bS0jAw7extecorBD8oY9aIA3a65xVFEqH9MXUanfFsVxu8gApsELzhVrCQ2vN
lxjt+EVbd3E75GzX2+mSxlYLcqHjdHQAEJOzhRcaDztHdleQj6s5BOxx6FYLpgb1caxmJGUGIVNj
aLwdeHM6Gzu73DtT5O8LrW5v0a8wOW6il9iptOcozbT7oMpRjxL6yRhKDyDFlwYz8IYH39i4GICa
G/Btb5aW8CF9PqkM9RtTV8nG84D8qvelfJC3WxFQnpGuzL7II28zFxMULxQSG71qy0018ephr9/Y
xogdymnPEFoN5nD6Dav0e7/vzqTkQUQd8zsUHvI0DiXTcgBsTIaH+T8yxvnUT2757GcM/ifZjodE
BS+Io/Z2RdBLahg3iUpeKowkbF6KuzHWps9JmotVaXDeJW7ZAZ+irWXXtuQneD8aPmsAYCNE3s1v
AUSoxT9NBLmxZX0jroxEg7IHEOwuaLz0sVCd+QicOd8CtcThBJkemQcDW3LLoEYJklmn8lrYPDZ8
lqCtqapXaoT6voQrAy4KhcHSKBGvujoBsIO1892J+YUFEI4KsH42E/febqJiW4w8aiTI/5Ptk1c5
OZ7csWlGWpO6D+lUahVT/OEBZlhwMLMCdRB49uxG9/zuqyaqOl86lTBuWuLeLxk7UwayOgSBRRFW
0zoN8zuD6J61UYNcWemFAWK2BePh+jm0f+z0PncO4+M+AtAH5rrPRjY9dWWUMLdKKRc0GKTPYTpZ
tG5PzDSzx+4YBMiINkOtWQ9AxqOjmdnihZVAv2oUaedMOMmNtPgui410ybuAK6jEcVCV1e5ZvcH2
teJWfQdAMGlbF06k/115znBO9ZqUuiA3k3XqgKDFwRksyyyWd/8c9P8jdzzy1b866P+7Tl7z5rX5
+aBHycjf/DDHe59sk7kYrS/m3vko/ddB75mfbAkOGgKI8x7WxcDjx0lvw5jG4umYBAfNM0OmFL8P
Jg2DmSVKc45lsM+IDf8WJovC/I8nvZT8axjwKRZxG/FO56nLT/15hU/ALPUOiGnqusvO0vpLTa20
nfxwPMB8hySPOIAeeBjUm8XddLISk+xp7F3DbVF0YtE1pfZKSgepz5guLhAdjXublJoAQBRtRdCY
zgWEYHOreDDcZ42VbpOuj/ZZYMuXovTddRo78QHB97pVZAf20JV2I0Ez8C1j4p8WJHNPX0WJ5Smi
h9KX/pjod5zT7PvyND/6jgGnxGi4Z9r8XKBKXhJjQipinIUH2TfkIEQZm5WMHddK1wLnkFUdW1OK
46uihHFSpu68dwjmk9Ee9ZtR67yLEyXiLKnJz3AMNcYqhVFtmCOnW1nowfOceHEBgn8tR7s7+zqC
B4E4QNo+xKuKtPGFqErjOwlFcyiOspfMgHN9CRS2vfbolDCTM0fkOU8ibA04aWulonwbBl7EqHky
VhFxGHlXJA+VGYN6HVOgkeB34x3yDUyk5kCWvaPgfbCjeypg0l6h2Blu2iKavnpqUM/Y5I2bIHHV
zlBxfbEN1r0Mx6Mlk7NoUwHtPhJOXX1hfzViJQicDeLhfuvIhI/BypkQrjzd9fl7JpTZvWmeAUjQ
YozklUc9Z9Dha+O6i1L2L6LIV43ln7OkzIgI0vbku6Icq4rpyezraltVvfWdjgQqeNxGx9Y2h60t
POiHWZhdywlo4sbTWOCGZDxqa/bQ3RGxRfwYqMj77Mw9HWi0kqR7e7gr+6G693wzOk8ULmf60rFn
/WtET7BGmxOk2fQOb3S5zUAzeIsBnRPaq9RBEjg/BSfQC+eAldhGOQ4OHK10nVtyDyRcq5Z1bdQY
/clmkXzt1fxWiqC1/WU8menXjj38xbftdKfGzjjONNBtVtpkersO+MgylJc8KC1k2em0G0M1XkCi
GEd9sIpdjT37qjWL5j6eDG85ZjRYmQZ5NPcHutHcci96Veqfc0/a5yowSU6QabmL4xR3WZY06WYw
6XvScjjq4WDyc6zqHf490m+D9jXsXMGgYkzkWi9957Uyhm9WNWZ7zDY9dqNZMVP55saB5wJ6Itcf
DTP5SrtWIgwLTP0z46F7hCDTY9PQDU4CuU0R2sgTISBoB0trsGJ5DP8u6I8tiXvCrl7RQMfXOIiZ
uZmsZr4S2hlu854/CqYofSAQK1v2hgbRrEdjGwdcxMEwoMl1Kck0ZpphPGvaL1gh+xpBprxvixxs
5WAfiqHa5jm0rcmGQ76I0ji5wcCZ3lp+urPV0B5sf8r3ZpKRO1oCuuk4LIkL9KK9g2x+A/C3WjlN
y+41H+PbshHmtwkNJ6jVOFxO4Qz9Ka3k2RHa+ODkIMrp24slF9Shjw+hSVcMea61eiR+yK6O4EoB
dnvexmrjbOujfT6TEotAOb2B0tw/az7m7sQ25E0sAmOXS/Ryy3QQ/SUXff3VaBXvBKrrIEZE4nIg
PSZltgWLzXCfW0dVZF4xqAfjT4zfOp8UzXFTJOjK2lmoqyziwvrRnjNTh4IAabVm/NvQnxYd2wfP
6x+CCY0oFaFH+DKoPI65JkLE2WUTZuGxOisK87WU2nPMEn7W2QFHi1IPF75dCYaFOXtrLXpKSA/e
p4JUZDBz1UKPk+JLaofT0S9C78YiW3zfNOgYFxP1zE3UaswUHcpFcIivNpKLGfDgXovGzlqqEENc
epf5ketnbCEYq9vrzCi8R4+nxmUyw/Cpds3olE39C3IVe8cTEb113PSXJjAjfkpDfGpihoyt0rxT
1pn1dYtO5RyLoXrU/Ci9gAos11j5mOd6RbCaSA1cW01lPCWE4zDZ5VOi5isARMX6t8kJuvPAcPUV
HeL8cGGI+ByCO3pA48MwwI4YFxuxF2w7ssrWhQoIWZF+eC1ns8QAcoJ5VDXeiY6vPkcessKtwUZq
1N2jSyZcvBpTNlaGEw/80ODzeZppAdgV3bRlTtVtc2hP+8Sbyoe087eRLON1ovzpOukNk+FwL8qF
asVEhrpGuJ0VjJu5dL/IPtAPngySl6FixDSvDBjy87iNuMWPDfkAOygtiAaSqvY+J7YdrbJ8EM+p
X/s7TqZw77f6SoHpuZ6wA38tWZYeytbVNlngNFcSJdEeQZC/sc2guUnV4D4Eg+tvpKjEXdhHgpdz
fG2plGYDA3bqS60YEbPC+yqmjuO/q9uJMO7RDPBtD3I1Ga4BuJkRYi70nv076GimULhQMki4OSp/
TrRI3MwwQZ79cRzcdxaFyCLuqlQtc8Nrb6qgSndFyC1NPoKTJAtUyQOhWb5bffdqam2MLuREjoN2
inQA0W6eXfdkhO1aq/ts1VaANWhOTHe7ofuStPZnKwpfhd99d9Lps1uMt7kkfFubhpLXq7J9TQj7
uq6ie70KygMJgc59j/b6EXJJ/pUOcnyqff6wR57JTz3CppOgYuJTdIeyagA7bAFsVpN9ptTC17Eg
yktYxAwVrblmZheeRvr6VTeMnXtdtZWynxvb/95FynBBOA5cOE2FernR+omZVyG2naLq2cKPL85R
WWnF55IDlNrL61dy9JNNRXuXHVBU1atmiPUVRR7pECT9Hbo6cj5b5OW9CAcD1bU/hunRCS1arVnT
62/TCZ54vhybYWL0GbRW/IYIH/WSVfmjtZZhj16/0KKk2Fc0FatcEwo2TYH5gC1Rg5dmUY/MPgUo
0EUbmE9kAQ87OyqdpWL+feH/c9x4qUM5mYaHqDZPNM9I94VGSEkS8JTRnF7bUYs85FOYrkN0mwee
INpdiFTwNDoscIJcqgtoy+pSczXJDADeGEbDq5l46lB7NksEU+u2+PPVIu/mcsuY9G6BMqA+RtE+
8RG62GrVF367c1NgdQlI720DOoIAE/Mmw764Yo4e7CczaPcdrP3DLGY+tIK2UrJrwGhXnkLfblcq
cKqXzmDC6DII30ZVH23itvHWhAvC2ozSAsMlthcaSDYALQlES4vLvOtEiWAIweLWEr74Dp+GMrpM
ymiMAL8a8s12c9t9akSXO83XzpzzOR/AsFNxLImqirLfo53/mdb9YlpnGNi9/6qLu/+W43Vpvv1h
Xvf7X/3o4+QnAKf/lon8CAMSnwzgEezZyfViX+zS+f27hwNbiq4MV4xJlzWjHH70cOYnLjAtIQ2c
hVgDM+/fIDwidPljDzeXsZ4NSw3nPFXznzbxDmkXWjhY+Z60gEaWW45rYu7WBBxQvLeZIN+KIaQ+
nFqd1WCGhnwlm3mME/jOrspM1PeW32Rrjih5aQgCuB8TkazBStC+BTZ2/6E21vRr43M2slFYKRRr
rx736F4vRbrsPGtABByYa8d33rq8bPfoWIOtFeVAPVzC36RP5ssEAXmrekHqGRPOYjF5I2LXsMqW
aY5EYhGr4tksK/eVqPFs343BtMHYsUHt4awEC69lT1N5JXmi73LiL+91EtTw9jZmGyzgdxXPIckQ
W73XpkPTpx4wQt22v/iuU4YLvBcEh2R1EJyLWrUPSdy6JzI+xW031KyFU+em76R3FoCXV24WBC9p
2Mw1b9LvJqfDxxFVPomrmI5BwOa7IeJIqQ11U5SFw9NDz0m7TBSKhF5e5Y53CNi3WsWYXLOF03hu
6clC8mhdpyD1F11SWXe1MPB5VaZYkpxkkpo0NvuumbSdr03yYCahdkgbtiiJXk3LUIunVROL4lzZ
rNDWFVPTGKIla4OoNNc66uFTwIh0a5YyY6poWPyrzXTDzrk5O5HmL5Ah30NZGb+qpLPXPDPChe8k
zc0EeYFAVzvd2F0xrrRyVLdmFDtfOuCcJWkkIouarSyNeIdwWt8aDNIee5dIpDj27Tc3shN17pQe
n9E5MtJ1SwKeGNFma5x8/SoKXXfX2HW9qTjwVwoQGg4hSye8pGVZT4DNF7fOh+/BoLwNjccIvAon
1pr7xrwx1dCkJxWXD2En4weKHPXKPoildj5Z4qwVSX9EpI3LPBNc5Mij/isDdnWEDyHcnBLYCsLO
rzAqFed0kA/hqJUtITVmtcMMmtyMRQXLMzdgU2e1dzQropUWADJRUUdSy5xdp/GM3uBDJWfOA16V
YO4fhwPA7U2c6723mMba2KA8dIkcJpYEV42e7RTBJst8Qr+50M1OsCbXO3I48dTpPHUIq2tkRmGj
T9m1plk7z6rIleny6lzb+iuiecc/VUY6hsdSpk92VDu3WWFtfdLFtX0TdWTrbkmZjaFo9d6Qe18n
hqnRmsZgupr6sbluOkbCoI8MfzqZORMJt+0erHI0rmsyDepuTX9+D2gnZkXXyTXhNN5hKBx9Dgtp
UrUqQ7u8LdHJUspG+FZ31IxJ/aDj8yTaAkFXThAXAVaFc8ixqDbaKkPIzkjYAUewyvpy2vh2nOOk
Q44mPk9hNbRLAa/6Uiknc57oEvSKlF1i+m4g7HT+G3U9j81o8haccItQmpq5Fl1xxy/XShaulwHB
8Wrw3oSzp6h7BfEuXxzNJ9LHzXtCKq0C1c6iwNrEPh5wLCs6UlTM8xBk3mOmSlKvsejzSxFKBnuS
NpDKkPY3XuetY74pk0C/re6PPcW0qhwA7VqEAbeVvu+tWcDzklMa1PYiG/H/4LgmFouuHFWyIKpo
y9nHK7KjZhuuewQqrrIgivEwYOUrrhzCvgt7qboqNNr3PHWxKooeLY4zOsEat5B9BdBw3BDOxH8V
KZOo2uI7Xtq4uO5TRuLHmsKzRula069NmTdsY7CMZzxz+DgivNX4sv1ZQWO2S72DE9tJnW7c6d1t
EdbJda6nhDmj3FvU0ipOY2iFR78snU0xtGaI6NV1uKlIka1WXd7JRRvb+gy5xXbLLod7Neb8QhCz
rgOAixvBdvLOSelgbL2ZJIFulrawtTy/OGFX3Lq9Y19au+o/WzgHSXExvCOVrrFIq1qukrlTaN+b
hum9gcjmXqKiqeAZNU+qTHszzB0HQ3aaD33uQzDJ+xsUA+4Dq+Pmxpz7FTF3Luncw+AH1DazwPfQ
58L/SgSHda18uWoc4jI5Ov0danvxnDgyWjWZ537uZUXD1M69Uzx3USw0pjOgCVrjamSNP6j4JdQN
ebDmDsykFQMEj5n8vT1rwScSnjx3bVhbp2sQIPE6TLxtk+blA8yiFrBeT3Fa59PW6jOawFjC+J4a
9gXD3CMy96VdrOfOMTLmRTnkyxX7IYKA5g5znHtNfe46A5B010SqDMt+7kmx9gZbmw8wG4VoWSVD
IY5G+ljjvaUlPKh87V29PUtnkt/6Tie4bu6CE4LedvbcGc+OkbU+d8vl3DdjuCjXDHzTSzJ31cSW
VWf6ufp6VrSeXEfmzEvy+JSEI9h/I4QsVWCMsPTU3qU07tXcwePbCZ/8uav3fQnXLm5sKoG56e/m
/r+YJwHNiDZmGc3zAWueFMA3rF+x8y8rYkJXuMPbm/p9tGDOU4bMa7ybZJ48yHkGMTQBjTSZ3TTM
hdiHInjy55mFzDNB8eDA+QAHTbs1DzcEY45xnncMYVGdRwRcR+N9HMLTH9K1ZpSrOWY0XoyyfdD0
rnVXXRPQ05vkrHrzhKV5H7ZU0F6Wk+cq3IuB3mKUQ0dsL0SCIIHhCnHpNLrc1HXfrvBHWK/66FJT
mCG5sHhlOAnqGtgsdxU7VOcO8ZAb8MgLMkKm7htbldHNP0ua/8mShvvQ/sstzeXb8H8+F3Xy85bm
9z/6sY+Xn1xL6i7qUjnHfc4Llx/7eO+TYwucRlxcChNy6P5V4v+mH4f6A6dYwuR0/r2QNwUBop5h
eZIdv/VOPv4bJT6v/kdxNWhKlkQw+QSLH/vjOl72HKVCBMUeS1oSwfsOrCujxh878WxY/dT6/Acl
959kvbwWLCN4xa6HpOCjrLeH4z1Vrsz3DrOcC9ImeYk7w3tUfAOnqvq7kCwEObBSAd2j0Ed5/ZuA
9KcFVE1ioIOhhNfLJM/QQZR4Q+Jxkpd2nA2grW+zKBldeT/Ykf4LEe4Hwsz84tzFs2Seqwec9oOG
udIEyr+mzvds4Ns3QmAae5HK3j0pbDi3I/A3gqzFr7hg/+Ertvi2eI4xOXL/hMbE9oKyy3WYOmUI
5BNEnm99ns3xKxHm0UCov/2CSI1BKM9PzhndM7eiPy/5CKYfS72pvV2o+cXxty0AFv515hrai+H3
9i/cAPJP36tjCQNGE2LSWaz9kValYPxNAdUUjL+R2rYjckW/mqaKossdTLw3qovkxU3hFzgqkbfs
h/LHnHpkWIYAWVkhOI1z2yqdmU7dW12PxzFsTpL40Wel/0qKTSP/8QZzLNx13Ps066xcP5KGch6p
QczsamfBnDTvtYyommMTpDB5goKlUFYFcjhIaEMpSSQtifDcg+pW89J6p5PuaR/ejcvvdWZgNNSJ
GCL4LTGdLY7Z5MrLGIWsI3uhk2n9ni4PNYPvgZkPwIxOb6gktToiY17pE493bFwXrXbYnnSOKI6l
psZb2drjtR95PFmmGqbBF7c3yv/H3pstx41k27ZfhDT0zeOJnsFgkAxSlKgXGFMN+tYBdwe+/gxQ
mfcmqSrJ8jyXbbPatbdSiQgE4L58rTnHxE3Vz1qSYd8RpN47Hh4EVgl/k4WyiA65KQ2ocyS8XLre
7nnk4ryjzkBsaWAptOfUsr4t/U3GtVaW5fqGIDHp3ut6UqfaTEvgOF4ObgDEnU2DloWACBfeU2Lb
0A6qASsmfecQN2vXPo/gBp5nDrZXvixIgtdSts9h5UhmAoKKOepQAy7Cz2ibW733EvamvoCPoC4n
IKh9dtJBX4zOsB69YTGDz+yqXkQs91U9RfrZB32BeNq1aFuK2NMXRgJ807ZwFUl3ggsSYI7nGg8x
STih8l7KkfsYcia6izk8PI4RP9ocdtETMhrvBQaNvmSoV7YMzDxnNzXZEK4jbWAyE+iCLz+e1TSn
e79OUe+MN9lifMRahuaecrF9ticJk00oiTPTQNmZHiNM3tVVgYMFSakPMG/cDljKPqZSRU8hKj5r
MxQjpQYUQJ4TOsruC4aR9jlNWl7+DmthxKmYzPIKCTGWSp4McOvGmiq0ue5N8pdXTttARx4Xo4D0
UcOvebvx0+ucMXfSFMSU/zgCRSmyzjFdXLWqXb6rcqNyBeq7P7zef1cP3toZQ5fylSYL2uxUrLua
sLvXf2aI43pdTWbOujGnEIVkew/UTW5UwjBs7AQPMDVWuPGHApAMEKM4vrYEg4w1Y3e0rJ0Oo4tD
K7V3UMM4pB8NZWjm56HzReutQlSQ+gGRAFgZ6Cw6lrsyZ5AZMzXkNFJmlnmlrCGQmqrJqNOjEJiV
95M55mrTgV+ILy35gCUJzR5yxzodh/hkz9H0jLZCfZXglyi4sWNnd2qiR/1RvIoo8ZHIvbDTGq6q
WQBeCCVRlzgMQTBIj/ssHttFlKkzhvcoMOE/OOC3UmSbzOcRcIa5c/bQXa+lVIeYZNZrmAH60a9G
nM9tjB3DNqazCwZkLRZ1qFh0ogix/RWTQOvWWFSkKu3QZg6x9D4PNLWRZjtCAbqOMn0tAwNcQdig
Yh5Nu6HWbOZz2I/J1w7C3RmWDOfuLPXPrVlH2FE5/p+sWlXJimeX9tKcJ4zP2nn4GmUcvTfCGJNs
w8MdHQlSBGUauVJEK2xc8ZODsbTeWIb7YUgTjlx991JbQX7OS0xxhw4imOQfdJZqljkuKdsFquDU
4v9YsS7rC9scz7Id12l28I2YXRq8xZ5YqPbZs4bl6J2O6CqSsELEJCUhZIyUn4iCtc544tvnCcRX
uZKFeiHcK3nKPZ8FEyn1I7jV/GPez7xYEUK6q9hE7ZthpbkK22gZR0costhGm0ffq7ZzhsFc8DUY
BTpw0Y5eOZvRx1m01ueqNwyiyFN3DK+IJ50d9PKt0AgtQIYdfdtx/pwT6eEZqItjGbXxSRltcocc
P71KwugRAEz3VA79y1TpZfXPrCcOkeMmH7lPGCRY54E5Zceoae3PWBbQ4xNVSmBppIIHpnVFAF1K
XXnOaEiaQJ215r0k0jlu+nAH8Ke+1SOUm93s2k9VGrabRgt4WrJKoWhNNpG4Rul6zPGduD7XgeH+
WVoO/3zLjtV/8NLIjv+MQkXIa9e1cbObQ0CbKwIZR3qUojBOzDhHbl1F2vM8eMknOFTNAQN0CNvG
MTc5XwndR9sXa5hL4ploXmqRdsBx5KjMWBeW5GftIpgcWSlcFguXVsi5D8VEklAeEt89sS1UDe6I
RTf91Swx8noophEP+jMPTQer5CISM9wkerF08CiTY5mkjXWmnchaSm+QNT2P+PdIm0/jD+RzCMVP
sy5L8DWrCm8gxyoIUSv6nfw/0oLZ+ko7GMD8ss0qmr0F630v+8OUStZB6XGm20cQdk9RW+IhDBuu
nLOZELka4HRvHS7vewp7TjCxjzc9F6Zj5r7MU86C/7oE0s4gIi8wFkP+pMwyvUOBGtarsVXuSY2j
ucfyT2+wHwzxtSbZvEVu3vNE2HPnvQQl+6MA9aVokGUY1Keuwc5eDl5AxUAKk7//8bGsmvTUfZdC
wjjGxjLUCyAeXHdl3x/kBOhlkNS+VaiirTVj6zrajIFrgVuqcvWN5SeIJ01GdM8KFUlK0J7kU2dV
y3dVcuaSzGCn4OJ2bSnYLXyUKESoM16j7a5CUwYBbALXx3Mp8o7pkzc9xEzrnn18TUyleyM/qbZn
cFWUnO7ZMqzkUQVzgy7MLP2Ty0lYsC4G1kPZGEyXx9T4PvQII9NRYYHnM1PlgMiLnmyteCzQ5rOT
d9FAL42pK9CHXteQ7AO3WCgJ2XJHO6RMBFhPbOtjGwKlgDAz1A/oL8MTHgZ+prHiiSsFP6NhdZwa
sAKYSOA9BGnZFmZybD5ZxoTZgPtEafngO5BRHmi0lRBRgX4kaXjB/hT5bFVtNDtEISXdlC2EQCOx
PuQh1TIzbTV4q8Ci3ChN4sAzk1TxdVxW2WZQoCuUDxuuMiJqkABbx7EAmXjGRYqS1kjBnaUTTQc4
k8cSrtENP393If49xeCS0qcwIigQAxRS8u7YeqawOjC1sNDyBHS0RnwABN37CIZheiCwvnYRSNGJ
QNkVsqQ7fTIyp0+sTT9bFVNZ3V01knEIjQbrUrssMSvKENKfJYIHYpaxCvhV8d3IXA8zahMfoPfR
iR46CdimIdKJVeE7sa7fjXK6jTREe55rCoOxM2+BdJm3Hs7XDdygtS+m6qCZ22+pjeMHVHDTLmcT
pb+dKqyz0J7Mwb3R9ljf82uzL2MNOrLzVXu3KpiIGM6wDonDSaLyZiwwmDDDmm7NqU0+tIY/PveN
7ZwbSZb9Gn8pBaTu9iXRWRtf3jmVdaHyq7e2oczvHngt5seSSNlVZUc5iQx1oFzGRAxNvmEP5Adx
R17hnec5itYsCrGGQtuQLcS+GCvUhB6RFQTqC3azFGdQQGrjNaQiA2YS8pwbUSxN5ypltcn8nidy
loQr0GJmSnQ3EVQPzZiy+zdH8UV7+cYhGtKICMD9QvKmBfH+2M+0II/Y8dpD670W/VIz6sB9qC+/
PvL/dPrBK4xHkxklx36Xg9vb42EUp8OYN0N7KJE3ZKuROehjJ3oDYReA/mvfXY4ur8vhr6/7k2Gd
6wYmVgOfkykhEcv3/8fRnyN56eBZaw86L/2Xwaj6QyV0ieoqWIJJm6qeLr6fshZ3cqlyf311+jbv
7y5obk7FvOB8iPd43klAnlGW3xwUuY32ag57UHvLqoufjNV+SFr+02x7jiVL5U3QE4v760f430T+
NxN5G4AzP8d/N9Ccv/3Zv4ji5U3H7sdf+qtjF3lM3l2XxZstnFL0Hw4ay3T/MD0eLD+kAfcqnv5r
Ju8injYde2nVLcDd19/8b+CD+W9m8CAj3j5NvDf05vCNRxhz/AXT/fZZLinuOJql8uRUJH6lN3OB
k9wvVowa86k+QUpzJ8SxmYzTb+lohN2qyAr16IU9mjqQOQ9lFcYzRkTHviHE3odDJ3wm1JENrbI0
APkIXDZMUnpjV8/Z+MmF2EkNFnT5RtrRuIsw8Z5pQTvrAqsaSUQSox2WYMZqlM/nIalA5wU0NEzg
k3dFYdaUMmq8RLVv5wCEkoKTvVLHxYaDzQc25SezU/HTaKaGverCJrqUaVhdent4oqadr0RoacrG
ILnzO2++mFbZX3TixDsn4uPPHDS2hnKG47K1AmB1CpZIjBUAYgKxypCNPo70G16CoOrAjzYxh92Z
Bgc1rLjzAz/92FXFOK3NJieWPpEohFPqi8Dr0oun/XwrTZd4SYOR8alPlH0KO/GBSpfdj1ZPgMVd
OvbadNr5sSZDbE0Q7p8QYHs2GlQSB6S52anDqAQNpvXE56yeFdNbfkOYV3l1xleT7owhndEFuSwP
6eQkm1KGwZocHfAOeWxkd4z68oNRJrfADPNdQDjlZk49QpLRfhxM1SgGbfV4qg0rO6dWhXBvqNT0
QEkzguSMCEzzC/uWRUccqPPrG4wp6kTGw3QILd95YcTXHPPIGh5otZXYfwuj2AIIJboHO3J4VbWk
vc9WZ+46KzA2dVzW98ZgOg/D5A7PTmSX3ydbmI822c4bv9D1Lep74+xkwS7xzOET96qd1ribortO
hNUnp88k/pMW2vJgMz+pi3mvTM/YGk6vv3ZKoBYc2uaUa8DHEeILBls8OBw7jSj64jg5YfUM+JDd
Eb4LvJrdkZmVX6f3NU2BAjBgBxOZwdCqMhu5C8GVMtp1X6Qtw+uaPXgPl6E9uz25xSOW3LVhzzRe
BOM3bRkRslkjyk8taolDmbThwZR++S2HHHZnttijsiKZbwuQYAznvNj4EjYOdu84EVa06pRf6hXb
7XhdZ37A+pUiTStgLDhVnG9yo/Q+Qac2P/YaZ7wfFWDtXUG/J6AVt2raTsIfTObnrmxtj/NYq69h
PiePYIi927BzV324cAZlUN9lYJAu9mJaLzykv6tRzgXRalYdLA7jESLmQGwqSLqgWAlVw/LMQmxa
DnKKK9Ak/ZWHBpYuTWdxCIx1p8eV38fVE8tIezfBVDvUSWdu5VhRjBqteUOLoVb7UbYtzqYMHxQl
522VVMltn7rQwzvf+Vyi9l2St3r9UcRpQP8uHKcH3y+I1Gqx9W/n3EoPVFLVcZxlXa8qI1DxGtqw
J3d1O5m3eYwEe20QP1oR58RRndkgwmXw4TFQr66LWUmydt7gD/xagr0I6fpW+saZg2rip/EySkOy
SZ8SKWi4YZCKYjTHid44mUWNB3qus3cUsIR/Ejuq74lgtT72IobFlrR233a70m88k9MO2UIEgq6c
JXbB3vWyZcS/Rj/iQ9nWqHPNB2Do9uR/SIKqHS6Ma0d5IKSVt/040ykz5vUQ5pVmDkhZoR76XCfh
Fzcp4rQmX6c0lfehIm+pC7Zhi7dvZ4zjkH+dgra1ij2zk75n42Jz+18d8Ls6wLIWvv5/rwNusi9p
lrzUb+qAH3/pb2Ge/QfLL0o6i2EDttkF7/T/i/NctG3RP0uEvwuB8A+craaN8RbJnPOmEEDpFzG9
+Mco8F9M7t5PQjDjWq/UJ59ITiAv72vrTiPi70phXdetKzk4SOa/+tB7LHZxasKFRjY6VayphWWo
D69EZw3OscX2FCFaCTJsQxayqdyhC+rl/kzUd+2iUIKR3FGh0wVbGiy1AL/6jzv9+0EgQxs+MNLC
wGSOswSyvq1oQjFyvO3n/prjF8OHFA7TD0IbvMKzovn6lz71v8ZEopd8W0RxSTSMDGEYs1Ig/gSR
MrLSaQ2cMte+H52aITDydSmtpUviuqx5KNyN7kDvsX2O6Ed1ej26MnAPHOBlvCPWymquYsRu2WqW
AXelxo017+1lbBLWHKQWm72+S4FoPRKPOsx7N64p94XFYSOhAKDTWcR0J7q+q9A46JGWBNBM7rXh
07kEnhVuwIF6L9ihl3YVIjykvGDkMSoH+I83P04SCqlOyAG5F926GoCX7mJhTDfTMr7sLYeHQDnw
VXp4K/vJNWirweOyqOUazjhAaUknUFmEEuh14GPSbes3qCvtRwwctESy1+OJ6PPumRMzIwMfwupK
21mIa/V1JiEBlK59MAfpLaoLipfXBuo0W1Bw+o4cbxpuBpY1O08tcW035CSdCSik4+AHk99+sp2R
ZvuAHuMF6+wy2bADT15mZI6PhlPa+mNL7cfk0B6WNpPQ3OtpaCAm9m24tN7A783rGIKgvYI0yZ9i
0uHT2TljzrV+HQPS3c3TuxiIlL9q+hrFlEuJmMF/rb2XXCUUnhMolL/mGMrqqw3ivPsU99C8NpGw
JttsQuO/8t1hEJ9SVSPdcmcQilvuI0dGOOzclswoaYBrXMTzw0SvY4ZqDJXpGlgi2vR5+UmCpbsc
dVnB70dP8DrqDGY0WTkYyD/o8N+kiZrvCVdI9ZIVrg9MCK1w03WZRUZkD5N9VUbL6Lr3A4gqjbTL
rRsHVIteZ+UrW+npEfDHcDa8SAfrKo9pdsyAtl+SfPBuYJj4T4ZEeatkW945TpG82MrNDhDe3XAN
7DF4qZNCfmwdM9c7a+aRpbus76SSTKvSHAbSuirjgqag9mmTeQ1tNgxaYri3s5n5mMfhg3ZyH3B7
VVb5/a1JBeLshEeieQkSsXMW+hrn29lhj3YN+4uqNL8dCDFXfZ8ApnAGbgHMfm+1YopUmdYjxA1m
g03CMyLsmmYeXg3rcbKXX74sjM5f4Yrity3UzMQTUVT7zJ3h5QogrMz7om1UvENr0IpPr6O8kCW+
3xpzwA3O7Nb29wXttmuPCWVLFST6A/5MwHLoyfQdZWJ3wMww6ZMDryXB0T5yFZ/wd4DIvG3R9scw
DKExfcHR65vrGl9X/0h0uGE8GSOsGNTQvdHfTTrik5STw/I7U51HHzLXrIpLLAlC05XRd2BVmDrM
kgCf1Twtc3rEAtxLbSqaQlGUcCNak+ZFXIY0L+i68fa0XUBP9vVBBr7PD9csw2KaV8tLMfQu/xbO
RKyhtdvYj9lIwgEe0TD1P+kyHG3KrYiFIkywY355VWKkPhBYGqcV1zSKhIQPVN59/pkhBtkmxHUk
w1cnDofiI/4PAc8U9YLX39JEwWWw0omBkDEoEybKNqASOhs8TkfRBfzmA/i9c45OTH8Mx7grvnlY
BG1s9BOtPWg60rZvGeLy4q7sESPfVVyjL0VL2dBYuUInB1DMQ3FWkLGVmJ8zjR0oAyp0rh0z+uTJ
EbLyzNFNJnpBFTXjB/DdxrYYRLrhwVj6yUl65ZRRvHHiOCvAMktFHx02/QYOtncwhPLVqXFxbGQf
EwY5Yue2no8ysWmXcImyba4WKumT8Fp77VTmZwMtI8SwhUo81YSBpEqHB6uwkz9LEQfflnPqqkag
dzvQvkYC3k1b6GP63m+C5LPnyHoLbsLdNLVwLmEX159JmkJXXZtJvA5mZlnmEPR3jJPhVrdFh98J
Uw1OnaT8YOcCHi2HgN1sYEGEsaPXdU8wgqxUe8ugGBuPK8ftqILynmW9/ZxHY/og3fJOBabO91BP
3R1ySA3aqKn3YMkyEAt++UFVLpK9HmriKWID25Rk9R5LIwIs6CDil6Rt4MMKApY96TSPbDrtp9qr
2hSkvqh3ODKbj2gVlltbZdEqhPYPap5EhzPDYQdygaQJGgfiO4rjflOOnLNsZomYIG37zDglcDcp
9qZppSfKgY3obXndwT7eh2U3gecqneYqIMeA0yVWyLhp9yYa3E3Pd/yUFz20dG1Ln1l+bMntVMGY
7gY3fiBGyN8bgiRbjzQfEFgGCgjo2v6ZnInumgV7Oph1PV0pw4quAFap7SR6cg/RVq+7cWI8XQv/
UWZy/op4Nr/GOz9fw28gs/fXJdG7Rin1CQxP/gfWLeKun4wWHUrGMF/Qenpo+wNxQ/iElMMm9Mou
yU3ZXBNu3f8GoveuDfx6VQ9CANxDGhfIad4WYm48o/jHuHgESNs+Z27GwtAONjXGr7/dO5XZ63Vo
NSPYodqz0Qu9vY5MG38UUQJEiakha6pJ6xMrF4NcHbNg/PuL0aKzuJ1IoaL3yiuLd9gAOxYdoS1G
26ZJ3SuBZmZtZOO/VD/xvaCS4sCkFodn81NCX5dEQWvAvzo6PmK21z6Dp8ggJx6guRZB87u2/VIY
/6Ntv1wPt4+NnBzcg+uF7+A5FtBIINUVrrVl1P1jC6pT9AUYZUnc2QiQ3b+7ne9a6cs1ERoi2rMd
lx/vfbE+VYk7RP0AvwY1hWS6YlL8sKCyA9faZg9EHMZ+ZFSS/24aOdvHr3/Pnx/SVy0doaXo2WzU
Zm8fnqZ2O1MTrXkcxwxgsjKcK22p5vr/4SrM2qBmAM/kZPL2KmVsqzrOhH9MQPscoM8zqllmwv/+
KhwoUXvSp+PFe3cVf3DsjnO/f4xoi238LCjXtsY5/+ur/IfHxFsQUOSu8eMF7x+TYmlItFnjHe0Y
xQSx4zwUclKoKaZ4QP3Yajn/5kj38/rFms4attBIli71uy9W032ecLS7R6OJ/U/WGCbH2ZSUImPZ
YHMIJ+ZLvph5RH79VX9eWZYQVPpDfNvI/umNQIyTwaL37GMx8nbHDevksIzL5pxZ7q8v9R++Ig8H
ce7U4AFTgXeLZVAqmLdtZR91nyIzrJhfzYsYpXR5YFBGhRu9PDW/vuh/+n7+8tq7yzDLe4+mlTgR
nBSL3hFaQE+MFrrV0oSGgN7xt2/661zq7fKChpMwMNd9nWH89KalYR8SsWGSIyPA/eVW5akV45Dy
Qsu/Pzeo/epVPFEmM2rnVEGtJc6ykzAgXUO4HC4ahBIJ2HWGAwgsQnIa0ruw8MFZ/Pq2/PyEk2rj
wNFmRYJmZr/bUOrMU9mEgedoEyHnQG/J2udcG+yXMie4dUXi7+/2SuvndQhGMG8V2zMeS0Bqb1eI
pKRfErPHHcGQUOsyD+H8MOBH+xr2Flvmos/iec/RUXVj2T1LuQgwHdjNl07YaEG6ZEQ/R5UEzniy
kE78+3uySJ6XgSur5Hs+s9nR9IaK4JGAGFJ0m4Q5WInhHEXp1AAgOvN3bZyfns1FZMzbQCuHRxR9
69sb0mW4lFAmzkfpEociSFHLV1MH1J6dndP4r7/df7rYMkGGQ4dO/addIJztyEw6LNoagswdk5Lo
ZILOKglkaTkl/fpiP/3UfDMmyJhrnWXHex8DyzTEaslnnKCBLFKjJBt4sngROSX++kI2boK3O7rP
crkUDx5fbpGrv72HpZNm2kdBQgXRM/A3OcONa+KIhuIDMplZXLf5IrhxEzc8pSqtNCeSwEGPVS7b
YNPpS5oV9AkMxWFpLawZlWyAtMc0fFpZdL1ItyuX7ofqCg7Hyk6mu6EmZud3yeI//z7MKOFTYRj2
0F2+F4Jn9RS2QSXE0SbpZ6MADF1XKs32/15zzrDWA5/vu0iqaen9pOsfEtMepIZ62sOqvwptRiyY
I4m/NWym6W6tf9s/XHavfyyMLttaENq8+ij5PfOnX6meK8fqes89+p12v8HdksfejaOn14bIgpe1
Nt1ceh8are3frHT2+0eEGGTbd9AxcGXMWuwBbx8Rt4yHDLJbfoQWUlQzYcOhT0Dy5M8jY0il4/BP
3yoK0l4aYYkz0SW8geh3soM9QGdZ2XY+XcxXRdNcLP0a4nyXgwU0h3k1o5bBLEBSDb4+K7sLIKJg
UWxUhnkUYUtO4zJ0mnsPresTKH22O4PNYA+mwmqPsp9asbJ9BNue0rTGRFzQ94ORwkYPzgA/asgA
tbjxzEV5ZqITuld0G869Pxh7TcrnXTNZxrwnk4wZkhxq0neDzjZPtKUxtwqmang23b49DQW8yzXG
QOiyzdTNHKDn7KjCzFoTpuaNOMKstGNWN0KXHeh9m1I1L0vuEOTq0iIeHa2XVVpfVR8WNMWNnPeF
RJqlGcqEOr2TEwlT6PG6ublCDk7TO+rRrxx+6M3rbuZP546kg9fikwRGOi9RudQ1ZPmgsa4RlH2n
W54pZI0J2D7EbQxi0XkaGsfrXKWIi5qyORUJUI974QjaujYp7shRrKotLs1ssl/042B1KK/QVBem
HZ5A1zbFJWgt8VULk2+hnNybvzl+jQW17yxadIEq+ZkJ8+Iv8tURtis+7kOLrz/C4527J8ndJN+s
HenNZcVQwH9pJy5PH4TO1YBU39+HsMScrXRi/o2jn8bWn7Ny6qtO56PxoNF9ElpULIK/yCT2BO5i
6eC8qJX0houFIE1sCh6XFLZR2PRrawoAoBjIwa6k7AXMrnFACz2T8UwcpM0S7s0JTxCC6UXSGKgs
OLkyttQVRmr0T4O2ZHb+IeAHICnmPZwy+ls2oVs9UHVT948/pI1h5vGAEaTk22cjw+Xyow6gZ8/T
Nyc+rYbUh1R+BFRABDFCBY1EYp4a/Z3gpPjuVcP/owXnlSMfxkm19egS2/KSxWkab8UokKD/eK1w
f6OZXt4ZFaBPfalftZcKt/GjpS2EynR76c3b6PKhdfseT1EX+pzM0tLjvtpi6Zk7uRj/nDLCqHYa
V/jdj9EMzNSX2HOWQuLV8hs2gftSWfnSie1pzxNGyPFHgyGdF6FAdAr8kSZjSu8Kcl7APAJaWqbz
XRMWpriuooTXtGoNJg3l5HJj3Vi6zg7ZR5Ldi7rjg1gmvZNdW9riUjPs15+JP3Mg0pWBVxQXdBl6
vIFvZi3Qvdpdj32cTd/wifHI5mFnu/eThaBuk07UxkBFLRVU7MeMAdJmldKu4FlxmebgQHcHJ/hI
YV6gofCID2ox7GayBTQQx3NFb54peX4s+8XfPJXYw3aLxTWkJZG78bEyTU2rjQ75sIi9ISHgHn/d
iP83J/3NnJTibZmV/fc56VX9NXup38il/vo7f49J3T+CCGZCQF3tUJNTGPw1JQ3DP8wwwqflcAal
YWHzR39PSa0/AoaqkHuxR7nUrNQ9fyNMgj8IfAM2stRgHOmCf4Wh5Ojybu8O6ebyKZboHspU9GFv
t8/RFmk2s6gs8XtIArqyfME6jiZozEybzGe0kMT7iomobFT0LN6JbZ18AsZuZj929Rp5RbEl0Ux+
DUarQn2k68+RCVFklUQFQXn8rWqjoQHtqnquP1de7FyZvmXf9pnyh0Uf66CkKcN5jfgnqbYiKv19
5ocPAbOsS69HeWvKl6rpYfyLtHgapNk/M69bVktZ4vMuzFa/gIql9iOTapqBTGDe3mggDHrlDHDy
tq3fFX+mBpILyMPVUoaD6t429gSvCJkHAcVlNN4kxFs7O2KqZnfj9TR+tmWDOX/dI6sCPIv3ZN+R
KgPSJI3Tk5Nj8d86MA1xCdSlj/rLYGLQipbeHW718ygmcz06pbgGqqy+EHlcP7tDRiIX5OLpOlNF
dz+1OTOn1Gbik9vNCjwm/qGqJabCNtc6C9V59nRz5zlTA08x1B1BXpUK9qXOinPoVPreLZ15107A
kgQt4EARTkklu5b1SByoO1HRZsGd1YmIQ59TfdGitFaOrsI7isgWPlk+PDiwPoAvCrF11eQc4pk6
gMjVoj56A3tEPs3jNfGSwJpn4gaOi6q9IGHBiwiX9LrgFJqVXa97YyqfnKodH4B1oHtmueO0V0jr
UxYU8acBvMlVq1At13VknNSM9G1AELRq5sldqrQZSoI1fiyLqe3WSzz5ScV9d50SSQB3LJphIUwL
9k7QT7iVbl1uW8qZfFOrqKsR+QTypjR0b62YSRcv3ZLBnqBc9vZJVlHN27kSn4E6Apgijg35DKOD
BAR2VFsHSt3skraF89FGI3AfzR5Xo4jvHyzSJLBbpe61xQjVBBXS4MZyhgTlctNuqLM7wisseUnS
qlz7pFA+G3XSHx2zir6pXgX9zjfpENL3pxTbqq6LLmj0ZrUWGJeAAiaOf5e6GdWdhFZTryKa8V/c
tnGi1UhuxDYx52oTeYOF9Nyq0QZHxQdlifQu0Lm4EdaUHgOGAZgTQDdCzardjeHDJ9vwuDaPoYN6
nPzlRmyMjj+3msS96aQ7Ntu0qdpzXgeEuINJ5S3HuW/lC8oQh5nL7QGRYLbHCHoD/6uprWRgh4nk
lPsXwc5nlpgUX7cdZD3DfKgUnJBYEu55mZR0piOcixwXk39nhTlcBzeY1zAoGVe7ffSgAc9KAH5j
+QzmYwKeHMtyE4xuJNZFazfrGr3cA+GjIx4Ipr3rgYnYOq0z8+zCYj0Nnp/u0Xd6JJqIcl2AZNtG
sSy2IQP0dc/7comFJnMwk7L8oGPlVCd/HEywmZmYy2hDVsxoPrizUBVKtMCvPXDRnXFQY//k4iG6
R2gVFRsQM+rK6eVRJrV/07Rtv68GKJWlLud9O1bTfdeE9tWYgzgiZSy5CidR3sNs6i+lyvXaLfJs
FztRuQ1afkjIVCsiRzEEdOm5YmI6VgPugiE7yfzYKpLqR8fo9mMQd9sos5/9OMW7lRvHPLcp3Ek6
tEJL8K8x1Fozq3pKCWC7ikXfrC1uyw7qlbjFJvEcjW2yUfBOt1RRxk0Ow+OQLKv1NJofa6SEiPPw
JBXT117IayCC5ToezOs840i0ttDg7UyRftAO/Swsl09hMAVXVdh+QZlR4s6zLyZGSbJ0y6fE6W99
led3Q1d/clHIr+zpOiDgfIfS8EFmDhBVHQxrZRJ2Tkqx3Nh1KTEm09Y9oJ/D+eQTvzNKBqKrOQXB
mlni2DviGuJkspuiUO5tHAZws6aCwSit6U0A4v0IItbN+Hrt/AxCT9xEWrk7X1kUy6OLjGUcTmbS
k5ZijPXFhEG6R0Fn7N1p5mmasPVNGHJjnh8LZzRGoftumrBMzj34eBoa5X1haEW6cv81aBZzSZZY
1+Bfui0j0bBaI060lmW2I1wy5PF7ZGiTbIjEbDad9gjfyAQjPT+ZzqWeY6J0rP4DhiyaF54rznaU
3Xu90fFKgOfqpRTnqi+qdY8R/kGWcXzv2bG7nEGJjAWcs3H4maLYVJvCdtKXUscvqTC7e85H6s7G
m32d9cxLfaA3D6Q+VuvB8Y8ChOta4wxe4ej76Im0W3kG/5HmOl5HPp/ULoIvCj/xJTQiJBejnnbO
NGMwZUD63UcBeJ4V9f08ntTgQvDvR+GeWWOMUz5kASe7tOouXpmWG8A9xbUTNA5RMXa7hy+WfnHL
kncraoRYB8V44SEsIRSa5R0aUW/lQzHaZv4sNmCy7wJXuJvBzvuranacuxJ228bAO3TrKeuzJ3t/
28F8fqiiwl55Q2B/HBq32wnOzhZPRoqZiroALIkb1EBokResvCUnuu2za0My6/KEmg51mOkrf2CL
1MXsXxkldIsfTcb/1cm/q5Pp+vyqTP4/5XtTAV4B/sZfRTJtsT+iYLEZUFAtxhCq0B9VshUgM0Sb
RrqhRzubOvX/K5KJnnSW4RuNrtBDSfgPzp/HH3kms02H2vq18P43HoMlYuQf/a3l41hw3FweB6SE
Zvh+xhcGcqrwLrnfUiYc+feymmPcm0rZRjdshiG3p6ecUOhhJyanrNZCTJ73hTZbW7PlIj22d62x
BK+CwoSctsI6vLjKwhK2z4ferAzwlAQg+rO/ymKdUNlKR3aEnDrlOKESyfKRVoIVBC3i+gSal/qA
b4hTZpmjPQk37sRmwZl9hPGzB/+Hi5DDYO5FPSxkeO7xrpa5aP8ve2eyXDeOpeFX6eg9MzgBJBe9
uZPmyZadtjcM27I5zyA4PH1/kJxV1lW2FNnriopKh+TrSxIEDg7O+YdsuwxkCNYbxWDH1LH/Xf2j
00PJH5pUyP+F/7ID2gzSadSwih/tMGlY7ojbpsA/ep/gdoWFe8QlZ8Ruq58QwrLlHtAbjNatm46A
HcCCTMn84be5dft07f+qx+q2yWo1/M9/P5bWn90SLBOE92gBP2mqHPUighzLnWbokwfUekVx1fpZ
Upyv/giL+yS1JLn3pkKfF5AYvFFIF0U+t2i65XbbFF8hAS+YNwVI8nPmtjUS3Ps1TtZxt5ZUe4a9
oiK0fkyxukOHHZptJ6/XtXD4WBX5A6JTdjKMQfRGK+950R1pYAYZQC19XgF2l7Xw/KCG/+2cWfiG
/LCBgMr3os6s5h3ws2a9fX30ntOzzIWQuzGsMOHQx+F6zy+0lFWHXfocP3CcdR1v3wJx87HCtqEN
zYgs+zfT0AjcLxYpSgu9aScJ9LsiE/VbRpfPi+aPdwL4gvK/OT9j2HBU/Xe8ZLGjOZcPegh7eS0o
ypGF9pUFtuEcYM4q5D8dZLYF2EkCpIkN/8+EqN+JcRYdoaApA+97OWJet+y6pUXak+R8pX/7xrWe
N+nM0xG4fCyAmPDsZ0bD6PdruYiooUkr3IfZSYbM/+EaO2g0o9uReYf4iRnicpHjm7CMFzOJPrCh
bsFsDAVB9+jIj7/l0Ed5MXyfbUxU100elKF+F7tWxui+Ppecl68QISbXpifhMqOi455p3jQO/mhu
9cC5TSDriIhK/aGEad7h24oMatLezNEa2/joZAiL2Xuh02L9mA9g/j20RQiIwCbyuIru8pwKJXIN
9BnLy0InPQ4L4+T74P9ev+kXL0bQxohoLJgOF3Sfo+hB/hu6MyIx32vK+NxFD9Ar/6mdxRKfmqaS
jbeLK92ot5r1Ry1UZoRxv5WUYdDiNM2bowvHlnG27YX1bRWW4yK/EIhsJHsK27S3tw4A4KEEc+0X
wdclLeFG7rq+7yOM7S3wXfdZtU49ZkUhmm7f0IjNUVWHY7ZcCBRPwFO8MUrh8bvlBgNEnFgmUYgA
7/G7FQnM9Grsm29pmLksxTxc1Ho7yLlnUq2LnSz6JBraATiZF2espgFiNJtBLZeFYBkVfrJ8ZwIC
b5WDYauy/UFDR/PG8bF/fQrAWFMSXTh4JPLTwNk0VltdBQUzVZdq4O3UPXqHCo95R/NGUkhFhGhr
oMi67NwFTOcd1uVq/rwuJoXYYHQfMxYuRHaCvL1msssPrg/xHuO4dMqQJ5B+Xv2Q0+hk1EpUPKwU
weNIfKo5p9PlWZuce3TaPELgE1V151MxNG1e70f47evHlVquvtd9J/W7Iec30wYdPyLIJqXQzjvD
84hCAKIStCaXbQ7wnoUeh3wHlqEGnM2xB2HKmsMt+uJ8UjpZzEdgTw2VRNdwTtWdopjMZgZWMScE
Dz3KDLhaArjS91Y2RXwctQ1zNStZWnntRcjofkaJW2hMoHSXXZWoUFAeQo64vkgBXo/n4zzOzKU5
jE3kQwLSWS5C2PFsljY9Nv7owhi11tM27NTgbhu/bovi9NcDYJOU8qh1YEcy39l2bDGgwq6ZfsOc
mCBWVtg+VHs8wyR/ZEG7VBD22gK076/v6NBb7/ce/p5ZumXKNRMVvHQVjMHoZQuXnltEJc8Xr+GZ
kqdRRRp2YuQEbRA+ME0qLc7rsh+tcuukkbmiZwVkbQvmhAxLuwQdj0egN9OliRS7llfATxj2qOrm
1bta0bYMDrlHx1FuWuRVWVO6jiJmTeL2FKi23oy36k8wEE4cHFSiaAGeWz6qNd+7ataMYTNrSvZb
QWB04vdhSdc+36FmDOTuLJa1puGcrLXJ3XJn9vi7Bdtc8xB5BCD0qkMZrE72eKOZ9x64miiwRz5F
8zCNG5v526OHw08JJR5Pn0eD9vmWZuFUpHZjDg83580j4EMehhQ+t7Tw9PxyGlG6yHd+BBlDAkEN
WIJL2BXMFG+V0j/VcHu5vbzKQpO3xdAHs+vBD5n/6N8aLF1E0ZPbyv3IjHGncUD9iTQvEkBQuQMz
50pSQP80VzNo/ENiSzNFTWqt79uw5r+dE5Ys4AAxd9RKh3Uly6CFyzpfwEuY4JEWJGJ55/VmSeNr
zpf2tk/TY8M5duQPeBuevscryGUU0iZoh+UUlj5NwytNJ4wv7HpDpN+u5GJmVntZ1isUq6LVEadz
WIq53+X2fZSKzCj7A0A1kSktEZGkZmcdEPxPWu+gONtjIMLcpl2TILC03oplmZn+4WBwo/uomsql
JlGYGomoCVZiFKptVaIWK+Pcy24a+l4x6OB8NG8YJNhiOweXtayts4yWZQaqt++o0cHaHAZruiji
ASAeYtQD76bzEXwWX+vBqXmYGiX7pHmP3XLsY/prCnHwXWz63+WeQEy42SsvyamVJe3YRBQRydsx
6QGXo9LTGJ6ogDQaFoRZ+X2dhIUCLcF24ZkjOLQrwqd9OqdpcokF/OgEKAGiB8rkyXITUgKFMVp7
KJbYzEt7RC0HWzYv64rkolmblb/roLyCfVqFR6gcuppR2lUF7wNHG9AbY3cNotwl5MI6HHlLtQNw
BhtOytp8V9TZJgqODD4z187aWOmDrdqJT3KE6fg71ccmLhU2/m93kcpNRpj6Y0J4av2ZytiFSi2i
g2YUWQuOqwYmlO6QDG+MB0i3iIsQ5oePOwHF1uSC3sfIpX0Hy1ZsIBKi0k+Nagm7fBULeqt7LHPM
JqvU2DEdZymyxmJT7hfiwxKmln8zUw/Dm5QQhXRT2yn02yDD9E2/WSvXpFi2NRXL9yrsOI38OocQ
9c3gTBgONhgHQ+ABopHAKvEsCorr2iOKEkJ97mKQl3vfhh/wPu5mHj5r2PyXvYEscse4nliMUlOl
AQs7H1fS6dMQMC8j+GtaYy9t/g7WDj3p7QpNgDuX+NPwVIMVsmk5SPgyxl7QR/1ECa9MbNanlWSs
XD+MkaffTEgntdduRtjdUYZGd2eD1O0iQfxPZf/erubyPnLdCHnzHmWZ7lzWMJAOstFj+72t2GMu
esTE/CvsGumqYFObdV8yYu6KY0TdlA8+IIQevW1Z9V8nikXTzRpZuJxMVglcuPXE1NabMK8jgckh
hc8BX79JhNimdWmMqLCs7Mq59Eq21T10DE3NnHfUE+TpaFPRT2vdUwJN5kKblH7tpwWdDRSI8Kpq
aV+oz5HrjP57WcLiTrZ5h+S2tQHvvyDm0kY8Pz2jJca1QqXsZCV0hHJa1x0wotXuD7G7grqdWRzQ
hlVxNYHBbg86ChJvh//KvN4nuZs2bHxSBefDglT5xvOV62wXkEPYXctEDVS9GjfItwbr228TUSan
AI/VjtrvhBlQRM39xJkwuzzE7ezQ9FXYqmQYhXvCum2LpvI/jAOOm82J3QZ0UvYU3Ob5Htq4p64s
VHysdwh8g1VRNbOaXrOU1CXhh9TNplQy6NsTvDaSFQaEDnA7j+a1LE7iTIHmWBs/rJpNVDSem26D
fh268JtT5WH9gIFKo2ecmNTS/Yhy4Y3jdgwQ6Ec2YRAKJ9647gRyv4UtaO/FFRjfazSxraI40RJm
cIk2Q1h7KnK29OdRT945Qi2r3EtPeaiX9y4Pk9/+yr7tpYyl8w6F8QakztRkZkNtK7pP4sO0iLb1
d2089TGYDsRbyVEWbWh0QNYmFkyPwyPzv7b6nAyq92ZttpWIQMLi7kKTPvZs4CyH1JcmwlVYBhJK
Mnr1aGFjYDwlqHx5QzuFFytqeKSkmCloth6RVjm7jKpF4gICCgK+8zCKxmR/cijMySHIHSPFuPi6
KqOTsasy+Ql0unFUBi0QIGaNwxO1hnbsBGFSDAOZfViAV3NPfFeQBSOGZbJovOZaYlke0vWcLrCc
MF5YHn0TGOpOLVfvNPLRvATs5HLit86qsbJ5UPKSkHqTEFVvAmJVuuzREzQWUhM4WIoBauvA7Jwh
Iu3caZ+kAdeGuBU063vtC8iv2yaOZr4Mmgxdl80gGlwBT4YoN3ESJFLJR9zcibijGlsWp/9KC8/k
qzRpiDauGnv5bZq6ujmggRHUl0lDe805qLY1uVTdBiZlSSNlxgh3Mqmcn6NFByDaTajEgmZiP6Ru
sMHJemZsI7sXDD8xfDEp0mO5Rw6V2aV+7WBIVzKOBeVnIpqMJnP3jkfLzdq2CerezclCn5Da3mgx
sISZ3NwBVImU6fPXSKwdSwgFMm8lIw3qlG9sKnSd/F3hAPCjjWHR28iM2DbTTVRzLD7B8KL29PQa
2TAdBw0Pe1T3cJsQtMf2qnZ4R+MAD7HHxa7QU3q7TrkdR591EYi8OE1bmVTgU0hH9f0KjYSnAmlm
ik99j3ZDeoYaoUkqbIVU27SZ6GuzKYKrYbJU4DedGc0tuw/Uzi+Qw7+mPW6yed20fS9O7TYZdHiL
T7rbZDi7BoZQt6y+WQee19s8qqZZqu9RoDNLBPS8KXjVeccHwMyYRM0pORpnnWMmmBePWeeedG5Q
kmcjO2d211Rr+p3bkXYUP3lwGvW99HqTbyoAbwuyXnlOZm0zAvnPeKWdsGz5vfk0WUm/3k5lGLBd
Oin35W7TNDCpYSHHxCTzXmvu9ml5FErwXlDwAsV50uO2oqpLb/Z08kWHUwJGCMIcFkXbqmMulLgs
kBPkB7+nL9kiae5G9VU1OQna4kmJ0sp4zhfgnrYrpwZ5si0giIpr1WvPI9gtGH6KFdjD5LtINxz5
kgAt4a+6H03rayjGVhFclsn3Lv3JUQUAceEyzyrbNYfAvBWc2GxnNi9k8CPSSw6evGe1iBX59Mnl
/CQDlC71yex6XfFVpw56cbTrHjMfpP00ucbQhGjQnWQA6kgMfp2IgZfjc3uYk8Tm9IV0hcdPCWeW
fr9YljV/9/TYrWBqtW1vAWunHEfw+00GnB1k6433cjXiOltrchh/K43MoRupbpOF9bNjDvkwR00i
n9Cw1vfxECe8NYRWTGViDq01QtUSfWFylEg060dG3URcoFScec+6oK0nRE91xXSSgstT2otXEypb
YrI8bQMxq3RfBzNT/5TOZ8pRpaDZ9v1p6dW6NKlVaVVRXYGsbsqh2yl6aWZi1JOpH1mxt5gpCZ9l
qm9sf57rjgFZzYlbRJZiICcnMEuc03LSXiHL4ZO8LlOeIBJQz+OdnIN1OAvH2SlPw8HlTMHGZkGK
5xCoNKFTlkXD10S+6olVeVebTBReLlF8i0OIOTXC0i5YpV2uHYIUCf+IPCmVK+jKoNDMKfDpYFEC
veCmm3WelmTLKltgnKpw5cTra/r5C0xtNE4AtaY11lv7zBnNrY81yMxqD+EvVmqPzYBfXAUtxRE+
uC7MKLjBJmApXqMFO7UYcJrGM4JOOJ2B1KuLr14zmxM62h0mctC9M4kuquBmVr5eNfqbmlEIFSUC
LAx1HdrG86JniNboBPRt+jbHypwz0eIrU7Gz6O+XEWChnud945LH5U7KVJhCCpBcICBfin4vLY6W
tpLqm5C4d/8sn6ZGCUuBrev1p3t5KQz/yHE90zAyvLDnT+eiJIxuu9d8y/zYxKdG+h6Um5lgzTx4
/VpHdBQ/QI2DMrUHG8tHSuNFV2qwnaGcysL7NnsVVOyLMa0Q098KbEVYhiC08NHZr7IhaIy1LwaK
KLrswnJrKIzymiqE6WxEHHlN7HmKzL96H4Y1a1KkQAzsCYHsJn56/fZfDBXUAZvEFg4Bx3HU4J4P
1YywjkqmAEmHzJm5DzYocyxkc+UI9fqlXsw5j8Iwhl/ozVFXDY/r3aRRcPlJoL5GKfiQ5TRewnz6
iPmtWSIyxnPxrSl33EKBXOlgTYZ6B90E9wWoru8GL0yo339t/dTEKDWz2G7HjMj+LnHByi67OCLf
J5lY+PlHCayhvyHa4Rf7+rMfDzNdUyFML4M2KUrrxzNyqtWspyjxvlCT4Oi4pClVqhCfLCLg61c6
HmUXXgNPCy6Kq1EcOypeFySGoefkzpexboLiCo9eczTPkNJik09dkzW+fsHnyEWaJpARKTvT5MXs
gaTpaAapPFwJJkv/pUcRnhnUIyFLmCMoLrxXwGPl7GBvnyxpBABBpOyMr9/Ao7Tcb21Gk2qhkmt7
IghCRO089/kc5pSYlk4b1F+61F6Sek8vay32VD3SKD95Slt0n5rUGJi1id+/iuIW1jAcLyoJAi49
g5piBqfKwadQrxIIp0qKq5HHaWEtw5otYSimJhx2oaesENUqp1BE62ASZrNEpRZa3y6NbeMn5BGd
yEVUMFI8cqYe3B7pGyW6fUgy76qzjNZyCD2gsExuNeD5TbCwejfgFDPgfsg7k21GbhMMntniwTy1
3FbwVKAfSO2JmkXhmqQpD9VjxueiN91u0WHJiST2kEyMP7L+PZVJV88w8S7SuqAs+/rwv5hwEFwg
BYGAheb2cmqPnCxSy16Xz03aoS59mrTKHIGiFZsHekZPJevXL2ni97MXTqiNHns0IViAFyweGmWL
gpk6fY4SaWqMYxZJ2BuQgwvr2h5s7mDjgyXlEDU7sUkKLZwt+OXrt3H85J4HFYrICbWP/4THzLJa
djVgMZV+LhrKn+cZ3ubVB7eY3P7SHdT16xc7jiCY3SOFSqVIehAt/WOyl0TlNkvbYfiiuzZfP+Ih
ZKZFnrcms3r9Uu7Rkubb4Q1CGpfBI7fMPsoOkglcYVlr9wPa6GhWx5QvVXJIKKNy0s3yid0Bufq1
4o+Agg3zchYYI5AKC/yHWsq6lGA48pj+fYvWD3mog2gdGXaWcEKBzc+qSJs8NWWt2TJlgFAZl1j8
XaQpExcV3ZF7pEI8Hs4qBHtRAknQhBVdmXjNgQDI8JllEUfLQ93YICpfH4Sj8WYMcGDybNapHwAI
PB4DIRIVVXKcP0BJMjszSshmyWGPxMn59Ut5R/PZvFOClwRwIdkWYU89D2BT01JTdfz4PvSbx2uN
gtJpoTuT6o+EekLQU++9BKTDKNRzbaqkv37q9WgqBNZkM7jCD0w9k7NgS6RzqyGmomAV0GPWy4Gl
KulgtVUxnSzeyIFpj4gDx+NsJajpw6/GH90i00Syytxl7ayhvfJ3uqnMC18BQopP1mN3PHgqTWgo
FRRmLJGaN5k7ZC1oQWsCf7NTeHqYk9FTC40VydxFu9ocnuOYKgf8IwfRmeaN/TZ8/vqCAJmIwLVd
AEtoGtsviJgdT6BDu42/l9oLPuV9LdyDS3v0VBZh61PjT9Uh8efoYgmzMgYYi6dlhXjPR51kkJDq
cKxpmiYe0o6L8VNEiONDzPl1uC3nQafbNNTuaRbldxWttu+69Yd2I3v0qLb0cuSNFvjMpHY2XLEj
pZDZqlQXO2vIvT9X+sj6PO4nYLNtGdn+jqph8dFaLcXhANNDUMlRf+uzKxUHHwLlVbD0eqfapdvT
Ey8/pvTwz8vSpUuQG5F6NpGJFp5yyi+gJsTFgtYNIsaoTMHrbfvg3mV//toiNi82qHullDCSYThx
87q+hx80fsw8LwUHZVt+vbOo230uxgiTD6vt30sf21hqU+NpDoTxQJtgwTCaftGMommUWZvRr/R5
WTd7NUVo1oRpnv854uBE1TzGiVBNfXO/5iMlMd+xUqp9lr+1pX3nq8X+5i5q+IJujo+Hm0BBaZbV
RREM2d7PluwN5YTnwZoJQVuZJBcPKXr6JApHMa2h/BN0IqkfeF94tmDYgMFr2aic12bLD6+v6OcL
+uliAUA5s82Twx1nJFAXSO36qH6QdlCBEZptaGDUVzdVVVxp3xs5/yVNdUeLMCjeyMdezPzHxwSr
Q8uGIH4MmxjFEDVosFcPXY0e5cYrW4h0MEPfFDV4/KZ/b8OPT2l8q8j7IocN+fgQObvYl2iwMg/o
XLBmPJftAi2zCpNBLLeDdzW6G++yIbawqyxFhIqtbrMSPR8hsYpXwL4A68mbXvbReW11wQf2W1DZ
1BXVx6oieXFVXbUbVzn+na3z+mc1euFlTXn2TruL+2eE3qraOI2D3wr+BDdeFTGPraCSVG8KenHO
FFFY66PlITem0nk39gcnEfZXe1beFq6290YudATCY0hMGkAaxLh47NHHKYFjBcPsh8v64I9m8NPM
S088FAlO53XGVyQqP3vouO5GCM6wgZFwP/XrRdS716efMJP52ZsJDFjT4EGgILONH20oqPhVtA/S
4AEuf1lQTusLBE9FEKG9Uq5qp/0K+axKIa2KgmpFt6epThvqVle6lTjWl0Fi3axO4p9660LhrI+j
L1VGPX3bF9ZVttTB5eItJ7VXeffUQMubxuKlbSSNsWW7qpm2S94g1B+0UfCOtFE3BxTdfi4yz669
AL/QgkrxaZY07U0lVGn8Aw3ZsEzHDzY8yTurRrZgI2dnOniumkb4QmjNTnga59u0s3kA2I/RRquE
FkCQdzmNEPbE976wwsssXfw/Hara8YamA1D41wfXjN3x2KIlwHFfcpoNjkUdICbRXsNZ/qHLfHFt
dV7+sc28ZcHtp7avnYmzxBtXdJ4DX5lVAccsULfgkYydzLFsiYNpVl+xdf7I29w/p2wG2j0eF+uC
QmV+oBGhiPQi6R9azy4/ZsmsLrMssu8sHXmHN57+5dQi1SR8ogAegMQ9BgP2UyWGMMFPPJlpMHBu
b+IvTb+metdVi0BA2oUfMFbGawSbsHTZ5akUp2gYZ3CGpihCl9GCPtk3MkB/udSm9EsJvbaG9KqQ
2XDaed58Lcc0OUtEAGcHNT932kBed7EDRWYOQzQUhrZhtYr2xGJYDnmhrCvURzQfQMTxUg7pgqwd
Pmu7XGQtEpbs3tsGXvplRZuXjNKrUM4uuxKdXz3l9HBpen4UmqMpucjwXrlzfQaVyOs3PXa9NjOR
dtEWP/Dh1ouympYriDpkkWf6SgohwGQ7gH24mtpoGDZN1kpwtaHbOGeAU6b+xMaf5E/VN9mnsZ7U
Tz9z0XgbdA7n9PW38zL+MFMiQHNA1/BrfFHX81w6ocU8FT9QgLdRYZui/Bsoj4WuIa+MM1XwsA5j
fCZr69sCP7UGParbt1QW/m7ChgaCzNaHtBW1gecJLUipAU/boPwRV3IZd48vBCGAtLzMSqkO9qqj
+66vx8MChXvfRvH8GVUXBCxTzHTv3xiTv1mwIYxP1KEEFhIvELtrNU4aI/L8RxLY8n0nneGdW1rW
LqCwe8G+OF6jg6LOW7+uzsrZc65UHbCRPXrXZEEaAkiGP36JdYr3E+R8h28XYpnv37jLFylDIMG7
CpY4mGkOlUdDhizVAq3FH39Q9e6SD2QWYthSSUQ/e7D1tQsrmZ7SsMpwF/ai+ZmudlBsVmge0wmM
j+GjiMrk0g6m4oPb+yMdEnaBQ5/3JcOd5AES1bR7n+bbf3gWb/AsXF+87rh60/9ImueqzU//5C+m
hSP/ALJPb50EEWkVw/f9xUemNvqHgcuHyGKxefOpf1EtfPmHC+Scf8fitT0Un//FR/adP+AwG3m+
0EiOYBL+j6gW7vNFg5UDEqLASt1HNQ+i/VG6XEA3KqYxym7zIvLyaOuBie02fVLImyhufazpJciu
k6a0azAXMVNabCadyW0RI8sxX3f0OxFHLzC/xF2rUN67NKTPN/8JUsQqAGUVPTrnui5OQeDZ061B
aj1UdjvZHB2HOgu3vZOGwN1H2JIpGtFuAQWtifxkD4YlP69o2P70cNECCWEAEJbxR5lRQD8PCr9D
mTPBcwFUxjtBo+MEu/J1B//PvimKrNHb2gPPvencvmIJlW0PW9/zrQ/ASb6Fs8QhB84BSjpRcC1T
nZ1l65pfzoWfnQVajF+mfHRBArWR3ICVTt/1QQhbbWjm5VaPQFR3rQufce+1PPEmHFcVUowsWyQp
0vSii9FU1lmypewuv2WTVh8GLdP8WrizRXrWBjcZGLsJwuWcZttSLgahnZLY0uuP9GaAp7i8D4TC
tY43sXyKl4YdzY70iGlSnLyndhbTwgEiY0h9qT7L4C9erNM8f8IgyBEUQWf7LKk9vadqNtRbm3aY
cwiUTNE8zLz2TxRBAL0kHUZXcG6qc2uobVwCDbRzW8VreBMWU0BOVvpMiXzN4BAHM5Gb3XYYkHgt
g+WzGpdO3vIkMKjdApDYDqGFeZfZo7cf7B4feStPfwZ9iZtakhWnIO/BEcHD3YkuG3cQfIO7bvXx
m0O3NgFBrBr8sKv+HGwlVcWqc+6QE572ta5wDAM+ZAF3EvKBLdjZzZD4rwOUqsnAFxBZBaTlKHQO
XW21l34CLf7Krkc7aM9drDPDdhsB/QjDPQPhg+LWKUYDftGlzdlaZ46/sSl8JQbRncme3GbA+Swu
aicDy4R/MIg3jkf+rloZvTustHlXq6OD99iPZdMuMPiujxizBRD/msHeUQiX8aa34f7SvZyDAaWR
ZMDoool7zNzaJH2oOlBD6InSId+U4VJZlxqzhWEb07i7BioGU7VW6YWM6+mrW6Wctgv8Jvf02Krl
bKbULkhI3LqnhCPt9BQWttucUmqAdU77ARrztNIY5WhUBYc6yTLEPTD8JbXWKZKy9IRY2XEYxBht
0orcAWTC06+NW60vV7xXup1r+WDHUt7mrtUVGC8bHA/lSKuOklsUGLNhCya9Cq5mJIWvS9AwJ30R
jLs0gUzCjPNxgs8DJAVLK8iuraYpKTDFcUk/mFJrv6vKcPrk4opyoqK5S859e8A4UeXrHWjX77S0
a9aUBY57G4p8EdcKSN16UDAhKeuMS/Npjhvb34TLmN6vK6kYUudtX5/wS5Q8I6tW6pRItLz3uwjZ
bmDzZIgZRRV5UtqpO50F2D2cgW/uf05YQ4oRnT4vEwPIG8687elUGK31Pl7mXdhazoU3DPbVGufu
nV9PrMfYj/IKIDjRTIz4cRVLRyti9sLz3AqXYhdO1jxfcr7BjdgbahoBuA+ehGE87EsnifGh5F01
B/qY+c5dfe/OahdbHygclDsZ5e5FI+tojxgrSs8W9TzUw40eDNYg2c6GoMB7Btaff+u7IP+a28r6
AN1Efx5sUFbAqnyftebPeodBGA0QR1rqrE8SfwvSIB/2knS9v+ADPsh6i77DhsyqXZKNhCWQnvuD
JVy0BWl1tfYGIJavdzNiPFv6mTbKKbKnboYcuT61wHs2+9hgEagMiAoxIACHIO5CpGPvUTTyPupp
/dNnCtOjetRRB1vnnspwCu4AeDq7RMULjNS0OwsiKjcAPpS7B+YSJ9vGaHHXMVzYEnQn9pDk6s4V
BafmalWrzE/CrvE+dWr+hBabjjZKZigXAeIvw63WtsI9UFPVuqrayoANSAvxWsv7bcP+ldw5M4pm
cHb9clmX08oLFCigrW/B2D6H8z2F135YOE+nq//kU2/kU8hVkoD83/IuWxSn+q8Pze82GE//5q98
ynb/QGoRBRWYYzCdQo7Qf+VTdoQblvTh0QGPf1Rq+U3fxRypaWCScdPD+i2f8iT5FHxYzkkUkKGh
/aN86rEU9u+igUCXFqc3EjSjz0Zad3wgsqu0hYqxWhehijsIQQ4Ew2X81GMrXffnuQ0NEkMs1P7S
/ITDh8zEJelKNe0TuIwiUOwci98SB6M4LLyr2oKuJ5cN/kzsZtRayz4bTsYiV3N8UkAvybJLeEEa
J6KV31K+jTvOXD7VFY3zM/6II94x6SXdFLEgW44Zu8X2hp4BNO2wrs4pQqCTVniTwcV3MfSDz2wn
9CYbCRdreZ93q2m8hT4H7rswncc0uskytZ9U5HPyr0IaYlvUtTlslyN4l2XDDk1CkkDDDf/jIvdf
P2qVqeWNVUObxOTt//ey+aC+pr8vmV//4F9rxiwMm4MGQj8oXpu++l9rxsFBzpyV2W0fDyF0CP/S
RGKhIeNi2q7/Onx4AbZytk2fxcGvEdCN+CeHj6PeDXdEU90Dj4Iuos9p57iC3WB8CmssXK6ierXW
YhuCsF0OlcQ/vDLSsriYoS6mk6S9GISPjOuyZCePGmWPup59x64KEhqNNYOmqgC2vEuXRdxWrTPY
ALuQ7WEVbbzJxprqtKqkH0/vrGABlbYFr09F4wNI9qhqT8eK3FY+LSS7jK2bqAIwfN5wrB6iLdTB
JvzpgfDOxtMJNdBZnyXILyHREwczcDHCQafft5pBfm8Bx8CPzk9df5/kU79eMJa+Ry4dz1uQgaZ4
1dqoeFZu0m0Sf13UO5zXULljDV4jd4eabuCuHmg2Gd/XlUtiQ9ZzykMBilxH6xu6m9l9mPsYNpAQ
5HdzQ14Ep+VsJXc8pE08fqXukG2QL4sxvCt6rO2x1dlGjYbyisogoNb6POdwQt1tw/FvdvfTZOvu
wg3WqnbQcwvn6xRsrHU24+1GxbOAp/EetxDYDjsQ3kjlx/gSuMGJy+FlPNGx3SgMazANcDCsqkxH
c34nSzvrr1qS9Jq3UFFFr/RT++8/++hbEUEArnstIvz5FR0xGG3PaxPe0z/7Ky5Qm4AtLBByDiOP
3jqL/6+4QG3iqVzxWHv4KyQQR2wXqjrtNRA0wgg3/JJJ88UfwheOh/Y1BXMqgc4/iQzPe3jIS9Af
f9qpOQS4L8qKhtoE/HyUd5VG/GFbZyBDYVEriZVIN3z5bWD+Rr3geUHu8WJkAFRaELBACO0YcJGI
2YcIrvy7FBuJz48uJYvS0cciUxxfpYsJU4IS89fI+KT8Py7tEVFD0g/5Ag+AvoAzq4au14r05+c6
gvn8SDOa98EonXsvnJFF5BRttHTjlWbv65d/XvsxT05Xg9Y5ogMgRMGzP6/euuhD1RFmFnclFcNs
G0LR7La2Gtf2PGvM5RAue0u2/Eg/9tdFmSo+e4t0guOWad3W8Zi0kYvkTu3e1/RBztxKokRNBS36
+GjG7mfG0Wh0RgpPKG+oB9mC6SotHOy3HfCRkzYwtjCD1ePasq4YmdOtQ+cyFpAaLnQbG1ujFVuh
zdA6HJnmskaV+/WxO4bOmLGTHjkjyaTBVB7VzUIoHMhTpu6dM1rMlbH0z+YSrApmj5zPyKYMN0kM
D69flZLgbz2pp8FDOjCSNGa4sPGU+13DQFp2kM+ix3TE0c59ba0Zm0Wd/sQwCXU7Z53fCR+HLRqA
YBEeDZ5fv/7LhWmgSTQzqDsyb47Xio6imkrf7NxJC0VYGDrt5yXCaizRnfMGDuqot/D4rB7GEnTB
cA4IXpgTxEsAr88enTvfaJZbLZi2AyRpss7Y85CfLXwMNW1pVidmWFukmVgsVh6QDhTpW6orf/fg
YDqJluzWyF24zwfe9a0GsmRs342qY5H4QYx0rquwDNrAUo/e0Pb/u0VCU8esS/5HdZaM7ff3DNnd
zixPu3f9AFy9Rn1g3frA/C/GAK+oqs/9M08PzQXeXMzyCNP560pHc7Jdctz1Nk6+NhePVm5JJ+Zk
/yjdqwqjW2c84tJUowFbLzmrTITA2c8jKjzl4fW5cgyYNuEFaA56QA5bBSnQ0RJBoicewyVy7uI4
x453DRACf5w3s6razz26IluqP8Q9eEaXVYg7yv+ydybNbSvpmv4rFb1uODAPHd13ARAkRVHUaFn2
BqHBwpCYxwR+fT+gfKpsV9069+xr47CtgSSQyPyG93veOF2Ap3ez1+yZVsdRIKXGm+8WrLXajRap
HWx79c9Mwf/FLgjHAqkdrCEQNupvbxOUwzCC1tRuLejTqX++zBoqzK+aGmkPzWoZ9e8vzJpt/vIU
wwJhVXPmMhrKRPrvr4gQW89UMXe3DNLj/LUykqn5rn8YFK0G1ZA3rWHD/o3SiOkRJBGA4Samxe7T
QaxSD0AZbwYTgDcZQIXdGa6eGiDZzXVNnC8RZSoOLy1NvCOjTtXljDfN8cw/1p11XhgR65/obj66
0//IfRF680m4zyTRCEURSPy2aBdXeNiyzvEtVb458Op5YeQba8PrxkDHuS/HBJ5p5oxZv9EtCpYB
NkxRgttxnMJBXNOOYJY14Xamj6Fa9M52PFcvE7sbtAAk4rxOmFgRzHFj8TD2Siblc62gE9ygnGP4
dzoXRBGMQX+mHs2Tka3VUo6AtXCa5ZVv4vl7O6wlVbcrsqNeuNWJ9qzTbBgfVge/pmH4pM2OuNaq
OX9VRYf5FHFA4uvzsjCYLcfkbSZHtw890IhN2nN+H9CmFYaPQKC+ac7VXnmu/GLap24sGotMdDmO
Uj8OZZ5NOH85zr3noWH2m4w+C8SAsaGqRV+fyTrbm9vA7nX3BZFy665kxp5xGRAj8N+GwWwv9GZO
wcciCzrq8YDpQz1GB7Sr3j0kSCB5Dm7R7S2O1BS0M2vVcjSdDvauYFqivnHiIm8D6ZlJtEGW7z3G
ycCxK1gjzrw6zNnV7IXI2OCLExoge8Y/kndXWdZz55mECaXLbkMIyEaMiETedWeXn9lhqBSFGwN+
LlJE05dAzoGVClh0nMxagt1ysHwU4/HZpDJvG1VzpGZOvT7+KN7XqXQvTOSvp1F4PbJ5Jjj9WE/U
nZpm7QaLu3Uy1Wy3rZf6ZI/1V4Z+lyetc9ODPrqUaIkDXuggVJgiNt0OQUG0JZWqvhVeB0vGUNAt
2HXyxkKR3+MhynrQB3G5UZkxYv4x6stdG9fWptCcEQuhuFBB2EallK7PCNfsu1X/ZjaA7ySZVv1A
pyQVlyND98IEHZ57xYMzUo/2AmRRc+VsCqeAT+0z3+wAyfeRokIGYExcn3SGqukzKRoqzRm+VLGh
yOjVT0oyYmIMdy8r283czIW7VdQ1+FkseVcJwQ0qFUZc1JgCFLu9Yj431FDpteQkz7DAIvibWIzB
EF69dYoZ9WcwOt5aDK/YKz6sJBMXivDWxIiYrJAx869e23FnbW3hpqYZk4Oq2jIrzxB27Zfxan0o
Rrbs1IxvB8cF6bjM9soHnyakXSpOPn3ushsVk/UMWtZ7ZI6ue+sWvK7staIO9wBAuFmQpLdJ0/kN
T6gbMObHr58bizdHxsHMOYCiR2Y23I3AKfZSlEJ/aFRr/aYq9449yHYAx6MTRX5uekW80bSe/2F8
mrHkMSXw0dXVDmpxwFlsXXALzy1CewQqGLZ1oBa07DTg5ezRB+JdxU3hHT0IGnc/2gI42N2c90hi
OPcYWRyiaI6wO2QY4A2zDy6l15raQ9cN/PX8bothgG9sNKa8qQg7wYZa6XzTnGMRgQFRe10WAq18
PGonGoTaaTSJDGd90h5GbfHCsxvCkJJuGIhwH86mj0mPD8BmXqPHWefaa8XMh+KR5JVEMnZvECrk
Xbb+7cPxIM6IPlUxWs9njzGKLt1bnXPaNl7cfM0EpjTQjbv57hwoAFAr8S3JcvtZl8T3eHBzaxve
DAza7A3wpEOLhJmTi6pR1JOa8Ejjfa2eOmAs1ZFlxL3T13dbVg02bV3V7s/OllD9CcKr1frC0kT9
NRpW58xZ6EBmIuTXzx+OS4xtIgNuurbmpvEzTI1TY5BHWDTYtJwDHDjGWAUsWf/2kfwYa+gzZ7Ra
8BqdzZzyvGhoRtY2jQZw95iRQIJ4TrAiyXccO7zBWpcAX11gCVlI3T96yRVYRX55foS0yGLAfqRm
QhjEyUPna7p1zQkxrNdxj+rIJbjjn168jm8yzcXehsk6JSlqLztt1ggMVrcPmzt9wjrRueDjVJfG
qNh3zBvOVGyTnHeLH/3KyOHE7dflaZW5dlJjZsJ9Ya5EwWwkXDUZvB2usH5Qkn2RROSAmk3bBCIx
Yu2Qsh5vJqKj6Pem4Jr18MUf5Zg6D5lwmzzsGzXdMTfDGgENaj0nBbUcX9Yr8Pa8CYjckHdYiHFV
cpHSeZzxgW08nrDaXl++mID6Z+tTj76s/pppFd6wq20H4X6zbyKDu5rqaM1zDnKuw0QI6pVp9Hh2
5ZXAPZ7b1WFOqHlRhB9WrLHFE9+2KFrQPrMSTYRV3SWmrOvaIEYPtTZn88HsOO5uPInd2YVbrTco
a0y2Jr2Kmn3Rat5j2i+Slg7paMdwHYJkX3cHYiCdGcx7bDmsZ/zktQddWf14vYw0xJSu9jAZjNSj
VAUW7bPPg0mcU6/+ajO00gSNNqEMXj8hJ5G8g2zHDgQ9hOLimvAuk4JtjWbwiMakqJjWC6gYpLQP
Q8N/olPjtvRrlLagOYBpsa7O87E5Lyorql7NcAw34bMjXfOOeIgqALr1AjeNgUxm9TJu61F6m2zS
8mXTrm8nsfkUAl3+cz30PK9lEnvHXJTyjpEbI9o4xgIsHZy461tdzHaUCh4uHS9bet9daxl+wpIf
WODRasIDfSic6ERjHWdhGGt5Q27dyXYq26CcgH4xgqRaz6Zcdxa+23tEukzaihXmhWgqpQrpW0z5
oRhtfjqHjd3co06cWCKR4EIv6+ECJ3Pd+6SeKbsq1la4TU2xlpTc7MlXaNFiSbZegI+9aE3cx0xn
X1g3VnjCnDjntRuBCIERuzpNSlDGL/i6RLfn9YltRbQDbU6FsQQPcgXRiSXCPD8LyhLjgfES5lA+
FkQxFe57DYFpDIp2bPcK5JIwn7EWx7NEezivig/fXKFH2sk2MUfTmhJrKmutNohOSavALksN2JFV
shPRLwE7g3ak20E7wJwmXT+QMhWsvrSFK9+aE1+bCYTaDbmndtJMPgJLTnuwQI9NGy1n2DiALs0J
A1bE2ALbkTdDVrHbG6l2bVHnvSVTZ1GrAOiGABU9bII1xTNFj01zFTlc7D5S1uO7z7hKhjPx2KwH
EIq+GJR8UI89m0IVtziDN4qLt3CJ6Rct+qHnMTOamdeN61neAaVrV8AWAzyenAn8cEWmyjIzPgHD
wOyVDSVlRvhaYiHa3xr03n0/jGVyrXWZWl2Ua/u0PRu9WW7PK8RpxWpXtWhpH3prIAiJFeE9qhO6
37KW6+d1vOnGHHTnfnBlcU3L7DVRIiUQXtbtLZRAvtPy7Ey4/L7HRlf5jt6gRbBJqYOxgoBsSMyC
MrQyDUykaQl6Sp4eEcpsP4oMlxNUn+xylTUtcqcgst+qUNZGP24qKEWjLC7Sus6uYNdoWsCpWVyQ
2ct9qdXlHOR1XV5FlVG9ezInXrBXGxg6FqywttPR8kjZ9eqhWTf/A3BsCpHIzompBrMig8nL/AJ4
DFUYKkXYs+bRpNyDnOH2tEXNn42ncZEMa5E3VAAZmTAmNpx23fybkRgHXau8a6AH3om4J8KTDcCG
taVxTpTPptATHLn1VVeJs9ry9iA1UGzSK+IDehm8U3k+TKKEfZvqfyW+V8SYnC5e7YXZeoZrShY9
Ru7qa3pODGM1LmumSjL4SW3PnlYxch9dUk9r4YNX3jH1YvNiVdecYml5kIr67k1fMNGyDWFekINx
X6Eccn62qwPMUMTsVmd/8ZFXDs77JrRLNkePAzM8d2r0fI0368hzj0XrpsUGhQl7tDQZQcnl5MN2
JFRreIT6nMWTRorAudHa2vG6My9LxQlEbpfsdStJv5ujjaOMVQ88cb2C45ElGu+ofEQYDTUShZO5
EBB3LhwH9eQFCZvs9x35DSqtod2Bzx2YqdJ1l1ylt57xsNEegBJTsrMA9wXUebgkDpoLak2RTiZR
2Bws9jjbDwkV683SYLy0IslP7RKv28E5ZLbU4h0BsPSpkhXqNhaF44b23OtbXjl5SFqGzGRiL8fE
nNPP9RDjrsATwu5MtrNsORAHB+ADqAokF7Vyw9QAuhfCaTQwRmvIvR5byus6sf2GkfLyPSeqfKfJ
1RFuT3nM9PusX2p1px6R5Va7fJXWMPeHymY4K26aBohI2FSyOViGTE8gAUEhZHb6paj7+B5gziiD
ocjp96w6ntm15pNn1NHnBE7Oa9XM/CbrLPlJz/Kf5SwFytV4wgmLydTMb73R/noulvynw/MnHZ51
xJaa83/f8z19n/52+N523+efO78/fuxHh8cxPnmqbjueCfzZAl9AJepHh8ehYcP/MNfwd4XpH10e
YN4U5lEwMBmJznRtF//o8hjuJ4Yl6ZTwFYqhaM//SpcHNvgvhTD0EbSlqewyu8KQgQmS8Ncyp440
vDAGq917ZHbEPK3RhzNxmbhMotG6lGpLWzW2uuhQqWkyXIzwqW+TGiTMTmQaluRtS4PIT4SXcswO
DKuuBH+9phBKHGKmtx406Z0jSjy/vSYLFqlMp1hoibHRgOo9SL20nuBDPufaHMT8qoexiaz7XlTL
Lczeh6qOM4ZqasF0gp1HHaI1hzzSyJYreCLWikdztbsOzhSAxF598jCct31SSP2uLCdx6NqxD6vC
JbWu+cHJdpQQlYc8FWSsG03RtLto0ZWw6BTvHdoJjhOgXdgQx2JpL2IQV61vSlE/G6PWh8tEL3ox
OxSr64USq8dr6yQv3H+GQpWOn560sb2wRLu4O7r3XgVXcrhYRGYGzP/xg53FrDiWEJCdfbvwCu/L
mIHUCsrcVZ+YE1qu7Hr0Akv36JerctmTBLUXozLw6ppLtl9myrzt0t4LprQyBj/BjNny0ZvqiEs6
Y9m3mTusRnKx8nUYDOve7bOi8O3B0I6t23nqbrK0/HEWuQP9Jgbm2lIiIfySKr8tLxJ57RI/vy/J
RBXFaKID0PbkTck7vNvpEezO769b3xUru539jD8v9JyQzS+LZQyYvi2nrdoy1jkQ24A3q5dtytx2
2IHLRVY2DitYMdWPMbPFDMkOPUDTI05qHC9Rrollb3d9a2wTiwB1R9RdVX5G8426S7VCzauLsQUj
5/fZOGz7NNafagUe81arZ1fdsVSW/UBf4Mlza3EAk4TXT6VD8ew6i3lHGkr3VbHkj61i5PdJ3c5P
TZ10R2Bs3kO2jO42MfTWZsamgctlDfFl1JjJl2yusSjzmMpWam42uFHqhpCXALpUfMgMikFoLXpX
7iy6nL6wmn7ybW9tmGY4dizlNO9cs/M4FHTjfbIN3PCitgAvpxmYdwNazVIBk1Ltk5PIK34XCUMN
TNCmVBUAVeEO+2NbOVnYx6K7gw89XwG/EoGBN9Rm6dXoqrCLVKLWmNwdfAKN8ywxHkEGiV3h4oUL
PCrBp172aeHuhKZ293hKPDEUNhwBvn1BcjBnwUxjgmnXATlIOIr8inoWxaZOs+1tChSYvosOJUzF
KymOXBMbp8Ftr5clr26gkxe3nWLY22meixsrNbXDQHuTYluDlJwx+P0CCTAkSlgOidlgYSH0CZVF
bhmfpWarPtRmV66Dszyo4FV9E2/4oNQhiAYOMuBt2Y8yBO4Kx0+NMvwbp07ZNbXRXQ2Gl11jwCsu
S2WybnpodCHF7n715uuoKlNyRYjhKp55zHHkGzbM3TtPIx3Wq0jT4te5zTKEQuhMZ279UuOEU6KW
mRixrtDpzhn2ioHKzzwvjcdDr2StLPfMlTb3jQcal0xPS8IhGY2UIfpy+SytWQ2XDNebkcFgrK/r
6lGxrXmnN46qh8asEB9T6VSVsJwX9PuwnU1AySUIsqG0gE+yUWiYZU/qZrTt+XKK6uo2kUv3xePz
G5j3LTK7qItqFTUvODCRYycBdczV9m9yRe8Xqxehr1KyDpbEqYgQyroNiHGSB9vBZonJ7FYEeltk
lyOZzRyMLfN0KoPoKQlAjazYG+UuIVoNprl4xo2yCdt01i+oDDinah6UByFyNv9BT6CpThKBi1Pm
PUVmd2lvcNUUB6ckzK4mNnOmatiVOnuIvp53FgbuI8L+QhzyiicUBbmmfjxFNW36ewkO85EJOIJe
RWVbHfUK2Q5RHCQuBLk7kFbtRV3mSHxQ9+t3mrW+UJ+0clPqzH4HYOkWiJTTSHI+KV554rSfKaAJ
RvWraunDbiiXqxYu+kcX5j/h0p+ES+hYCB7++2gJQzUIBK/936r3vyEyHYqX9PnnuOnj5/8Im9DF
gM324G+sEztnCcwfYZPzibjMRS0CFOSsJf27YG4NjrAwpWNLixx+sU2j8R9xk7u6dvBF+Cm6zpf+
6/++yv8Tf69+CFS63/79s92Gtjab/9FoW8Mm4iYTwYZOYxWkxG9h00wyxcClVPdgpIMifsf3+lrO
0UXm0iue4Buk6qFTIyy6hidNUHsyus1PF+/HW/r5LXi/imY+3gIuwJoBnwXtnrZ+/fX5DskR/iDa
/64QFdWuG6v7qp3VU2Q+zV5Np1GEZUHig5Gh2jfDxquZpsAx+KomkNohRinDSf9qjkBxkw3z3fGV
ysGaVu6295iucLAqTxiZMK3RpwW+UUYmgtT61ZQF38RRXTL1Lb5lnR6uf51NLJvS+XO3gOIrOr9T
wtny9mTnyGFprB0bdSxnf1H7avCVtjOMjYpX32yUjzOCtJY1sZe2Cxk+9k3duIyHySGVW2AWAHlw
c9dPXeXKsjLAsb3RhZ04mspwi+v8EMoy9nXF629t76tmEFzEbM7gpMMiWy3xqGzaDshDjyYlO3OV
byhGBO0g7qQSPWTN1IaiK0JKN98GQu1dmg83cedcZlr5suBaxY6I0mXKdzABXX/qOUqMsnwtpKkS
+bqzP6vTa2nGWF4N3bHsJosGah3UdseLEe8I4zousvhD8/KfzeVPNheHiu5Pz8fmuX/+Idw9PRff
/9//Ap5cfn/t09eh/3lP+fixP/YU7RPbBhkThb6PTeUfqZjxyUGuToPbQdXnsPH8fU8xEeFC0sM0
hMHWNUviffyhuFM/sdXYWLVYlgNoz/tLijtzzep+2VRcqkEsNSrGKFyQ+f22qVj6jCMMaN99VcYa
sUCahwlEy4ABtKfZFi8uMgSyE86ucpAe7qHESVLO4uDS60E15j64o0vZJofFjG3dcSTehBpkn8jy
iF1V3BadjNxiHkxJGaZctqZRqJsmJrKlRe5tazoY+KQN0MNQh9VI0Tcq/klMZrgi1BpH+rHGayqx
SsALZYMeZaNu8FV5GnPvgb5b5Td1BWHOyl5spVY3OT7ivtBICqrR4bwe2yeNcjnIr9FgnI2QuYic
R2g6d5mhvYwtLw8X8ymv0ncoEoYvK4e00kbiBTkcxiSfx65lH5KVPtlaRleiddBlKHw8tkU9kEVJ
uKQ4F23rMncHHDLquDSUxcK4LyDqZOIdcJX0bZtLCUIUlULDL81HLoEp4s98BC6D6l4U2INuopbv
GlXeA9QZJUwinUEWoLF7yrT1tspjJoQam68K83ZyydDWn8SfmG3LGzJ/0e2ScTguQZ2TLVq9ttzG
VX7rzfkY5quTRw508NIyG97+ZLClNrwho7bFhjniz6LzCIYpuG+8qnyfy6ZiYL/V8Ztjqgm4uk5F
Oo9fo1xhBIlUmTOrD40yh3COpwbFfxj3Zu+6IKHZ7tvM6x6oQopjw0xcwKQRLqoYjO8nl6tndLzo
ZDkXrqY8nBdJ2lBwnM2m21DRV0nWDaSgpNGt6j1MrjYyasgfhWrdjilvKs4oTRpKy7wFGdemigt5
cDwGiJhNYhX1fK/KjGfaaQK0N8eHw/wbSANbcplYWEOOCWxhWSfW8ztQV8OnNuj6+ZS+4CbEvV/4
VxaBmBg1/Ojpl+ESM1b8TMFV6jTqaDqOk1dqQ4bedu3T+X4XsQt2IGdZ9ROfF9a8txJcufUNBxR9
8fygavE7DzmrmmkMoDqsTtdhqVTrsxA3/fw5T/gnyN4XYy098OS5qC6wiBi4XDACHnCLZRqj4Tlx
yFIOeCUuVwmxduA53ZOD3VZgO9xhlxEoMhD7dL4YJdjMYFL41loUL0U16VgKO80BwxsrNCMWbS4o
usylp90VXVYHDJ9n/tSSahowo7dQ9vWQYFbdFK3JJVUpc0xx0qGqUeQuRtJ7JHVPg6Zf9BBpCQXN
yTimU0aSPlD5MEq+KKdSXLk6D6qhshG4Y5KHuD/kITbg72o+prdjYp3OjxcFl2WvakzjotUFa16R
qFX0UZgP5XYjLhCHOFGJy1VDhNC4eQwF6IjzvYUcscqGyqM9RusWwhIo64ZBZ7QNwXmVIxdYtszl
ebsOq/NwBoK9hVuVbyDh18F5AawrnEf8NjWXcmfMbGPeyPNtLmudZL3N/YDleE/hH96r3odjpkXP
mE0peyvho8KBhaY0aMoeiRe7l5W+pDN/mTTxHgveH1Ix9hWc0oICKHuglxqSHmoYRydV5cmS1s6d
shf8AWgsO1N5jARmtZRQmP5fVGUfWzyn1WJpx9lJvK1js8iorJVHpaNasCBQYe8tcLVgc9CW0k+l
uQNE2tF2kvwybRoDszPstYprbBivRaGhU2GZbJq+5yRKpoW6VyvLCBWM9wInphwVTdy6M0E9GvTb
BIYKqOFy3tU9mwnA6TGwGj52NPIWpkHjKYJQv2diiD+cnIrcujfpHsMH54eWmXI0N7HywO9ObqyW
JdFa5q0+Z/MO5zfann21HjvUI+ZG1tvOTrl/zKVvAMWUR8m082lwxLtHZ5C+H0/A+VqjphUbge/r
zaBxX83SFqEpexx6AUwiI8E+DsZidEMKWGyAt+Y7N2reG4f/LoYMjxqrptHFfmIqebrV2vYVfpYF
xkRjMLFxHovKrEKhJDfKxCjyipkyJobTGeqmN0rZKtc29kA2Di6QRLKUir362i3fBG3Z0Ufna9oh
EqhOoc3RZi96VskNsa9nQTXXH6xY5BsAiDSx5rgbDnDFuYWGynAilrKaOYQoK7FaqNL+JolN4Kq+
TdfR2bYdljhoL3o1pNfX0js3k1oL7KZRDjUDIgoiqbfOG1/NVCU6jg0p3t3GUPBEBCS9dKDJ5LTv
y7baeoVgsBlXrsYI6qzlmc/MUdnEHEUkzm50BXZ+Uba5AV76JHQ4GhclvnzFHkOBXnnCz2UMkoHq
6jFKPIO6Q4sRaNDMoklP1ohfVhjrZaTclZSKDphqPPwUiv2LVOX3TIW4BoAPeCzq1ja52W/K3dxT
mKut2mFPa3neAbB5xwbKZQtyH7BwwQOIIbzATP+UF/yrrJSgbX3dtaat2y6EVvW3eMqbTR28fz3s
tem82fEMGql4KycEYbgfvv/7T/mrpPTHq0EWsXUc7lRwEr/mYwviETNFXrfPZxbIGgl4IlJoyCJB
PL/Sf5KAP0kCVnHrT/fkn5IALFdfnotfigofP/IjAXDNTy4VBY0ZE9jpAEVZMD+KCq77ySSERziL
hRFjEasd649mjGExcuOg10cEb7KEPVoofxQV1E+6bpJ/k2szc2b8xQTgt/B/VbxxlEGG1gFFQyX5
dQFlWq1zBJjK3oPcx9QYNvT7gcf4T57G39fp+jKA8khyVlw3UdSvL7NoHUHEMir7bkFIJ6oCr+VB
da+LCbOtvzTeQo3CWoGtBrOFqJJtSiW/vhb3ImOHM6L9rFXeNX3Q8YrZYeNgLoABa6rVf8bvogLz
T1fRMRgyhu5DGgWKiAGpn8sisN6tRnPaaJ9ihIN0FB3Ckb0nrnxgWJUVuICaHukWGPpWZUvEqYZO
POcbEVi5g1o4BNY4wgQZJOqUeu2v48VFe4QtXH0pZdoSP1PFb6LY200LgiWwSzo2VbI8zK1W3OYC
KH6utP1nrbdL7OTJFJSoYK5w7tMToAAQdCtMBSM7FXFE3M1h03fFLZiHBSMZzBUSkIKPTk1lZpjT
EGPqMhjqXN0vuiGuTJPNLkgyY7jVu6F4X4ylugbln33WUej6pRrlWw79MtDSYsR9opwIGiJsExcc
KtwRuEiLcVeoJbLG/gbTcUfrq1NbA1nuIas/q1Sy9rk9NZulVaZ9w7gipRnpRTbDSXr12iHyOlLo
x4mqWpKB8jJnrd+65lbt9PZrKhRvwkU+aR3o6848QUb+6sG+mbsjqI9s60BrpJ4csc4DhNoqZSqj
KF8wxkX2NsTul8wT+p0Xq14STGrnvWVuV2e+5q2JXqHPmAkrWYryAc0MmlXYdS8iyV3O6tLMr4lZ
XcJtM66OzjANlzMQsEcYgTmsnLTd6HrO2sswSKNqlVnXqaHdJTJVg2gVuSQkRmGnqe3Xwqmwl5Jq
v3VHG8WyxKHpjV5NskvKZO0V1JvYcK3L2HOHmnAOE5yw4+IkaAavGublvpiGrtwaZboc1QWjQ5+J
JAEJbFSVjcABSvWVSrk3mT2/iBiK2I/TWvefoaapWTy8IYfrX4QGSyRc4sUuQ6VPvQOXoAN6bb82
fU7cOmGeglevL538DSUczSZhYorTS1jV8WcPMRWLtM53Su0ymq4UMuiI94NKN9XAi1Lbd+r+MlNa
kzS7hxRiq272jI8qnnaK8w1PE2OToGcIpWM3d9GU60dYFTeWnGhLMIFvsrR5eiTWI1fIUvSQeajv
snDwkWuV/kro5fLSywqfZ6e2XmopxDVe7fpGLH1/11g91nO9e9c0XhoO1vKkDK1x0pdED5H5dyfF
WZZw8uzpviy9IYg1b9zOhXlbTsUXx4gqgLDCnUbT7+MRk4zSTrFJj8YB+qnNCFiG2NCtdVLwLhs3
Ii6EFdr6QLt6zhvkHwjrZnkBERbvsyCJG1X1I0WJMezoJhNeHQMp3YTsRamaDS3MLnsw6arG1AC1
TLrj9ODM+HR4WufEG2tOaKMwcZ9avtUwVuz1blnupnEBuycVM3YRnwjdumC+hlAgzaHcbjtsQRqT
tlRvU6wFEXM3CovvNOp0jE/wnmiRVkVbTjexrWB56Nd20yWXXoTyHAF2NFlf9RpbwMxXCdzwEmil
pz9mw6RY20aCt34DE8SNSvqkVw5iruOhvQf1XBbNTvM68VWxanHvjUhpW3XFKFaFY+1Htc8fnWhW
Wjzu9Gj2p8E2DpYc1772MtKRszBF2VmoIw+THjVHTUprrxfMxGEwP6cziioPJWhSEXl3SJcR00R2
dI/z1/RqE2K6mF9jjmKKVdrMbDg5OFDOzXl2D9VMeUglM0h9MSwlpdsIaJ/iIsdqTBP5kTM62pb6
EzPYbVqGyBr7oOxUElFlTgruAORM2fK3plfK+4Xye+ZbpTLUm3GciltpmPV34kWkvOS+8VboJvLb
2SuWzWDHOTT9eaouXDX3rnMrtZ8xheb9GfmobTHWKxjnYJAiEGT3ZYC1Al+zlL541902fyR3lDc5
BbllA7aluo+LBE1SRxihsXng2cNzm/8nCvwfoRiQvbj/VpZz9dzO+XP59nMh+McP/VEJJqSD34YH
KQNnhG0/BYKO92nVxBiwrFXno+/0RxzoUSOm5gSTwF7Rxmss+kcc6Hxix6P8Q2sJT2M6U3+lufR7
2kKdjnwFhiJZBFqfc5n4p8ZOqQ5ZC0hr2ZPjWwu7molbGKSpzwWgHFQ1lvXRVPilu/VzK8n8PWQi
vqXwDbORd062+1tE2MN67Uk7572UWXurKtQNbHtKdz/F4v8iC/x1cPbcr6Jpt7IvmFzX/onX21so
0RsrkXsMBdLdpMvmVlTtyJyDWVN4mdhbuxZRZZMpd93kyM///uVxyPinj4mGAMwMY3g4c+PG82tk
iBbFxYrU6fdVbudyKye61oydq3sc3tyj1JOWkQy56onR/Gp+HRnIjdo6pQ4IywLRCDbqSPwiaBnd
tD7fZP+57yLB2OI3xPfi/oVW2MgVZn9knVH8taJuZcq58/xOJVHcGZkrNgv+bfuEDlsQcbQeCttq
niLKrbtoLAg061ibCwqUK4If8ChVt4ZxZuLV+tROgt1VMiPTGwOVRrurn4nHCGA6wBLvSccnGst8
RPNBFQhv1LWyhGVAG6UuIDIwZUdMM6pvkPzrr1qs8oOTZByha9YSkG1Hd96IBGkzdjVq43X6t+Do
ZX4SGhr6tp0e4zG6Kioo38Kie5hBh2wcWSXXVrOUx8rEHIuatp7TSEzbW0hj9PVGZ4IH3Tuu39nJ
crWge9xHarFO4aXtAefD5rYr+uiwDI7cIfLML841S83ox0doPeNjky32PXdHD9nT9bDUEX4Ptmxe
Zxx8Auy9WENTOX9O+qj6OjCOWdOFKNU9EBOeIUwRD0ZfMnOhKemesu/8Pg31/Bkbj/nzrLbdF7ti
4iCSaG6buGfCIEdjkfWU+GSFGLcoXK4IYw2kZMxpkCKhsFB9hA912NXIbSfcG8Kq0cVdjbyGmfnY
DjK9al9Nii00QcmPqI7rS7xXJJFgaQ7Nq8To9rOr9OQd6ZBfVNRgT7ODpBjyO/MdnVG2ZajaXX5R
A8vz+4UKmmNS2FW0SNyh9kQr7SbNySRxDXIstb4Ldaa21fdiWzBNw6ahVd9S2YyPEXH6ldeM/Coj
oTRYrAVIySf2mLE4RWJ92JXGuj43dUyPz4IZOI0Vj4N0FEyB+TD6xu84Y80YBurmdWxyJygpuj5u
2Jz4imEyE1QPXFcR189OTuFMTlGGJQt5U7mpkii6s9WoecULfrkqp2T+DLQRgXrFw5C3jdiimOnf
1MzWHlITjF8SU6vXFK5tF3MfVxthqI4s0byU43eyLLFdzu2PZuFOmMx97EyN9d+uE3KU3qJDToQz
ga84JGlbXMfuuzp4hMqpUiA366JCv0g665uqz80T5tLDY6yzNukmIzfT1crdmGb+DSfn8Xtv4gBb
ZxaLUuojQ4XcKCSE/RZNWH2NAad57fWTdT1glPlQpl39dbDs6hs+a6zWtajd6lH1zQD9dJkx+3gv
XeJSMhjXC1zodc+xC4EzSJED+UDsxeb84dyEh6CrOuVOghnsN5KO+NXkzt2XulPE3Vwxf+SPzBkG
Wk+VWjLmFNiTmu77ClAxDtYy3Vlkqq81SEJuUyEGJ5jp8D3BZfaOmTozKGDr/5+981qOG9m69BOh
Az6B2/JV9EUjkjcISZTgTcIlgKefL6vnzLTYc1rT9/9NR6glEj5z77WXceRtjx1iYH9BNmzl/ttI
t9h/T9vBfUstRHPxYXSWyj0gADKqLfiaGm5mqSLvpGJncM9OjsoK3d38bEHsw69qQCRt6ZhpKRd/
x3vomase3/5K2zezNA3VLRnNEPd4w0Bz8/ve7IwHEirPhjfcurjD7YJEeA9LC5cQkqZz23rxI3rj
2xLoc2MKPqKYJuFIfMQzfkTWdiiiYTu487c0KIetOw4feWKXR6OC0jW4yTFZfOSa1tBc1+WotoUH
v5rQvv4DfrZE7N5dTb2MdgX6sNO0ELZpza1YF8Jjrt/E9OuLO98YYTPSxyzRyc+Ck5E3kipeViQF
hZE8kuZcbGxjctfSjL1VmeZjvSqL4ieOgj1IsVeJ/dC5M4F51Rk793RLwRxeZWiBb5A9qZ2f8MFK
jEGv0jmatkMYxMdl5kHa1mgecXscQetppED1g22tDHvdOAGfZWVlsLMEoyGjNK8Uqd6HIbYeUU8w
PGFmdm1VoVPAl5v6712jFEFpMjSWVbnwDFdx0Y8Hu0nJ87PUe4Uh5vXQ2QRu2+ZwjBXWntQFKGW9
yJebOeq+O7Ua9ihW2PPYwIPdmLDNJTbT2KyiQ3Q831oR99hhuTokE4xgfF3DYHoPPOZeysmnq2qK
R0gdef4WGlEt1v7kz/swHVPFjJcBXugFmMuPrgNO6MgHqrNg5w54QRwb1lfcPFlEkpXMG8awDd/V
jcsQ9Uot0bKtAdWO9tQw2EoSvqpuGzPVWVU1byAmnN6p8dvpeVFOxiAUYCToqoMqSEkw6pPV+stX
ABbvaM/l8tRkTR2vrS4kSMALCZGN5nvYHMtmjAZ5yksiTXy7KHnd85H5ZEz8FZakD6Jzc4oDDJpW
Mbw1SDMBYqCx3CJhWFbKc8gyxFzgVfhxin5qVjs3QieDG5WxkwnC+CEGPLIM9vLUVMc0JQFlxQhn
Extx+FIEsbUvYFRufadOjsE4wS1SER6PIdmvEP6MMxEDwa0ll/k0B3CyofCEibuVflv+QON3myBc
uQ6n3ib4GzkknuygMpuS5LybBifwY5OUWnSa+O1VsUTO25CJ2V0JTwno3KrorpI5zhEpWpn5oynL
stiQH+9PGy0fPZJCFuKEZbR7RjzemyqGFEoqSMe128fd99LJfPPG6lzcBFYWNgLeW0gE50ElJDOu
zLqCF80YLN+JxBu/1XAu132hdF3QyIdp6vWYfST4JKBfvTKmoiAjaBaZ4PUrkyOhW+11KLvaXbdT
1xXEI3vpYapw+FxnSI7uZtJfDwvw0ze7CQx4jc2c62djri4lUpY57EOFtRww1a2uUayDElZN/xGk
DNjWsbKRJuFDwLyd/OP5Z4WsY9PgsXdGs6+/gZwyQUQk4GwuU0CRpPSgSePdLWlqnI26Qd09Ek+x
wzoiR++Bq8u6pMjDSdSfmm9Tg93PNvF4SMju0LkPVIV/Fl8yRd0EzR4xcSYyRtweiTQr8kUKdEfz
bG8pQ/3HKZeUZbpgrLb2yDQ4S+zi6Ai/ui5axrau2akNI2YW4zajM0cbJaNN4nVs7mhQmfvEIdE0
thNDWaLSqDy/uQV30mcRylfHIDkTIFXqRXkp55/k0GmGA3YDx1BK655lsPqAtlBjchozQuwoE09+
rGVcl+H03DXzPrGM4SVJTZ6dhUgONi1xzPsY9PQKWgvXP4xqE8fs5TXF1lvTxSU2JLr8hRPzJvqp
ONodl+DEoNZBOc0/gxmh0rRE9bbKUljGqepgZXkRciRUfsUxt0P58M9NxIVU9yvvT9OH4OmQcePA
LtK92196swGtWtlksj+4KdX22l8G7w5Osw29hNH/7FKEkYTXwEkF4Bbwg7dZ5zkH7OPe44gocqNy
5KlzxvmKTE75ipuEezem9vSsqHJ3vzlZja5/PlkwcNhOGMHgPvHpZDHKzMVoON0BZQcM2q7yH+eG
lxsX6uTOGHjSLP88VGvkLct75m8me8MJxWv9NWv0xBqs9DdZXxcS068nRf4WFCd9UsL9W7MZD5Ln
Aux9wHuAcSauWBHj1UFqze+4bwG+NiyHyxaVG4s99jXyNWtoGEWiPw13zM+ZcuXJKXymI2iyP8i5
EQ8BsuJt2MvlEBltLVey94w/8Zb/2iV/ckPSDazFdE8/fZQ5Ou/012ff2uTAE43WH2LDlqcoZCOk
FRLVWuJQ8FDoanZx4IaPfJTvHbJYzQTlQxt677fN7P/jZAS8WMALrMMc5qqfenZvMJymmJEzTpie
rGeBChPLkHDe1fPE6pRWahMmjvhJes94SAMn3iFv/RpkzRdVxc42xSB4a3gq3gxQyG/G1nbfRq3G
TBc49Lg5Oe+2i+7jpombarxqkyQ4EkAPMYkZ5y6d+KAhN2aHOEy9O9NKmm07ldSrBX4OFJDLrpqc
+cpNqOZbOSj4QKwwtjsYZ5xR/EfDE/PPEvKqp0ldrgH/SMs/XZ+6V9XFcRhYwBJ8PGikA4gybpzz
jxa0GxWkeWwb/6zVp2qRDxXhIqwpoS7bcwr6kNSUlWum/qPr5M3WnqLmNocvfJ2R/bwbLSAHMOPx
hUxkuK3MJor31hly7GSKRYzXMiIW+YtK05gtqeunLQSAxGQC40C0OjhONjgt6pze6KDrEz1kv9Q4
F4F2Ok1+FJBF42NOSbOJFv0/Igr6aGN2jCPXYO5WMK6Aee0rDMK7DygYU8NuTE2PRXlWbaJIK9aR
TNSwWz06kmKilBeTxbxgpsinnTYPdN8ssVD7vjAr8DVRBQdyz6jbdUlGzc0FAQ0St/k2Z0O+a1OE
rcNIdWUCMx/QctBQJJU/vPRp8S5a+sdlspo3EHEn3bRzOtJUcu9CNATpCWc3iF5eYpzbzEbJysbx
kDtjuo9yGE4YgvfFsfeC+isq9vqrO1vUhnZh27AseJ5OH7T3dKLBNbMuzBQUTb9fVN0XrNO7L9Nk
OUdzYmXsdW9HgmihBesYFLlLMeGeUqhhZy1xeWy7jK6lErCw4lQ8lE47vFyoSNjX1V+9jiGc6dJh
NRbd86atFnYAPP26L3YGoCTJA7jtBfEiWIWzsvVRBfeAHM+AP7u9WNfewjeCSqQCrLX4y95c5Pe6
mrgr6IRWHd3hCjXLcqgS9kTZSFA5W7HlTKHeQi9EO2+GG4Y5tnxVswiuLRwa3rsGB4bYQv6RzgL2
E3afsB/KeV+Ztocsqhpf8GelvVeYqgYaAcKJrLktc/AhQbTSMxHey8+Ar3TZor1BqeuX9+Mkmm84
8tFum158Z2lOZKkSf40llLeuSG58uJz1hD0Lg5oUVybY+PoZ4DB8tPSnOum9xkRztWkAS949OQ27
CRkIgYImPLRhhNGNAZP+zk0a+GRy5QPZEzyZOqMUuezFTRWjiAbrma9ycjJge7cKXMeBUASwytWR
THC1xP58M42ga5fX0J6AYHi9pXmYBmO+cWMQD6eb5cMF8akcXp+SeScuOCAnsqQLLrD+PxQuBVWB
s9D1EPke8xrgAWhK3AZX0tkCOHLrNZC3pMG8yxsAIZUkPwntnG8WPrdqjUMGxYiawMICSGRbk3nU
WTaa1U4BHNKnUJINNVYcUvvUJlXPI45JezpOC1eEtRNq8njhE6xDfGPsyE+A/3LTWzeDdmrIeAUr
gDtCErQCLp5K787Ofe+RgsdsAb7G7kuftSCCC2EHryRgAJR5vZLf4wzEpTOhGcJnArexWzTtGlxx
PJdljY4+Ol2QGrzszVXAdoN9xJLym0obsEcuLHGOxeEv+M1lw55ysNuqxvnHMI0f2DPpclkYPL6i
pFiSnZnv/nw1CTvfQRMrjlVtRWfTKqpr6LuwCWG7XAd9J19rCwzNIlGqWQ0aTlQYBt2NLp3WOjZ7
FncDlyGcger3KWbDa01k4EqwztYq4RYmnmy/m5Xm2eX5YMHfL4FycJs/9BnftH6fZauX4S6quyuo
WiCSYSqoefOWH2dDn6+wVbOeEo16UyPpXYAG7R1rhJJ1Yug+BhnVXxMriu/EgM7QavX7g6/TgVYH
MNLnciKNfl3K2wCrB+ZtVX6G7QCK5LJN+jAyni57A6w3ZFRBnNzB2tS4EyDqaHjuHRFtHluFQjwv
Q0oimFP204WLqU2KseahEnZph9cXCxH0Sx2yOB5kCEB8nMltuV4QdV17NkVsqZ8BmdTNW9cpuAHt
gk1FqSwGn248vsyKMrnJwefMurCfjBIWQsQ69lp3QfOWIIE9gV/46wskSCibewzsJjpBKFAbRpPo
2VlNoLAaHdknBCDvEJtrOSTNTsmHvWd0BwpaE7K8JuWgfi9sA4BagRk7aUSr0FM4Oz6mEjbgMuGQ
+uW5LLOT4G6AHM1XZBrEX+jqZ0yh7FL3E90ECoU8/r4FtHlukPwfjEUBWYzkd94Jk+UNUy2Y4KHD
rkUKFj0e1EhUm9F5UuBldjGV6RGTH3lSTQGIqJdKvPs0xdXJ70iVyHmUDFhH6FQ4aoTsD0TTgE4v
KLiYJIv5hqwn68mRYvghYGPse059VVFsOusU0zQsYermW1fiubKS3VIc8SahiWGMd2cTZz2OHndt
EdjG2EHCpzLm3IO+MOmGRiVfqUoyF07IHLEpm3VI3QLdHWqsySKrJOVEXUdUs/M4b8aBB468ZWEI
DqR++ePlw5x1ks7KwFT1u6fYUxs2lSMpC9P9ZKPpxUg63aOV44NOqXBjoW23SDeN79xGLOTmeCls
YXxaXx0l5t3U5T8Hd6n9bdLRwF6AYtE1765NZ6r0HHSeJC1ZYy/DHiCBKyZrA/u7wxC4b0sbJ4hG
Kax7ABVG8IKD5fUQnPqor/+kAf0PYe13hDXMzhi2/XdN3P5H3ca/yuCgf+mf+Q9lzfwjwL2TtCnT
htDk6jzj/1DWvD+wgAVdJAmTDuBXytr/HU2af9BvkWzlETRteYH9byaTjCA/t5RaG8Mvw8YeppHn
a/bVX/rf0K6BVeqgODhB/KZoEFZ9l9dbGpTXyvAfW2hlzC/la1BarzNMkd3AmwoRFq9GnDgWQ9pH
RxGc0xXhAi6rvGM45MUeBVtDeo+s1tg+tz/naPSZG6BPx/bNvDbionknd8I8G2SR7hejHzZOgRdN
E6TpLjIqQNNYnLMxDe7Vkm7yoC/pr4EVewJOYQNLSYKNbW9m5bYns2/Xcizv5s4mFbh3+1VWTNSY
YnnA5sDb1EKJtTWr4clOQ2IUSHo6JuSBr1zDelCL4+27Pv7iu2VKEYg+TJRFctObqQXCzzmZ0Cnu
YSm0W8/w5X3gCFbR4oWlYzU4E35gkozGUoxf4QYgLnFAPVq3mb6lxPlc5crFryZcahQj0t97AB7b
1m3FnvlWt1ZuMW0Lx/nos8kBGbWjTZr7rtaIfLVHjIiMfjzBnyp3ZcrqlZGotKfej7cE564UBfu5
lN2uv0QUGneRphcNhpwOjRMqaES1dQ5x33ztR6/5Ami7K0P1sFh9ec6R/RMnGLTDKgtEnq/xlbtp
GydWWxtO2Vqyzr4OS53SHFB2OB1h446Dqy3DzLF9hNQcPcKa9fBUmhexMkr8JuLel9CRm/S2rQv1
StInXm/QCV+m0skZGBCDBBmcUjoZ8WfpFPISORTBg1AkhFeFgxNTYY/eAVC8eRNpJpi6ibF4qfIK
SU0BTcXE8+bWpRsQZERpe6HYbNprIW3dHzu0ZWlow89IBgatnd1Up7bDJne11PBQpLEMoAhBBQs9
LYBXyb6Fw4eOERe8wLF2Nrjou7Bxm9uQBAYbxcaNLbOL+jFwonLLdlY/Wnlt3To+9kquotohGid7
b5qIGhjHRxgoKaY3uzIjkhPS/3Q/eyOikj5HsDkQCLTt0o7nR7zZwQFcol5kek03HeA3Se7QC3Qb
81uL59PRcIgSWsfIbw9xi7y5TZgQcwON9TjNGCBBOMBIrfaqE6x7+kmIUMPGrOL53o55NT0Q7vzg
dSMXL+d4PgukYil+oxizQV2pr7ra87EZgCqzbYKCX2j1UyK3FxbOPMIfvbgJJ3x/+5R4d7hAE2II
plC4amHrXrw0VpXezgitPlKyUfbW4DQ/GBNhpjQQS3s5sywCcWJCpA2baCDFQ7wkRDN5reevnSgJ
HnAPw11XM26wqMDr06uGpy5z6Un82cfIVl9475TzeR68/llMJf8Qzb999EYWkU3g1PPWDLtxD3yU
vV/eNKxZOdoS6zw3a7a9qwv7iJasvlONzjfG7hE66CKLFzdUNsgJBmWwk1zxwFzKPdba6M0inwHB
Rk+EcjwI99CMPFRwveqEuIenZoMhM18q+w+i5dJb4t38O9CAmXQ6yz5HZhaclTTKbcIbSUJe6EXv
od1KJgZwiFYXXqkxBhxRzADkRZwYj3jzj3tSl+pHGctwXxc9rp76aWHAVj+m8YzNYJdHVc98cAxo
2rhzs3C9a0t2JLqheiJC1o/59YOa47UoJt563AQQ2wZvQcuoyiYXZN1ly21XYWAg53uyADBmgUQ7
evU7kYEw13wmWsGN3Q93porvk9GkROuxT8zan54Kr0KnBgwwQgZK4jx1zs4Zk33vLy9x25E8Z07B
te/zCwEkEeIaWMbMJM3aVX3u2ceGle3Uw95KLf/sNtlzZ2Xa/Yk1PLeCmJq9cdaWqNx1Ws63hCnj
55BtaCJOTiWie6s3pjsLV7xdUMf4rCgaVBi+OfqrcHTJbstL2I/Yio4j8qI+IH9uY7TWRxXjniHt
H7LC31VSo19ltBgwDkriZW3ve2vhoRx4D/gbwygdB+cOZ4vozYjtV5LimDjW5WqpunJH1i7+C3M1
bo2SwU9GwUkZjcvwuvH9+nGAJLNG/7Z8lKO3ZqCpgfWk2zX99FhlQ0OaSb53sj5Ze97CAwY42k1y
wJpRzTldk/Xsz2AcgPMEtMzlEZq3cwBrBJ6DkAp2lGNWFg6nJl4gH9f1mzQH7ICr2ryec1OcWl78
PQ5ueCOP0ZtplRKrXaKErfmnMzfnJg3Ej9QW6cFV0nwXvlFvrDx/6nGh+zrPhrPlW6fFAexcg5p0
q6gLe52XRBrkuCysB85YHGLyzizMzU13vSBTCaNHWXYfydxHW20RdwtHWFHqUulD4+ttc15VSzts
lxGWSm35JNmp/IHXCvdtP7LuScd2ka4PFXr7wcgONHHNhng0Yhotu/nRkWW9RRR3xLaWvJmm+ToU
tb2RQYfHozW+mhHtmVmz24e29PZogL7DDXuTiUNTI6NnhXnMynEY6XkOnio18dY3res9R3NFgiaf
4SpDef+KT2gH6dDZ9NBirtF8xluKhOADZHI8C1LUnoEgdQ0BA3/duf58Uj1kzdVokycI7pg9Z2LA
hrhzyx9dJLIfPVocmL2l0ALWaFOPxrhjT1e7vONn4xL7NqxdbkWU1Q+O60yIfiSVlfZRVk0b3DZj
w/TWnIt3ZVvOrd+7OC9TYa1aItg2WM1AFy37FJgkqTxcoPMyCFf+lMXX49Tn1qnDiZFhbbegEg7l
sAtiWZp8EvELNvXGnW9hgJ07kLV4iDVE6TY2sIXJhmvhtTREVgXHvpZeY6/cRbENTkN9W6NvPrle
GW0j6ZVIcGX0gulKf1b5kmaweCRh0H1YGbd9HHhHKoV8b5m13KZTEa0L5dUkVbbTzwqN452Fufiz
alN1aBIhv/iS7gRsqdrEi6aIC4WOzG1wjBPLMSeA6KocR+Nk1ixgDcYzhzoi3Ldp+2ydRXO0q1Mr
4LQKucfE9hsjLGhJbaTucmxGbtqIhFWMitu9tBPY8yqP1tQMN1Od7VzD2Mc2nXcRLG9Z29bNJquI
1CYOpcVyL7dWTISKXemaMCHa3N0ToXIDw3XetzoGAxtNZ+cV3Xi/4E+0giPQsXONwd2sZPEos04d
cK8x3tAe3kKR7X4oQUyZxLtuFzZ+vIPoAG/EkXDtW2arBH3xicNSXMGDP7OD1neVwHu0CYd51ZnK
e3GaaT+pKYZMtDzO5GjcTgwTV+iBs/1cWXsIft26sNptPdbxDznNe6dnyxvBBrYjvqLbyZymUzpa
3ZqcwuiIwPU6jeXZjTxvI6IgO86LP11FWZCE/SYzklzPppdzmLO6WldiQEo5brMmKaxmn5cqix8c
P5MbPmFNreaCNdEaqQusawJQoUDkf9KxxYWbPVH/LiAmmrOdXfjbs6ZyTxdWt/cnxZt9G753eeF+
M3OEB578SQr3LwxxdsMvE5xxg8DWXXmhkbuDeow0tdzSJHO0GPUuGz33BrjvVS5Oul0a/5yGtYET
Td+fE01Yh8+Ef74msXeazp5pYrvVWf2N0mT3FNZ7GzOJVR5E+EBT4oUmx7sXnjzj2vtQU+eVgCIR
azq9rYn1Mwx7QjciQM4h+6o0/T69MPGrKDpBAiSbKjPNdS4hB40jnk6RJvGTClrsp94F7g6Qe2uq
vwfnH0adWiFi+RC2GleuLNtbJjXrona/J8iJN1GPeGC+6Aiyi6YAy9b+m+mq/kPkXnattPjADjr3
gO2nd0Qo/miO8KVg0Y0LeoWxz4/LRcVAzst87aat8dBokUPRmsVNl5TfaUDjEg6GRA2hQKau5grJ
SYpWQmrRRG/I8kNclBQq6vvdgKHTrtVCC8oXf4tf53TuoxC/WvQYjhZmoDZGo2FpuYbphnIjtIRj
0mIOf0DWgeUTkNpF6yHnvrjLK6nnGFoMUgFvovrREpHSStgKzItyhNawpg4owuAjuGhLxtizzqkW
nGAhgHOnFqEsFz3KeNGm+BedymCq6glbKOy4rCW4iuq+3pGBNG0DaznC1qlgBNBk1emS36aYl7xZ
PbmXWFI7EGcqMoWxlVL1yubgdzKmKMnqgFiYKg37JxjGOjynr2ESORicsQ8u83rCY3XMQcX7YdXK
boTUWZYH4fTpAavs5jAZ1Y98WtAAwFKlfeyu83Yg3jlug7NPFsp9nPQNPNNw2eTED+J4AGTqxXWw
bSMGPFkYRCdO7JnGD0fjMKl3RlYGxwKVQfs/qM//F0HdCu2AUfx/R32u64HW7Wv1q1Lxz5/6D+4T
/EETgFsRiI8Lrdxn2Py/cZ+QvEBXs7UJLLjEb/JX/6GoO3+YdmDDiAhgBofknf8fHMjmF5KFiccC
fDvNef9XXiXOJ8q4BWkVTR8tOzwIapvP6Tho69TAVorTYRUB02SZYZ3NRC6sgCnOGDILyNFshPmt
M0T0hCK+pTCropPRpgDYuhAWhbCuaxMrL/ZDhoyjhZMYCc/GU9CU3QY4ErO+2kSKbyUZ1TxCjh9Z
i63BxPznxbUlbhva1jHGsvyGrGESr+k0Rhpk5rNwm1u170tjOdSy9B8HDFN+EyHziaXPHYC8YLse
t0Gz2j8nd2WaZFUzMj9OrTXd+5TA+3jGOcXue31dnPdfXpH7PxkSfyXpf9I1Xo6HBwGdAeoAQXX5
K/JmMx2a4jxvjhc7hikuvsUL9GfiFdPfHImXpPkLQ0MfCW4BFlsWtBE0sZ9oI8vgW0vHpOGoItw/
7CybV9geGnuAjfRxtAt3PydZdP7Xlydom6BY8DLBa/gELGYm5J6yYo4y+MmM7EdLm2B7C28zTB4m
k//+aNBDfQSo6B0IjP31ZsY4q6dVmTEPpVTKb6q2XHaT31rqbsDI5p+PZWnh96f7GaIf1goR8FpQ
3F8PhrM6DiK5mR5lMhXO2kmirmAqXdaboLWYkc04bg7tYF0r7H8PSyH6Zgt00v3ra8ZTKBACTjip
UCwqv55GgVhtLgcnA0bLdSJbN2McGGPBGvoN+q5/vui/v0MIcHFHswOgQZDiT2L4VoY43rQ+BoXW
sjxcjHZ6gy+4SZo8Oc5d6mXYWtA5/ea4f/9KmC4j7w5RK6A41kj6X/FpXMxVGvtNdqyUxPlP2xIp
Z9CuqSmGPP98jZ+OpcXNFB+EsLGoeuSKfjoW0TF4vSZhekwtGW+ooAUGamY7X8X0Z8//fKxP6+3l
WJ5lcysDAZfhEvT1F9w9QydotAbv0DIvyrq40p+KFE/azT8f52/4PteEoR2GNywyvK72r/dv8Iuu
xfI6PUYmCPBmUhkX5c6VFlcigUlSHPhXU9vTVS5tk9HKl3HyG4rYp3dHXyt2xCx0FmQrFDuf3p1x
RmuAQJRzGLt4wzRf2gTM4FQXOTOBsLSM2Eg682/W88st/Mtnqg9rswT5vgO5yyYZ99dLH2Eu1ksk
0mMSRM6XNvPLE6G5M+x/xNqt04Bz9EY9YTc1T7FYRwphKP4s1fRh+QVj7gac+gTqFh1i0yhPBIfx
nyUzfkdB/LTx6PP0eDAEXGuvQ6KDfz3P3HMixaDSOGBm5n9DWum2gFYFtPqo8JV/qIysETiWGkJs
jVrlN7g/zdq8LoqOQ167V2EfRscJTthtaPgd/O8xqTPGLaEY9//8Nv39rcUzIYCiRrBlgEXCp1M1
Q0rnDgunYxma9HG5HkiDnnT99p+P8/cvERSJRyYElDg+kE8rbGrY3BSjS48Xp9EwXYCvq7z2YBS4
3uM/H+vzcs79Dxi5BTa7o6ezAT9d1Bx0XkeWCss5bf4mDqJxYyJ/WRd8KrsI2+V1M6n5yhom8cb4
Pt4TDtz/5sZaaPN4zL++rgG2k4JgM4oCTufTNRdtY9h8GdEBoXs7M9i1WUz7cHKaYwwR4gEfXvPb
xfooTQdMrOcmwY0wJYs4wHfa9K7omKGWoIq7Z+ZmDzDYMuxhZdEPhJrkGFMVCQZUSSrt81I40c8R
Szm09AUSrqKl4wwlRD4hp/xEhpt3NZJLgeS1VPaZ9tx/hCFjHnp8OND9u3regJDuCeek5WGOI200
XSXjHeP4/msRMchYDMq4ziCxbhVOVQQ5EIXyCblySbtEGtBh6Sy322UiQRntiFbXCHXuonmSNrFD
YWR9r4bSeVaO08jVpKV06N0j92cx9i4Ei35ykm0XZMlN7PBlQxkiu6od029DwuJdd7H3M66NACeH
krIRPwcziDHYDuNhZya+u1euSTEExkIAosAFCx9/8RZIRdtVWxnvG19/nO+ggnP4pqFFDuyOtdPs
BvG2AJpspjyMb4T+2c6rOY3Zc6DnQ1pWK4Eo/CmsnfmGfaZ4kTg03F1ub+Qr/JKrxHxAEJHkp3oR
RXKMkJg5J5uk+5s8DiFyyiWBcywuqxUg7lXbL6xQgTUZCDty3kiGA7jrXjjuJPdw72Zy0yDCm2by
5E6p+2WglTeYYJjVvZNDiCCIhN+jmHve+H0DiCRF+q01Q1Vhz9zO8T5ctKwBxw/vMYsd5xkyW0v2
p829LR07/VbA0oSMU7tfM48YvRUfTdGSplgyZVXG1K/7nPkPitDpjkC0MUHeZqXvhd+zNGnrX2s2
3WLr6PewVHV0CoZMka2ZEHuCgFJHylolNpsgcLxLaBaXm1jNsOIjWq+ZofS4PJSeAYYC367bDAkU
9DXOSSFkuQzFyLrjBduaXdJ8JWYPD1VU/Y1GU+CwRMlUH4aEjsH3auPJT3JumBkjBIqNIjvlQbEN
FwOTi9ad7sD25K7PhHWI1aLJVfCr4UK2D3GfpADzbXWFB4aeUxTpxrc7ZBBOtZwGafoHSObRU9yL
be0O+VfpY8Y2c7R1FHnirlzEPk8JPCR5ZNLpe85bEPDZNW65N+u5x4YVIAn3sGVNso29JrCq3YVT
DS2qrYp8zV21XxDX3JEwPJ8yK9wliXR2akjqU8hHskpQxq8A5jTTjssq8qBdJxg6b+YR7MHWk6Le
c99a0Tk3cZnetRNqJvCtaTPOgYvq0AbQlOkzHn7lFoq/fVUgzDSHHFJcX6l9HgIkM+FkjLYQ2BE2
wJ5pmJy7ZP7GnPkrzLlumzEf2RBkV2HwN9oQ1oJX6XfgKiP0ZggsAbva0NjvCO1OC5xsgPT0NvGh
Feeu/zSO0VVdifi1h+SyJdNjOiVFyQLs6hoJt5BbP3Wcmx7E+YFU9O5kjJDel8W/zoXUQjy3zEQX
Mk+Wdtz9kGbeaKeajAynaIykjvfJThb2Yhb2ELG4HryCE6oLV9PpZ3t59hbXQUisRWj9aIdXvWXJ
OwolN9koDBs2uTCLZ+Qm8fNgm+pxrj3qh7prsEwBW5tv0I8426j0BZYIffCRlWl7nAp/OuJFArEo
ooq+aWPzDAdUnQW26ltnGQYER1OmXUmaMVmnjSzvu14sa8GXBg/NcCkF7LyO1u1MLZLjj8BM3O8w
+BApS1FFYKAbsSOIOBSHJqP1GXj/kALN1S5cTHc/qNFtUMnY5R3MxBdRLHJjKc0MlkvAoBmqO+JO
SHbZzsvsEkN8yGZVlnv35jB1O18MMWzHWF05w7TpEdGcMjWYPTCYCt+dbOoiwDG7066arXEkczs5
OZK6HT5F0B2WseTFzKgdaBEK46GYW7Et5/YVvai3I5R0fGO6GvzsiWWYV35l2U926Ykvk1rCZW96
qYHBqcI5sx6ox6pJHpplCW8nQ/o6wXzGL79uoEpIcaCDDg/hZNn9Cu5w+6NB/r/FZ3E+yd65EWD5
N2HUKsLuQusaPVVFCaPVfKIIH4pIwgVDI+7Q/GeJC0zRWk8GMC5T1yJE1i3Cx8kblg2bMNNAZHzu
92kxuwfRG6AGsmIojaxtgxXRNvKzCjZdFHt7JYwCcW8/biFgu4yTuvo+7jtnVUZWdowyad9wB9ON
g4pNjpG1Hz2PFzusbnzggzWxAPZ9LAvv4IFCXocxOGrbLB4qSmltsCAhlcZkKojIOfg6MIRZs9BI
iHqK9I+gJ4FtlUdeAF+vgj5ZKUwDmUvFL5WJGhObqPoOQxvKfsa7JFl1RHxt59yoXeyqxmJPWpp4
85ilPHFp8dVEPGcNq12zII1wRk0LD7l31PDQI2aG49qQDrJG/cuezoQdZms9erd07HpiIAQNgFWf
CAbp+br65kZl5f9i70yW40bSbP0ud32RhnlY3A0CMQenICmK2sBIUcQMOByTA09/PyizujLV3ZVW
+1qUWZaZSMYAOP7hnO+UUKOc/s7vlDpYEFECxH3+oVLA4Ce/1oCDxv65aVV8g3rT36OorN7X6bC7
LUTQvtiJ0+5cohs+yYvNoKDCQzxqpNFuRV7KLx7yOcSMaivbhojDgDwHPMhsDt90YecTh0CnHROs
zgUPV/Y8cJacCI/McDbimRVUk2/5xrNtUZnfYc6LKBsES31CYFgiJ8mqURyad8+oxxPrdi0iKgzF
cWot+9mZ48iG2n9v6GP3nsuCM7steWpwCEjSqTaj7bWF89yzcPW6765Nrxjqdq3Sz1Sb202fEf7K
jd0TqGX12mfrpvWNYi93m03O8Kwl8fhuy8x/TYZAwgCtA40kCH3xHR578Da9CoJSVR80155PRGIG
JDa44wveSVQvRdVGmj+WBtmAID+RDRsbqqjkdjZnD5UkPh4LS9nRgeli8ap6dbDrXL+xp6yMUM/w
zGhMMiE25TCg1eBwghxl5EiPjHjqMWBWYoiwTDccZ/OSIKHJTUbhbH+ODhEB+sZgOsR1WQarzGXR
njLQPTvsOHxvPBRQior+hJZ9+C7ojegwIIfWWsWnQNTVtxj9arlOlHSwrMIE02pKdXB1K/4yO6b1
pplC+zRZLFxAOyRPTr3kG4Md5l7BvXpGujKuYk/5LRZ2RjlJtmzbZc8UxgzvY1Ir0qK9uhZLLLCe
Mzkf9GExF1X1RSeqKdR97eqNqghzr0Yd5mFpXTQSh+t+3tiFXoWK4iTyPHZvRo0t06fHDmuLNW6g
sveCtAZwM/TJ4ZD2DY/K5GAqzdwN7vSjX6xgTy+P8xhz0g5lhLcpKvdkdpUD/2s0SDReN7pBskEY
qLG143Imp944z061HxbjbRH84hTV5x4rfBFW1Vzu7T5Tj61rphsTLfQNS85PUM6EKy9VHbrjaJ4y
BrsY8lPWg5BYDoHOeAAqBftzIYe9SHv9veiNIKTH56lDIXSyB1a6gFDbHUmX3QVaTn4pDLUvUKGE
yHsUCRPKjfpJ3U2ujibLVu7BkW2KS3BkQ9uKiBgTHPqUgvfK6HAyEp+2Q6LOAh0BvtCaZW+48Ker
NvgmZ63ayVm4514wO1gS/ZhP3cNgaW+Za++aOJ2pU4Jbgp1ZtrWvU7XcDUV86hv3Wcj4hiOXgRGh
02dXLp95m3wxguDqwYcTVNObOi/fAj2b9kvBkNLrg3dodN0GRS24fc1wnpsyQ7TQmO8qMCiskIdE
fmqyY5GAJEx9lw/irFIPxlzific0nijNiql26IBS2CbTMLxAdfuuxuzoklm5a70SKeMczMmLji1y
YQPsFycI1HhkMOBnTWbtDcJa2uyrGlWH2Du9OO2z7o/DU+sTBZt22aNnJSkwDASNsh2Hr5opSdeb
xv4w0sNchkFqB6lYz642A7LJMu+r29k1UP/W9aMuneQxa13Go1O+thMsjhRSZYMSOmPXjb6OZS26
QU3u0kpdHdMNPnTXm7WTJkoGOux2O6J5zNGcrHPvVx2GX0TTMJNMuf4+sy1QljB0nhhcGHF/TKqe
K9qbCiFDppo2MdF6XoJ/6pKUHBvqIXZiREbf4oTxsqjTmrwNtRXj7HYTLecaRyURSL76SRF/dmCm
ubrxBlf42X0aEdOnkYrYy9EWJVz2Q4SYq2TOtO405oaQElaD2jbWsDLUDdIwwHzqtuUZ98VvY5AA
NsE/ZkaYVI+gU7/NNdR52z6YaTsGj2NpWjNIamPtTowMakW+mNNd7s7GRSfgaGckEtJqMcWvSaUx
5E7gQl6Nzum3riPpRJJl1N8J5XWdmz7FT48otGf5nDqie0GdROlQai5ZR4Ylj9T2/GrNrSGUNzTo
EMmSZecZuFn0ye2/udiSokxS/mF2EXB9lw3o7vqIYYU8Lh75RxMI8ybrLEgpqcNQoKPJ9wePGcG6
qfn590YBAH1uXIkN0GJnU5TjXvfs6uvPfxL4lXnVXdp+8omCvYds6QCtULxBdqEHU9JkSuBb092E
PAqpFTG1gHPwo4JInW8ymTqkNPTt7uegWJTA7U2Fn28o4KGXVSb0MMtQdGqYRU/kohcnF13r3sXp
9wJ3lzeQ5fxGzpHloWPwQvZQaXytBp1vvS5Ip4onJY/SqdV9oah3gUFjFioGBBpihlyhdN6XXTEL
Fw5tXzumAhXNnLesrgW9/TCUngRoHSM9zRamIgwvOQwGg+5El0HU2KODFAuqTcX1T6AGEc2gUBj+
saovciaK/nIOJJmWIQTkPtvw7OhTFD9Ls+uLaSKUqEXk46CHPjc5nIlucRhexQvxVet1B0YF5yKb
XMp/5JSlLJeHtO8wAY1KW19fKuJPjfwmhiK0WQ/lsH4m5cCWzeD/8l2p28Yb+dgYUm5sA5sgtsF6
T/DOHzk43owGZiknFNcss3FicgX09ioDRTDHLyxz9zExA20bpOTs4KXoot7DVKhqlN+Vzo8UtU0g
2Br3I5qeT8tA9zpvMFHPNyO/CBmTDJyoxTHxNTUcO4+IVw32Wcd1n2qU14bHnDX6OXgyNDP+XAyb
oRIuIQLA+KU5+VVvjBJri+w0c3zuMZNdAsC+pxGf6BvGSQS0ccqto6XcwrY1sJtEe3WKhdG8FV7X
41VXmhXO3bhSE2UZG1eaA95hbYIGhOWcFFTA8VTvSVY2L/Qt8qVHn4J+CtP6CZTmcjN2jYmKCcT0
zxvW7Ir0o1oqQQJ8xp9WQzeeyp4cmJ6RK8FI2HDeFiSWKI+Xh77l5wJJXj2H7/uA4HaTGhmtRy++
1yg6cD7F/r4bARbpPd9O38fc7Ct2Jh7mgIlFHez7Nc5u1ZHcWIzAb0SFfk9ODpCpxV2MM3484662
3PjklBavvKfzcaKa43Cvk06Ik03yFTvrVTAJRnOOgOcYOjYmplU0L8MJOf7JJbLzPdFz8cYqUms2
7GK5pxvpoE+jO90NOudjYPNJJS60cLQh8aeHNgWaQL9eg1KHUu852JKyxMR351uQbDUPTTDSGNo+
1JjjD9+lTyYJ2VBfuyZT39Tos4XqKMglo1SRbKHJmzwZcdtfjG6sb9OpH55AY/gfYrTjz6xRwWl0
0nLGqMeTCXBQu5sdb0ZUVHMFjEEbv+aug2O4k5ZE7NAw4AZUlCEE/jkS/o+95e/sLRbChD9Nz/8b
kPnwNr1l2Z85fMbvP/KHyoH7/DeG6cyvLQaFLAkYcv+hcgDV9psJjdFYN7QO/wSa2x8qB9P8jYxN
z8SFsgIEyF35L5WDQQAUE3GI34zGWZf9eyoHZ52h/3PGjvUWiCvzfpct1LrF9Ne9w5+2btg+yyUn
Su6x64RAXLdUzBYJN+ASXVanu7AT+UBMC8sfD0dgmhbaFRUlBl9bw05WZrhKiU3knAbLO0Waa2w4
UQQqyRH7n67ze9Dd4GZfqZ73uQRKzgHuwMZMce4NtgnFn5STi6lxuiFGm6KMnLY9vVRxXXKiHoME
1/FK1vhRL9oiqZsn+05DdXinqF9LdJ399BaQPf3mAf/KEI/ysW3SZORskGRU7pD6E0U746UlxC1/
I0ptvteKmfQZlK6vs1zkhgSpwkP9v/Q/RpkY3JElIcSmbjwkqfuA1Jp+pSk783m1txR/s4/8yYb/
5StYV5F8q6xZUSRwGfz5K6gW2861uHMfF2kFR4eo0q0wlYSyCpUZoS86EBKjzCq4b+jtLvVk8taE
6zcQgQsdmXyaz1vPc5pjsAzjzRI76a1JfDQAqEJ7qVunu6YzDgwny/ObwekZV/qrZQHvgL9PUgya
Q2c1d74vn/vSYqoiposHEgbIqQmTAj5x67bvf7pJ7n9/d3+Weqwynb9ed+zo1wvYRwiBe/lXxYDw
XT+JdVE/2k0Vv8IEUvdJ0xhfDZP5tOZR0Aw5hR+TbAIwUmSyYaXB1+qQzRH8o/R3URh8DIFDP5XU
dnGaGub08cx/tZZp/jBFY5yhWEx3KWKPi5W0lEx+/AXXiQmQCU9IUaMtcUnAPkCSqPcpy+d9MVpu
NDeSIFK94pq2en0864v1AU3gMiHNOfQAOQ4IY7o+tGMrytRcMBDBUq5jp9g52Wspgvxk2830PUsB
/wOgnr7TcVlHby7lQZISQxGH8lb8DPac1JWbsrgFYsLN1BXZobA+9CrLZejG0mW8SoTQ2Ud7uMpg
1BBlQL3CnxWovpBJY5JNicqgVldV8y2FfZ3lN1VqtbgzS5PZRi1++CV6SeZcmBJCxwlaoE9QZuu0
6xgMiuxc9r1+Q8Oo7v3aGG/IuebNmdZQVts2XfLDLMmUIRI2Ma9a1qu7jhHwhQUI7h5SEA+Ts96b
WkFbME7di5127XuQFMnFtmWw0bEE/c0a+5cza5V4mODPkf4aVsB3GaBE+/MNsyIa42T0tCttODVH
QAqrZnTYhRRPfumhUAJDxbUjm+X7ZPrLpuvX3Yg9zekH5Ct1KwhiZf6pty8ejLuoTEt93/riq1pd
tO3gVs9Vy28pRumUqBZpBspVltUArwj1HlRB5ySKCBcqJaWvzaE381ZJi8TwvyaxcFzNu9FmuMOB
Sp6rdERvbAFCm9sM6yC/ky72lmib5eHnZUsBQHOSUfLIlngVQzQxkdu+/tXXqu4lyA14EtrSEi2U
0Y5XcKzSCEl59l7rxZ4drVZtyOxZWyiGT3t7XgpvW/ipf+fr7T9Kgf8VEvMr3oaP3+K5wwradc3V
crne2n96ZEwtOSKYkuMrja2rYRPwjHCWrfaYLwHvwCAsd8NmQHvKQW2AEFYiEDA7avppX19XVxb3
IOuXktxdH57hWzG6yJ8CtJ/sNQxJucc2lU8ac9uRIFNt96/Pnv/pDSBp42W5Js9lFud/fQP1UnTS
SLFTAtjptyo36IdEkuxaN6Zv7mrOmbidOC9MlyOmTsnwIjiJUhHFyNmY3PiTe49AKVDtb5ZC4+dO
ilbXFEO8a0s/fiq9lpowrROk9//6tf98Hv/zYbFe++Qn0CkbGMQCtHm/vHascplc7Mm5NsNa901d
F39yNcf+QXZQmo0FAzXDc3VXeiP1NStAPJx17R59sNunnynRE+arY+kw72i8Vnvq3SrYBxMzMeYm
Q40Tvcsu6KzV/VQFzAt6cpA/Rx4TfEWZ/Q6Yezjqy+JTT7eLuh/sqaj3Htln5LYANFCrs6sfhvjF
TI38oPmafwIEDk/T9wAmdmB6RJmqV0gRy15OY4zIOJXbpfZqf9ObpvphJHjYmRfZGhAYYRpbMDPB
jgjgdwOjYJdadRvSeItjadMawEyhF5p4avy89eJASz4kvPBxy/aGl4dRiEm0NK/oxJmBVDmkBvwx
6QeDpmWXE/72ypU3/rDLaj1B1o8mB6850I/e2PS5GRs0Tj6RSTB7ZlU86SziyAsgFI0s6xxmYNVA
VU3VsZhM9s3rOEGz0cOnCt+Gg/PsNjcA3P/NhUCR+JcnKFdCYK2I358ajbUc/KVs4KwmlqoY2yv2
AxAvs84NFv48m8tJ4f0AJEhbs1ox0yVNdpRi4s01+wW/K2fSNqm6Y6q1XpSWeXlqWR0ymKLNLTYj
6QNVmCT1Dt/8ersaiFzniTUfx3//buJq+DGANNYiggMrj9GZ30DjoBy7GaGKEIOsI3FQdm0Bp7BK
0hpKA85RGCzVcPCRiEfzIryjsqtnjIWgY720m8uNZmb7oHXJFODGmqKOFuyjdXiscH2lEcSr5qBQ
be7tFYvFvHAtOdfvVUxZ/9Ip7J1agXtUmdmyDaz5xYD1FFkNYHleT1oBwuOGCBKmGl7O6nfjomb8
bjHfieTI3ACJAwOToARTisej3S/4Y5ob0Eo22L+hSL/wHMi+sA0qS/gck0XmXFblL1CKAuycRcvU
OqVuUWRrcRqErN0JFA9o/aGSrAWOVM0JkDuPqq5yI4kCPgmtlFg1jKakUHVDwZHH0GHtECcQYWHc
/9S0pCarfJ9JpR2VJF89JWzKkK7ZP0eSufWeIlklVt5wRXHWgONS/gQzq/ms0UhWaPX3CipEsulb
coZXW6++0erFuCQOI6aZCwGf44TjV7PnlIGQYVlfjQbIDNfTsDxAkIiZ7nm5ukpqywPU+SAB+r4s
bBMK/+gPi7YlB7cg0AkHG2kVcplglNJ8+0RnQY+TSPgnuY4YspYqM4ShEvWkZaHYFzFRAdZSfnre
dMUjUGYbh7IViE0BeKmciurW86r03qy8acPDALtGt04ff56o/+ls/66z5SHCw+N/l/AfP97S5i+N
7e8/8Y/G1jAQ6ePHo3+1dJc29p+NreHRvpJbQ2YvjQ0t5R9trR2QM7S2OSZkPMfmDvuvttY2yDUG
4UdbSw26dsP/FsXB/mt/4WAd0C2dl0WDy9Fp/SphK4y4BfgRu7dOarPQjJmDnWtv5UlqvsEMZQ3A
qAoLvzhWg/IRSJTDksP0fqQk3D3aXsHkxmisJ9KJ1UvhadnZsTzVY9z2keCI2gVPGyxd0EQats3+
qpVm0uKmnibWEiDxNCRdWWlVZ8b03R4Tbp7femYa4HqmRNhlXVofq3jm8MuHdlPNRhLVVWlHBuf9
Ls14/G/zYHgoSICQK7MqvpSWIPx4MPv97I7tyQzk9IGM6JtdIauwg05/LafG2yNCE98kYuwN9kT3
CKjnzZI5t6byU3zCLAbT84Ie+6CLxt7xRWm3Ne2nYj837lJ0jhJVRUCNLTce499q3CFrWtUyBCve
aWlqvoyzutiDJSKm/gRxZql+nbvV1Dy0dTT2+gvZEsGzctRMi66svTADSGi+ux31mdCNsXqg320P
9iDNWxJn6PSQ3bO0y7JLNTbTESpcdsPu9i3oW1zSomaaQGDoua2Y8ZWNNr53hRcf59ixGMka5Q90
RxQQuW/8WAvXlqNHNofAzH4MgylhyGbqq2MAGmP1kSdYvpC9oQfyv5nmUGwdL0/5bJqXKqteWo0/
XbdiYVY/ja9xTwgfhXaztYvM2+D2YD/oQUNfOWijY5C1FlSP3qJslyl5Ko7rFfncjp27842Y+Awg
EsXBM4eWh7Dn9bz60WNti8Ror9NqzoyZFZEjbmEkV7swivt57pa7eILGly52e0ktU8OFrCuHv2JB
4UL1vrfZ48+0w1b2CB6/vDiVmC8p/scbM8AP7qbxdD/JVu6QoarvvW+X8C91q98MhSY+AxZT8Hsn
29hXXj5dcFkCknLq7tLHPlQO5U7JB3BVbVMK4RxSA7pGOA/COxt0uGzGe0+/hdWhh64M4A9JaMrw
Id0RELzfDV8shTQFUuts7uAatey40eREZpKO4JTBtxUsrQknrZASjVWFI78XIAY3mDLRdk3qkrW8
KK91BRuCuXtOpFcDgibx77MBv7H1/TKAHEfutnS0D3cBfgwOOQeuCzIqtAh0MkMFUW9jCUvsvFwP
XmBKFOEovbOI4ZZUvp/CGHD095EQw52J/f47cNmFIrFCa4RS2N3zwHJCnPDTV9DDFtOi2IPM7ce7
gXTIZFMXiF+hVNv9xgcVc/LdYhJRRdG5nQdzufcc0hqXFuGJ66o6QpdpHjuzkFcAzM7eB/r3xUmd
5iHDPjiT+MrD0AuSDJGRNYdOxaaJCC/ekttgI6FPCroNj8A2XOQ4b41lzHFIxvM2m/zleVStCsE3
GbvU0f0oJXg3lL0d36R+Le9dwNbIReQTkyD3GljDQdbWcodUCaiE8k7OwG0NHMZUR7Tc+HMhVd3n
laltDWQxJCgLf34sulLcVN3IQMhs82+ZbrBDdfHfD5Ocjv6cpfGxxkDwyHLV3AS4fmE+6jdYR3HB
N9NDYrfyMuci33B46rfdwNcNqSNFh5pZHAptQNTUpENYNj5YD7m3wm7rI2Rw81h1gxtmRldtVC0A
ZPEl76UZp1GcCZS2Yo6pya3+EZ/0/KPSBXwrzZsPgCTtB29uK0aABiAIKsoUtYBT7L1BIVmJOch1
c+nPGRLIZyKm7B1xCgkl4eje6KrWYLNwEAUJxLG4CPxXq9HTwyyQSYFmDuDV9LMG8sBxX3kIghQL
Au0HYg8tJHHD2iD2Gz7zWGtuWaE2165lKIqmEdJdq78lS5VsiYAAqN6M494fO+RUgmL9lbaiv8iq
vHaATU5p4NYbS0pxNsukv19qjLwTpNB73ciCu45AprXNggtuJ67cVzZmcEymLLILf4wGL7V/JCuc
gZSR7wMwjE3BmYnSppjSjXQd7ZJqdgtE2JlehGKTvG7Mri7qNQgjjfuKEoF7w3JFtDg+HqKsUDd1
OmgcWMkUTlC9vrFyI0zYI1/TiAmDWvTGeJuqxAaVsjzjAI435jSbB2d0BahwLXYes8xQkUCQg1i+
vC66caR6oC+QloF4SSdhhEWVE0ReNj5MokheNOVUm3younB26/Q+R9pWh1qbTF/0BExlAArtlBC2
jdy7iIMD5yaK6F6/dEDOrssy3A8Jy6e21MvzsCZYOVx7TCVMXAu4O7glaFsCA2zlkqTHABVLAQAG
u7tsEG5ZcbKx68Q/ZModAM315bazhmqj+/ElxwG+b9xuoBLPSXxa9CyaRGUfuaFgYFf0Q0mPGwca
XrtVflxRb0uO7yme3uAlij1kbve8jJ333fDK8l12Qrt1OvnQkaPwuPj2sz7b5JwC38e7DB1ekl6z
Z1+NENrxxueuSoeT41Zv+ZL3xzT3GF4UWbMf0W0dBvxVbqi0pDtlWLFhMyX2lZiJ5n6hn4p8nlxj
mOcPRiLMV22qp0vAU5nhkRGPLwY870O5jM6lEll+MjNn11h5S/2tAxCwvyhtQpTlV+WWPWWMwHIs
n6D5i/3Q++2d8HvCGTph7fQ2/uEjJUQck6Z7EBXYpoEHHLqmXC6pbU9n4RTJ1zGAju51YwOns2wj
YomWTySeT2lV14iocu+RVDtn1xsFuCUUaKGbWzcjp+pWpMa3uMP5SzZuesdY71JOzN+Uqy4EVdjP
ZVvAOMqRm9iaHPcs4ANgn0X8TQ6z2qMIl98wGuNCD4YAQIA5Hr0pH3al232bDM6VAOzdLsFtXqzG
73JI37TBATw0I4z1/Hw5BcEcehjfiFc4ew1qtZBRNgLSErR+6uvNhkVE+byKFh4pqopz3fpruphB
Q4S6zM/vGkIu9oGXiNsysXeVa4m9zzjxZrLsOqoVdsQ0tyu0+WZyYXPMsWPmwyHB+A1sY8rde5gU
yGhtNCPKH2Q05zkASXv61hHti4CFqeMePtlyJwA5bQqH/IdmkfXO8Sf1NviIRFAdLRQpBbhK0l6S
FvETCKPIaRb1vSbV+5vLllOnzH2rkgCcupl8VkPV7nL2tM1mrjWEJJ3ub6q8IB56kQXhzm1RkWVo
F/WNUCZIJUTM22msGEaQE/cR99KMAFZNPNLQCqEb1CEwFfkddS8CP73cTaYLuTUWPEGn2DgtnAOg
Sqg2URjo0Fc1/RPqtxP2JMyHQw+ZqHH7ZEsWpIQXP8htVxYPjrcQr97pM/SGuFvpXWZ+1Pmqv8HM
XeVl6Du9ehAoP+eO+Ww3dLhstY7lfQlGpvVi72ubonvYGWhEEEToDx4uLRNjVJLfGlNvfFfCK+8W
pTgQMIwCcCrMXVwv0FwffRUPeRzFo58233GmjADMqroMqidPIT+3T6hPWZH3yg+ap2ke+dSa/gOZ
AxO2mko5BKNqLOQKlYY3sj/OncgJssKL5jSpI62PkQqNQNt+CJchw4R1L6RGcL7yM+SyJFNMWNMo
ADPHSkI+90kw6CAdD6Pf3rSCf9108OYt7jziTeSOv6jdFAEMggHKwz5jrd2EiVA1czTduGFz7R9d
kqu5g7uG+OnBfVrIkA9bwFUfdinQOi/eIs6xE0xbYD7yKivSxnGXSQBRonrQQdVGhDqwt27SaTjY
JTJ7TgM4ki0Am8amhDGnbp05ZcXBlaW99UrHPOt1Z5+kziYsI5l2C9NJRY47V0x0NP4eUvbmWWWj
/dIZhcPsKxMwZjqkFWGLnGGj88ldGdSwJkOw8Do58V2SgwkPyb9Tj2oKkmjMEySy/bDoN+QHmmQ4
dV0krVKBS3N8d5VMCKboPIXh2IEnOuYdw7OwE3V1UlWePyV+2b/2K61UBt14O9dIOytn6UjV5MOO
4V2i6OnpvhxiHG61eJxkCHaZ4eQg9OOcd+1jHFd6H2UN/3RAynBkOF1f+ySQYdIa7ReJ5vqrIWDE
103yJWa4drFNZl5QmMhkt8x1a1sHhIwOo372gko8jqnqVtC2qL2bQaX2Q522b94i4TOJRaFGRBq0
bPxJ57GfLQlBsHoZu3dFOZcvuQ6Jys+neM8OhvDxGQHQnlaof4bBMH2MGuM6MnyTc1clIuIV1btc
wn/AKUJYjHR7ByxPK6l1Wma+UZw60/tC1UfFr4Ewlo2a71ug/WlUB2V2lUlAJdYujIxHdIDbzteM
LYFgwREYHjbFZckvTopKsMKhfls6dA6ecrmYdO299JvlmTjy2Ald7IksSmcODd0p5peCowId0jjh
jcm95U6bG0BBCJX3vTmW13qtk6yF64pReh8ahNqcYrOApkPlyx4maA51HhubnLYMele9FrKGIy+O
RXGd1TqCaL7nbTC3k5dy2eUVFOF+8qs7o8g7i1x4HJg3rcFTIASCk/qbIXUh1qBCcZcPDdzSdG8E
AJ7cFJpWVo/a/NLD4lZPBATAbgu1noa3vx/0jvXFdhgA9oswsLCknflIpO/vmqRNocZ1RgNq6f9C
6O1SGyLY7ZKofax57VNZVurLn8Y//8PO9tdkCOL6mDo7ZBpQlTHd+ZUHIFq8sqVlTLcQap1IC0z0
vObIN0IakQ8NL/lmVtZ+zM2TVTg7zZY7JzW2vhffiIGdGVJm3iq2KoRRQFn/9Yv7xR/5+2tjn0Py
tUcOxK+0hsoYW4KBzekWY9qtJ6gViUce/27z+MvIff0AYCKsaApG796vH4CT9zjog3G6zUzkevzP
xchQe83vC6r/jCT/diQJ/P1PX/t/E9tgbn3760Ty5w/8MZEM9N8Mx0Pu59uWx/XxD5iI+xvFF0cA
wWBgLH7qef4xj7R+WzGvwIos7OD8HO5eHmF9+v/+j63/BnF21dkwpfyJJ/l35pG29YvrnGUNliiL
xDEunDVc5Ze93Vz1/Ugwln/S20qdtbwT0VSYxVVZTvFR1eMCioIkNpghTpKExRwXt5ZVydc8B1IN
/rTT7o3Eg/uTinm8t60+/lIsZmyf20yp72nPZOvYtFYbb+IaFfimZQiyG4w42Maq9HAB9NPDIAXY
bokVAtNr7pcf4zg7l7Ed/C/4AZEcLKVkrNn7hjlztlPaIF44pgEnMS1Duc3RFTCsqgOHrWhluR/w
Xcofte4dk7JcbnOQ1S991trXItYwBQ14Wj97ayGdThtvCkpozAPoE17JXmrfbFb4Lyppq42JKvoT
wKdA1oZ5pQ2l8vDA4DaN1Gx198iT1M3iga6gVbTnT6/SSFSrc2pzb8ShMaKlPLq2oOlJOt/ICEey
7AtanyJnqrgYhBhgCcQIkNSHEorJFiJg+mrMFihEUsbQI3rMdokJYg48G2l6NziYMpqhSQ7ZVCZ7
KGz+CaQHauBGCStaKnArVZosoEvrtMSIPqemChvDHEBdMJFklGs3wcds6MxH0Yp4TPPKcTi7gew3
Zly0pyEucmJzkJSHZtMAXGtVcF53QqEDs5DFViD8W3tuAti/ozdcR69qDwkbmkOh6d17qsV+j5aS
1Q6EeFc8tuXqMfF8bdNgnXhoghI7libq8s6glAWqD9j/Dn1BQ840/ePXcoBF6A52758hSPEQS5dZ
KaodLzgx7I/7KKmmfFt2tbyj7ZebTJHdEDIPoEebFGNAFvn9qc9h5YduqpJ7vxefZHPOw0HvlzZD
ZG81nySHlTZwYlS3IeES/fdaWq52YFtdfokHlR+RVrRbVAO5dWSkPr4JqAn37iTHqBG1sws0S3ph
bmHqNJqAyk1l8EuWvkvyLzgZYzU+LBr5DyVTMXZfe88YsyvhFOk940WSOj74dllXkrkhMz5bVpLU
+MSVy7nB8uN6VXybdIyfKqOhXLCx3U3OxKp8NsznxOdvwPWL8nJ5tDuVbCfSGwDJGwjLD3FtrNjJ
uApr7tAN7nLvNPc2qQNVgVsQ6dIGGdEGXRnWZ7SaeL+YCXa6WKObjXiX47gNNY9UJcieYLASi4DJ
wjibfUDFrRsAZhv7ylPoUE66c1mEHbORk/pW6fV8cEnEIVdaKSYro42tqvYlV6BN7MSt5jSzG3Xd
gGFJEpNHsGJ/MitZbbN89o6WCqbLYIGQnpin7xmwDz3T2KU9u107nOgwq+tM4kaN6cJ19pj22G0E
3cOScmMWTf4JguwZNV7oln7x4eN+jnKXbIwmy7snjUybW7bP3qarSTbKlGM8ShxAWH7of8Kgs4NQ
d3NYb8xzIX0m/mY0qcDGobin6f0SkBkB754bW2usQ94nV5e5D+BXI9/EEBXJOtNHXKEgDQ9ycRnV
EK/Ap91MT6iF0kgf5+DoNfayNUuX2ZqZm1dXDAjsy6XYzrZ0jsxmKwwIAf1CYnfDjRMU+rYlFPcy
U7e/WKVts9YH3ZIWsgyVSNOTN/TeE/q64SwmUnU5pDrOFK/h7KAxibXv+qIazMZFstzpBXcvFM38
/v+zdybNcVtpl/4rHb2HAxe4mCL66wVyHshkchLJDUKiZMzTxYxf3w9YdpUkV1tR+9rI4bBJKDOR
F+9wznPmnrORtFB3XyLw23eaB4ZOaN64CZtwhKIwd6u20PPVgJhoReNT336kFzgqd0+pMhAmM2Bg
gNVvxwBCAMKtdsMUFgatyZtyHbIo3ZDAU5AFEWa824aZ8EV1Nc97j+OJh4hLig1o57EdV8gAinNs
Rc0laVzKeB1JS1+k8w4Pir7RXTbliXS6rWrc/KUmLPYuakMkUyEf/0vCRsqwOgZU6VhcRN/F6ykL
9Ue2DdnvzSTbV0eEcuEkFFfCZ8PNREW9zRjr3/TEQx4SXTaAc1ONZYtLDAJ4oLh7iKXJ5Byu/2ez
4ZYmCmsgoLgublxRNTDgLHFpGitdEV7Z8a0apodQ5LbL3gO7Xtt77Vn3gv7cWBR6emQlqz5pUnpJ
lyMzIzTGa5J9jPqB6X1HMG/a4xwLOfPXQGcNTA1tNB+BWkTbPE1yCroseIqYS0TIq6zmjRjYGFSx
1sdno0+bPQzRusEDNH7J2y5doUiZH83eJKcySBwFmjBuQ9+pmyeGk8Z5ZgVD2FcJ/ZF40oT7rY7u
LbsTD+zVjO1cJhWgduKSV8Avo09VXTXAX20EsE0JbJSDqd7zRB8/47vLHs1IIoFFxThumAXS1xpy
BgTetUdLtde2gxp5CZmhtu2LXtteajAtJT5Xf5mgyhd75vwq/oQYbaElt6Xd8SRKdeZPcxkx0SiY
aW46sSRgmv0I/lof5694c+1NkE4FepaYIzhiC4yhQC2hmtHU7QY9fxxGVCZxOoSQ6ePgwEeZrbui
yK5mNbVrIkGPHQE269pWf9C7/lsf/6I+RvG96Gj//yv722/D/9p/zquGzN9v3xfKf/zkH4Wyo/8G
P4riDM6a8a9C2TF+syzHWPgyIPvdj8j4Pwtl6zce+8KCyMM6HdUZy/4/C2XjN8IS+N9N01nCF/6z
xf3POB3UhPwioGXIgmnSf85pl5pNSegSrgLiPlrxnQh8ww5/0cj+1CvCl+Iinstfm7qOfyDJ/17A
2EIgrjwP6WqXGoBUnGZeRwjYVlUqf4Xt+ans/7gUCEFEEOiddetD+/2dVhJtM0lUITJ2rI4tmP3F
GWMwNxclj+6M7cQ+F+iOx9mSJDRN5ea7j//ftOx/eTsp1dFWIzOCVEZ1Yv/4So0M8/NggwgmGAWE
gPMJJMov5OvLr/hOkCjd5RIW9Y2n87lhI/jxEkppU6cHot5bYngcLfO58cg27YDv+fpcc5f+83b+
N6/HXPrBny8nDdJD8U04SKt0bsTvPzt03NImk6yB203MZJjmoiKwChhVagGjynr5JAMqG5882Fb3
LbNMchZAHsaBPFW5WnPAsnAwQp7gtEDpoRuYma36Ei/NitRV5j1N4yWwOmpRDX5OSJdKPHJ3qXS/
GMmwC/um/b2Qi6xStbrxPLHZWGmT1+XrlOTL2wjhMAG9qbmmxB6fp4TQ4dgOwQGbhqOIQ4V68Whb
WfiJwLSSpkOZ1yAkwdVqiWyylwlXL5mfdWEb3nYEIIOhZ/Reul3to3qpt303Q4HGtdwlcLRNMgCk
k92XsXy3Z/faKugog3TzI+f4W9gz3PNIPSMHkd9JRi3I1ApxW1rj7VSFWFtNMnxjNVIfkEFcqgk9
L+MvtZEGzJ0Bc+btOPLIgaIVHI3QfHZIZz8mETzzGh+TH/f9Nyp673Es4DVMApHL7NUhmlLYAp3L
s8rrQ2xJIVmuQwD5L86CTaKP0U3RkEYWAXjGkD6crFC30w1rdx6JITN279C6STduY2y4j7WDOS5y
LdKi3dg5V3qS6KeiEgEi9lEp+0kyofsUoda+EPLF73HH0XgsRdqfyG+gITGZPMZKtTmfqhWdgrxW
NyW7eLBDJLODh+EWyevkri4X+PFQiE3PHn+Lfkd/lijkwMXU4wppiNG9drFeMxfVcblqsxM+xhBB
N0W84FPsXK4j0C6pP8TCO8yaCs4oxtW1mlnF56o5B95kvgIYaR/Rz6R71CbiRoymvc8ZIuE+t2MU
BsW4o7l+pf5klprC74UIZUIbaGLvqtshA2UTXvccauVdl01ro+mg9lCA1thYMn2rhqR+pXSnAIxt
WmoxWvFOebI7QSkhJW2O7LvYabZBgHKVMgjxNoPeN4IUowM/9mnswyM+0Xo9VsMVjtIT6vPFvZNo
O8mc4oQnE4dohASm78LhqgWD2BlmrO+FXmV75hwsQaumPk0lhiCYQmC7c1BMBnc0YqNlg69fzaCe
PmNohtfEl+bch4l2akPb2NGdMNzNNIt6NCcLIg0QqNY6ihqi6ICaLDBtc+lxg21QRdNx1Fz8z2lb
rAIYADtQj8NpTJKEhUo3rGxPizAbwqCmKSN+QdKISPrOFQnAHlV0NhxnRMrn0TPdbZAQzMLaP1nl
KYmAthN9BnzyyRPzRPJtq99j9dD3Rm++OXyumpuFDylMVsSRvNNmPB/B0nerPkgZo0itXQcDjOPa
FUuCbnKj4e+/JnUAtKGev8YoZVw/0ukBXcYgB8g73QYPzJUF1rYdGTwkGttjQFuLA39p2kkof1JC
c5CxNgNb+FqV284ozc9YPcnkjip704yIGELz0bIqEilEqrA/O31z1yEr+bzYvw5xPqA7EhGcaaQ4
JLR1fEKWrObbIEtbA0pBNT2Vws3OHEjzQdAq+pVhvapyaHyD/bg/IHdBFxQY60aPzsQO7iIeAH7e
633L9gbRe5aL4hby1CHrjScgnOhXAlGsQldh53c1yEQam7FUc2/CIP0WjOAu5rrZwAyTnztdVl+S
zuwvlWxyz7cANrHummz4WTRoeEKyg50bhMWwPluXwzy8lONg+lRDXFn3kmlagdcqRp+8pOR3L9Gy
T2Ko9Ud46PJqzolNppInVmB4k8Yv8Y/usMjjR18EXWK0x6/Y5LVLWtOrNmDJU+Uki1Kn2E8eQwYQ
FFm3EnKUq0RyemRunbGycbA2mzgzQUPM4N5YYewFlc2qrp13JJgh7a3H514HVnJwyRZ6xC4ndoUV
5yx05bRy+ineG6k0NsL2on1HnOWpHDt8WK1lXexYpAiLw/DNRVkdxtMuY9q0bljyPAlOrrWBx2/L
m0SfQID6igF2BQmkTY0HWdsbe8jzT+2USsyndnRrK3v+1GAwLtOYFVJSKXXbiardsrTlziNwfC9T
PBBQFrU1D8/fixRDd1ArkmvDoDnwfBwOfWJyZtRj6UCfEPlkIGXJmu4fdcV/i/xfFPkEMC9S/n9W
RX8Zgp8+F83n5vvq/o8f+XMMLn+zqPgc5F64mj1DUJP+6TjVjd90i/ppKbA/6vh/SXOp2/6o6E0b
KS5CT3ZkVHR0Cf8RR5sFzI8lG6NvqEzEScM9hjr6F0QmHAA3S8LRPuUGhuyVYTuC3Csx0AGvOniI
bU1BNgeoBtPcLIPbspiYsylL1+AOzC2t50OGcooar2lslmAbDT+HDPZuQNu64rjg8e7U2UwGcoTm
2Nnmqs/lcNvqaYwlYjIcRoCy0ZAJbFv4GPa5l3XznvL0ImjACVbC0IhYjUCUZSi5CHMDl1gZ8/Sg
uTNS+RnMHYw6hEJ6zTFoJPPOEIrQtmIUmbVKGp0j0FFkWe2zmjrtDjlt+qDqwHuFMmGit2KyJuik
yYA/gbCLgk05eS+aacuSS0z2vBkx2sS7ynF0PIdTkW/INHGXg8h+rVHHs2srhzc23YyVrNbZlh1u
eBQtCCjIVkXMVpqRBhqz1KBKzTnJj0i+3uzGql+MxjRK2o3Yey899z0bp1tXVwkwx5SMOv4IbvrO
Ni+xxSOc9k9s2sT0VqOJCdHvTa++dkAL0N9Pkw68higbn0k7FRPzcc4JGdiTPwir32NQy+860TXP
+BmCg6Emnl2zM129xpiAdyU1gM6Y6bQfMJXZ4zqJv3I/WNckRQ676UtDu6D6cXejZePyKWEfsBEp
HqPZYc7uduUdczRn1bPAZujttsaNtHrjk4YvV/p2bZgXMjuh0wBuQC0JWauPxYy30Zp6GFWS56tR
dBt8QYg4kDtvzYGuLJPJiJAlqOc3bcqh7UCp3LG5nsk6NeZ3PTecQ4Sc5mHWp+CWQIHyXPKszncA
jqbL2M12L1Df9LLFDuH/+U8OX3CPN5q1LOdXsZ5/5Jz0nizUMQFvMxTHPGiGrFw7bVAn3tZQ2j2b
b1byCHsw4swbbElCf/84Jv57ov7yRGWa8LcnKpkH3Xs6/XimfvzQH2eqizuBcFXEhx9BBf+ambje
bxYbR45Zx0N19NFh/zEzMb3fBAYIgePBxCkplqDJf52wPJU5F0kWgAKw/NT//T8/GDCbn/79ey+1
+EuXz9obRgCMNZMayPjwO343ZDBtM1LuHIRH0HAEauHMcK6DAJBjDkW7i2uWOr3+JdGG8VDVSO98
Ijq8e3redq+cvN+Z6Ex2OuorffXd2/hv2nXL+Mv8w+DF8STC8WFIof+M8B0buB2p4doHh8TF8uIx
bb+4MyAyn0PSItO+I81NAHTcxAoYZ2h6rK0A5uVsRYKvblGIa8N4pVabanKYX8yVBpItqoeWA7sR
r3kUtbbaZD25yEzcNXedwWvUKcMst9HQE7aauyfjaF5LPS1akKrZIFNYbTg81FM09SHzUQ2XOSS8
rL534dZPa8atZg58tPCO5EEKUl8mqHeKTtRFRtoh43TNO3hQ3ZNXUmwNqs57nxM8C5FEJ/WXHB8d
IULMHpZeHi1eTOoKpT4iJbHtAyPKjohss3SLMh03GRUvGp0FpQlGdVuo4Jm4RW2n4lkd6zARu64z
m/dYj9TFy61xbSfNCWHKsUKA+ugU8YiYhGwjp+la1G5RT1fU08Y7MycuODn7tpbmdC7CaKvBVmBR
0YnyHoTmq25SBmsxcuP1nGbRCzZSsNp6Zw03GqTg69yl3og7b2o2Q9yP59CZH/QuzC5q6mJU9l6B
3GqwRbh1U00iYkX551VR44+Yf2aezHps3+tuWt33iEVXeeDmd1Y/O6iRTSXSG3YXjfmUhAoDBmb+
yzzXG7ZZ4MC8bHicdB2sJ27Pw2hX1g5BS7GtnBZ4rFB2t2oYWC6uUbEf6Vs2aIY035x15LYYWw5y
bocVzHr7yrten1DoK9roTD+GeMqPHrEJx0joWbgOCj17wZ3dPJYO2616EMTspPRMD3UTz7dmYYxn
s9edr6ET2VsZtPUGbzjDH6NvV9nUq40Rly32j6iX27nGeelXaRV9TrntGfmocdVyp/kzp/697iAd
QbrSn6yh6TZkvns7WUfZBnEvEyfwlLyg1sTWnisINDOsLhVH3NIqd4It/SRkz5n51wvjOLko0XmW
ul63QXcnPhthEiHEnKZvS2DfTU2C5JpBiNrLShL23LKmfOVJDO0icCJxMHo7UfRQ5hQByHKWGPAS
JqLvWA2tqVHnjrFi5ZSx6cVPuM7CDCob2Frt0RqbBbOlZeCGRiVOXmWVFoF8enboUZlBHxYZvSGL
MAhwGDpMiUp9Jftl4d1jvZgMK/GJ2JXvOWJVtH3ZoBA+VcXZyxAholGr0xvLSgIsvx4icjdevl2R
W0s/pN7odyzWTFqOluhWp9Bja+ekpX1IW/XkRcP8xenncRMMjTx45EcyBEHTDWIfNT4n4fBKhpar
/Mq1cbDk8AzFOoXv5jF2KoYJZaRy3sh78bo1ue64U0oG6f2tmVfygPt0gL6HJAWBa99G+XkqHdpm
ErH7QxnaJdB+DhEU6+y3LxZ7feX34IEuTSaHq63IGUO0BxIOFUSTXcA+oM8lipvQJgLKNJZvoiLL
msXmrc1xcGL4mAG+CrL8mUKoJsrJbMvNSODdDfb0+qyREwdW0az1S+wm5aNDCZWtRRfLtV7y323u
UUTDYoqO/WyhKzai6C42hvSpokl/dCGBsBFjcJlXA6u5quTwtZo0fU9CfJ4s7OMCx4Wp7LsmnjLt
hTDceViNde3dGybk1o1DMgIfSqVstZV67n1TMzPZKRfDK6r8bAUVr78nnxPiBFFyICE1NI1dGe11
IyGsva0jeYo8UnidgQhd2s058QNhR9cldeNT2efxvTONudg3qgnv0GVVxF1MbZqBg46atxLLM4Ne
ouSsnVqSfgMbxnRUezWZjGLsb1qk7ihZ8ZRE/mS6aYaupo2Ax7Sgra2+4XJYK/rfOd+9e2ZFwxaK
avPGPJNLhJ4+nyVn8zaZSBRRqTFu6sGqN5wN4wEQfvDSp73gD246znm+5Cnhiv6kl4wPuiXaFQm5
wc7aqp2zCC2Ms85kRAsvXeBdGAeWZj3LTWCBtv3xsWGWj0453QS7fZMX2QtnAzDwPTH1YT24AIvT
ejSfY9FWh4Rm4c4zI7iDZv5u1I3HjWil5mXUqnNCx06WOnOcyQ3exwYyjEOCFtNlAhpFDpVVx1RX
AXy9nSw8g5LGgR+YR+MCs4DPdIjd4RYvg77CI2es82hifqf4I3Z17S0Z0vqqcJucpFUz6G2qqHiF
Hdy/92bWnLBOOmuVl+NuqUu+ZFpavnOXWuZKTk7M0ZEw0N1MURCdGywwEVMlU51Mtx4bBvaRQ+xp
w1Rl003aJNcQDzxzOylyadfj3OnPdtK2xaa26/SLbJ2Qvb6HoJNtfkhYdNJoeM/brM0xL8GfpJd2
s3lXpXGvrVDIqlecl+kzJRwfF5J+mfQXDTP1/aTbD+kYWLskydH7m1KBm4ayat40MYRBf+nBLwEE
uAMlVvk2lUG7bTstX5etzueFDWQq+bIkxZtp1Tm/M+6/GqJIN6hp5PIQVfmNWzfi3HCc8S1qphml
A7YDn7oLCFjmoiL2HcdIP6Nie200QYLsJEy5GhKvOiYuqk6fb52Gnoa47mhFWiJhlBrZT/fYBdvb
khCjq7RF/DACcDXXdsPsCQacoYH3ae5Db+BhjbjzBucZ0TglX7FzjGzOWntj0yzJ27FJRmsuEbYu
4bkBapH3IRnrL65XVyx/Z807OrLBP4TUDV9lnpQeq/65lb4a1Mxsy14WGmVnn1sAgdKv4qzDjMeY
nAY/SfpzLWZQvAPnSMLyQdqQo7xEfTISKJrX3pQ5XG4e+nBkyhlRMvdAsPHKzD72ieJJIPHL1Xu8
enIktSWIEG47kvqrzEz3YRyFXJe1g11SIqE6uSrloI28xVRR2llyo8hcGgk9cPLbBIzgs4JidS/M
wXmrSXrEzBPSTadxqr1LEWhHFzZGsasbhQpOC3PgsBGTYAIDSWcAGVqJOwA4UX4Eq+Fdws7BWFno
Ml5lOijWyk0yfSE9a35jdmTQjh0IZFir7mSg9vpvW1e0cTv9qq3zXPm3bd3N57hgv/iPQLvD1//5
34jHlp/4o6ezGXOBapO2aRDdYloebdUfczIHa7urk5RjCSgxPzjYnd8k21zwN8g4XfILzX82ddJk
traM3RxdeGS1sKr/qYn7u6aOlvLHPeeyo8YqvxDaaOrspef7rqebgH+YmAwJdws44DbWdINi4xfd
2V8uwXAPgA9kX/7KtKI/XgKOy8Lt9eY9cZB+OrObwV3n2r9Y2f71hfx4leW/f/dCkKCNoxVxFad4
a7S3cvzWWr9qM3/xQn7acjtxKfmucYluvjr6FQhcPf+CV/bTDJMtN5GCCL49lunCNZyfLmFTdaFd
d9We3SpeBQ0XcFyV1zyvdwAG8v9MzP7H1Txh6i5yZfvn2C0H73zLc1ntpzIEG0tyix/nzrjJwipb
/4c3weLjMEzHcy3W+CDVf/x49MbGpjUKXljkho9jgik0THpxo7cIJv/+Un9d3S+XcpBAM0Xlij+9
h3h0yHA2uVShiu6cZu3i9UlAAozz6NfhmO8QTE3/6b3B6yMVWpiETDKe+PmiVkwEvVYymp1S3kWc
K7hFlCvh3PPH37++v8w6lkuxw2S4iLCGSfOPb2VqatVcVZra5xNQFj8LcHhoNSnCqUEnm2Wqvqsm
MeK0m6ObLkNv+/fXX76vPyoxuD4qHAK+EPAY+k/f5ymUFSvFsNm7ObQ/u+AF2vXw9PcX+ZEXiZaE
F2kiJ3KxgnBEOsaPL3IUZTu1Hju4tq3Fzhki1kihYwa3maHP+3lChtp3iBxLxBbbv7/0v7t/TPT7
xkJJ9MRylH9/kniWHEVomGpP/TltKtNCcpdoE5p5Tc9Yv4UglqeI7PW/v6xgXPeXd5YuT/JiDR4K
oLd+emebTKuSsK8ViKFCvbP30gdAbkD/oI3PeytIs3vm5TBtsw5wcqN327Ex+Qjg0O+msR92MYu2
ZyOaTYHjqknWqnWuhpX31pp2EP8tSeYw25W+Ntux3wr4dg9UhUCAnLxLHqfUHamgnOTU2MiU3LJ6
y12yuV232WSl6PddopZmnWUrmGEbIYoT3UBvQD5Qd6Vvx6o82aoD0qxnzkln/vaq5aiS/ciaohu9
1myouhmzBZ24mkizWPKHeceNOrbZmiFQd+68fH6KW/4VrBE2Oad+t5ETkQBHerur1f26cWam4kZz
lqnRPo3FJK8D+5mdRpLIpoRAAnwa6WrWCbnFok5FOFbixiV3YYNHd4TGMvb3ptPyS8D0np0ZpmU5
uwYw0qkRN6gVeBQS2bAKyy66Bkk/vHttPl372cS7aQcjt0HPrEyL529DYQcvUUW+5hqj+fxkwxg3
18Msvik1ahk2cNn+rtVyjFZjkrXPoEJgQox2K689ox7EA7zBlkSITXhC65OWVSHUtGwa5aA9YyEw
kXItruAAlSMKf+yHjA9bh5o80W6TUH5rG+r0YWq7r8k8PsnZ+ObhmngdDaS+stPilzZF/a5PiNh9
FfFFKgb5beGUo0oi0nif1JwYCZFrxF8Hc/vc6fy+fOTvkYxOesw9q3mOl1sfp6JzyhlL3lT5EGxM
TL67jhodebCRHMLC7NeeqhSuWtj0DHhmHAa2Ha48zKHoZCad9XvmhvBRpbFnpMkFjHnZXSftbsjd
dJ9YSY/QYe4eWqSuJAB4YCFSN7auWUjHg3MwPcKYlQyEym7Tk+d3cT3eTr/Grr3OVWWsDcqm23aA
aHFICM8C/8aGxR/rWASrTsGoZkAUEpkW6w9JQey5j7vRugD/S3ZRGOo7IVXwJcCjgZHD0IJbY/BI
/kkjgsaW7r+DoBHICxA5Yz2Fk73C+SKPU6Xqc6054l7kc3+wSZi/CzRT29GsmneOyMPzIC38lPV8
bZkm0JJZvb4nKs02DrVqaeG7Ea0yK8TgS0suHJPNoWx9U+u0XTlF7u8ySd3fCR1pV43WDCeF++hL
hGBtE3a1ZEGOvHGjNa1HSo+3vB8B2vC1mMevGQlayarpx2wThRXCmUZM+9z1jHMWhvIRovu8CSYX
wa2pWWLnOoXaWYzKXlwj6BlOWdFVz2t93yNatteyG7FxgkwgPgfQ8LtIMWaQuZ7fduY4fFbga26K
LvQujK/MR9DswFAY8WmbsRbWaTDC6c7swfUzxnHvklgVn6fIGq5qggc6JlF7O8KvOIsRyDlWCeuU
Eky+E7UFwXRq7YeKwcqaVO95D/fc7dEfQO71a7ww0MyMoL2qWXcKf9aD1PEL27bWMc4QpuCD/ruM
bTRZUVZGDzXL0a/WbDd70XMIAYlpdtwaRMqh4txWU9Xs2nII83VToWCkoGQ8oMv6lA2oa4j3qKPH
GQ536MMj4HdaQWQTBM5ul6C3+cjfNnw04Jodp3SqT2wIEIpYQVyvErvAm2rliXdwaRa2dNH22pEI
0CzYTtsWwjuK6GUaH6UxZg8bb/CK7Bawwp7ebvRJqcM/WP9R7U5bmlJt4wRdwFgYlzFyoJb3YcRP
D4TRHe8KioAvQ922HGN9eiW/nhiiBCxSyynwhvN0BkXgOPuWAdk3lsHz1ggJHvwg2Q9lDE7SJfry
c5OW4gtD22ZiwB8T/uB1sAubkUg9oRNDsIDvjcK2cClJLPojQXWMg5wlmyAZL41L2lDvppBBuYdn
3t3WXUsRYqD/uCSJbMDl7AZiejcZENXNbIk7SdvmEwSsZt1b+Gl8qUxt88Es/QhZMBogibIYAZLL
qHzu4zzffZBZyUkINvEsdJ7Vi9uhJlxGHxcEe9l9ZkfWHlzHdlMGg9jc3SDVl8c7ErpJ9bceUUBk
CES4FZTw4hs7ZaonNMzRPhlm474kcckAUiPMA+Mo1Pa62+dHfFUA+EAytN2SXDTvgeDyF9ZHuIHY
6O0HwQT7pV3y82K55GVUS8i2VaFmcoaF+DlXHZdF2h4cR2iYvlDEDHywMqvYJmhXG/noXRNpQLnA
J7vMjL56C6c/XTIEcmVbpwC/Euh43ORM4xlxAQRzdzSi6mBWWvo8eIz+C4i9DwvxcGMtpFyXsdYu
/Ej1WB52yGhZziQkXAw2BmRTwNQrvYY5RIBRwFST/CzyOtsUFTc4M6b0OHNHr4jWxSYi9eJbwjP8
YDR689ik9vzMjRTe2SiJLm3SeQ9FQriWLYn0jlVV7Fxl2i8tvWjrd0BDYGkUlOIfPH4j0MY7wIKA
IzW9/9YXgfaUO1XA2qBNxNrV7D8+p7Qdg98nnb/sKM1hi5hL3JJSoT2i9OKQgTVwhDTEDt4a49ei
a9yrV/bjVmPh9MnsJvmpV5r8lFjVdMuTyt5GdaStJ3gka62SJLsEQbnIHtV9iU5gYyhkElpqjrcf
73prwcQtG9e9GKm+1Yui5MHXJCewK8KvSzQDRcf0uuRG3I5WiVWeZKtN4YFPyafW3FR1DrlE6ZIv
seNNx450g0vgivBAECNhWB/38uyK+epp0qWucOVpduPx1mmKYEO4VIgyjFG3D5U1veh1kh9s8n5e
vICNRRvo0vLdmIchgzE+/pkY+bQp5xvB4JbVg2eCkZhIWrBmsYRFEESZTuMth8J0MMBWXRw1zzAC
rA4WV1NNzzoDPAvuDCa9GQPI1hGpd84w0vld6iQXM40Y+5lEksguJ9llANQqnIG0F1WNl9ppeHQ7
Ecthpy4JjBjn3EnXiFrQRqNY9DY8m/qDp5j3+4FsiCVr4VqsQLSWjx35wNuOA4caiJiuEzvw9lIz
yiSMxu6haBCrMQ2iOtaBPWwJYYdqAYpFe/wHDJ6RPBWzxIeaIfsED93w1cTunrAiWxKz3R50BPNG
2LWiyJ51AnA2eUVeiOnF4stHRKXM2ZXKYQBK6rmAhMe4NH1NLkmuZPltYrYHwLxIYVWp4xztQU4b
t50Utj6oGExPe+JLc89mPNj25Kv6RWPOKGsJqWKAmyEBDviXRwlnqPU99nrnrtXwn/G/3iUmI12/
nOtg34hE7mLdnA/MZkGG4WhfXtHFiUZjBcchuoXFCxC2i/MHY0zVhkTBYjNXkbajtwfqZ1qT8TYV
kwsmqKgfcBNBF0hj7USO2V3HutsHjBEx/tW+uTWiHyGLF6Dcws+SKTjzMtJ1ppecnFbYqK3rqmFT
Eo6xCwLSvArqkhNoBEVob607GyrEiPgwcEptNN0ZJESsoL7k706hvZPEchnRCW2NcUAJbYr6wOjc
8J05fhzKaF6h2wz3nFYwfkDyEhNerEPSFbdkm7+geVcsFxdtLmTyYO0OyGFTkxgo3W1JPrQqucmc
itfLmkZSVRnAUPCbEUsDFqCIQijbYbGx4wwiU2n2HaKhJHoLu97ap+irZthz4DIAX5UPFUkJsFZD
HStWbkSnKLGru6JIqxctTAufp3rO4LwiIq137AdHKAbFmVsh8u+nGZSRlwKPjbq9FrGJX4NQkHfS
VfNdAkHrocKCt+lJNoJYN6p8bc+2vcE6haFaQTDCQpBs+zplGqdn8ZG1/AQYtQV1rub8BM3BJG0n
szy1HsrQHJASdWOanpriC+W9eCUgwb0RXtfqK2WAfuvrBNGYgUr5Lpin8tBOZP8kWtRsW5egSiMH
ZkailEZkllJ8imtWE19kJOth1eOyvUjRJtfCalEBx5N6tRX1FUv0yLidXK99ZZvvHCFoFJ+CyUH/
XOMJf9aXJ6Qt8gq4oRvtx6LoTlHsypsob9pPLJ6tPWa74YgDvT/BUkrfW5lAPI8EHy6u+eCud6r8
a97gZ4adJz9DEizZOiEaOAokT2fV0oHbGg22P/WFpNdt0F1NWiufzMLJN6QuCrTjrHxuS236lvaO
+2KUTkHU4uyuwjCbF9Zkskr6fEJDEM14FECdd36njSgGJ8VJlmTJPqn6zK9sR+fj5Wl7nOgqCPc2
Z5Ro7jpsqnnNluVRy0gLK1AXhpzyPjNbF+gIaWKpqD4pMzHXKQrw2NdJHWTbS2W8Kz07fyzTvDy3
c2YclCJXj3o+J7WS5VVauR3EFfTX+Z52yda+TS1QEfQf1kF0tvvcahCU6DvdHV3M4BtaHDyRUdOe
eShmd5SKyedRmOVTUqf1S9VVo7OrNJY8fhzUccoC3oJlkqaUNAjIi6s0xVCsPpJjUmWzKerQ9h97
o/sWDi7Jakx2ka67xcmksn0vKjTHE6CAta2lt3PZs7pvTC3btSnhl2R1lWdY6/gb2ea0twwCw9uE
YshPZJY0YBWtmhhWm9RghWmW7/9XzKnsIXmmeT4AElynQQv0qmy6uxQ50lqGWfQ8qsbkwYVqUBR5
cG0qs/zCGOxNJs3wRlbtw9yBWt46pOGsNYJwdkk9c7JXiPj5qmUP6FhR8pDaq+4tPQPzF9iEq0ad
jpinB5bFHc9StJS7CHXm2UhtEEKAaBDl5R69aWKEXxAYNSTZ6SW7w/9H3ZktN45c3fpVzgugA/MQ
ca4IkISoea7SDUJVJWGehwTw9OeDuv3/KpIWXb47jrAdbXc1CCAzkbn3Wt+SUKKEo/XAUYfvSejk
Lwsvx6tC5xnVtjiXK2g2/FNUrx7r7l6P9V9WZjfXA0WtH+EcgKhMaWzz3Kbk0nFmsQUbyRPDELtF
iQNNSXJ4KFpgPVtDpD/EA9DKpEeMrjYOfcyCPdUUmc7GkIxtp0XqDWeQJxbk9HqsZnNX4w5ZdaIz
11VWBK+lk85u1gibMqGWXJljgAzEwCGxUgHl+IinajccRHFXIB9hhytRb847rDFTfhvEknlj1XKI
HMhUr6Acau9KiEW6TES1bvoYpA3O/evCGKOLzEhh2lYEzkL0mYEzfE9gHAZR2m5zltv1ACsTpe0o
3wZBb2I5R7ZYdmm5nWjo3nesuKseAOPacQZ5iwj+IexnHD2WbO60sJy2nWheyG6x/ATYm0t41Lhj
IZV8qD3DBVs5ayeAqF+1YZ2y/y2L975LhtjLuuqHRiT799buerIZYdqkP8oPe48CS//cFkHiUS0R
DLZWfehVaZxcsDOGc0UgDbimsqhBR2kNGMNNXVBGdu2oIfRwarKHIneKVW5MzjaKCUKvKGE9EE79
No7AbGWEm9DutWYnz+KnZXBqMDI1B0tpcEiqyXmcQfmc5bGjLJgGX0Ias2P+G3jDzaecnFNXD7Bp
sCvMPModP1uCODxEXgvHlu/rJITfj+arxRFkTOYLo5Fv2UOZVM4oE0m9rfzUnUyc66Whrc0aLjbq
tOY6DBR/cKTgPTI14wYBtHrbjs57PerSU8jUeyQUAA+Z0ZYAZZ1mDDx4FxZuB6Pcys7Yo0UCwYvO
eVjZRMWfoN8cVkEp/eoo+RZXI51hWl+f669a65ilFVN/tWqI8ZCBH3Goz35ocrp1LAr5X9ddDxpH
S6WZZousA2axlX3rZNjUsoI6msu1nfFQq/WWEwAaDHgWJ9otylI53q+cI8bEAERzD7nifmV5nv8p
aptzL362H0X6Keh/YZ3HS9JmClH2RBGa9iy/RsFyogT++l9U7xdTqmXqmqoTf/P7000trZtFKGNu
sUL91kAmc1mF1En//KHyCpcatkzj86PS/akbp4Oz73Usp3+3Q4ZkYVw60wj8IqlOvL9j7QidTDdo
PJTmgNDt3dDYF8gbBZ0liNcesaYvRBa9fH07p66x11KKDXTXzNbGV9TucoaDivPx9utLHB0cjD90
gQxFwzoYHE5ii0btGr/iA3YZ9rK6U7EouPMg4m+RRKuF9Eh5ceAj3tLo/tsBcpSvf8Th1ANmblBH
Zf45nF/2GhC6UfWaVBLdEypQKToEhy4O//oikxJCGSun8L6+3uFz5Xp4ugFpGapi7c+9mr2VPVVa
jTER5phuTrdoBq0T68nhBNfooaOZpr6jatiIfx8gTqh0ICOz2oedgJ6zgmBL3DuoSwqaX9/OkStx
E4DL0L8Ymm7tDRMYo/E8TXbps7QRKCm159pkPVRN8vT1dY68JsXCXqPwrli5PqD0n2YXoNtUcxqr
xOcqr5vsFZcgELliycLcfX2lQ2G1jYr706X2lgsOqmaQI7jx+8Ghelfo4SoXVtetRmcAEjsU8+ME
6mSLoj1ovBrSjydjSflOEJy07ma1Wye0gLZqy1kaDzJVsFwni9Owkwpx8ggyX0TzZZCxGYTGrOHe
pGTM5qpbZ2qXdDtrINhElD1lrKk3M5ezNjpGEx/k1zeK2Wh/baaVSXEfGT3pE9jofx8lkFskzSl6
nmkbdc9OXshXymDfgdiLX/O5hzKR4YAk6/J7M6bhxkonDk4j4HsT4o1Be0apq9RV+8ccSrHbmWCn
y5zQEJugNE6XeZnW6zbFRVjHQKCCJtGQ3YoSwdMA00fCiOmOeqn7NLiE13W26nKdxOMcb13AC8D/
A6XXHVmvPScULp7g0dP5+jg8LRVlGPRU+YeFVuvER+vIWFMdmpEoWHDPqtbSLf001oJ8qGnDTjyX
BKbRoDjaGW999EN4jFDcA034X7+Jw84vmGzSCA3MDmh+9zu/xMUPA4xjyPo2Hl+KLsSDoZm6gFvb
bbHfdhcR9ZcHRM3h+ddXPjJ9aWvLi4kCtOuB+KIJp0GKerPAGzlN3wZTKC81Rd8HQzGTt68vdeQm
6fKyGnHg4d/7PXSaI2w6p77w86GhNIqhgmSBhSAkJUVzhrebZJSWLhumJ5XK3dcXP3Kf7KuAxOHR
4yHv+ziACfecPYvCb8FTb2tB2MsY0u9NpubE9+TwSvqySCkWCiMLDMbegshBsA2BKmW+atvP00Tq
okq4HLNI0/54mLLdQDCFMAoZhryPh6gWlnk49BnNxV54OD98RJLXQhjmhtPnrz99gLqscWPqYquh
p7v3RQnjrCr0rOa2jFzzpWoqShoJFHbbTEvbE8/wcAJyMbY2bA0Mulr7n6+aBnFk9jl3JukPkSY9
Y+z/lYzaQyjME3uQZS7/vj/lUuhzTG6NNd/Yuy8gazGwZbqxWpWtNQomDubllZUNM4LyYUet4tRu
9PgVHbaiWP6YdPufFzx+drlcsVaGXepUr+WkPGgLcx6UKaGbvXrx56+OjfdiFHX4dO5/oo2Wc0cX
WKkv9f0OtLOv6ynEOvnEZQ43NjizCX0D+Gix+9hXVg22PMYx/2gfaKBEggB63mrki/j1zRyuIlxF
kdlswMMhgmbvmzVK6ggWDuN2o3Gs5bhH3G//bhUmCICOrhqRhNpUnlglF5fwwShZFg6ix8FmH/hs
gYQRzh6hqnIMNNAicziLF1VKXqZDq24u6GS1EzYl4Gp6SjbYDJO9wMux7cY6PMtoJm1g5z3Mk1Hf
kZGcemFVsTlYtgVgmo1ztDHmo6MK0yeCyjjx64++mAXCSUfAdtDy//45oy8ZZZQ3M58SVbFOJkI0
pZFix9cv5ti6h02ONU/BsXew5cz1ms9IWGZ+0VkIh8vBl1Plwba6U7uWY6+C9DNUlaYJYHRvAJD6
phUVGAFfHSuNbnYQYWKSx83Xd3NsBcKdjR4RWzWqr4NnJqtj2EspCoIWq5nFZ2o0SBRr2+wHUep/
vovmzIhMlE/GgmfaP6HaXWxidmCKTmnwa3l2TWze5k3w/PVdHZs8i1+QwGSEbAdAobGFoDlDb/Gz
2LBv0kmhzh4Yv6i4lpsmNOyfIqsSQoLM9sSn6tia92F3R0F35NBD/USGczakfohnpyskwu3JKkye
qmS+ZyKeuNqxAc+xhwBnYLH2gVow4x4ts2pTvwrJkshNA8+mmkje1w9TOTZGeIikXOoEU6Nh+H1e
Ob0KSoK6m2/3Qn6KI7ncgOZElJJoQ0aB3hIAXmyATWU3XNdTkV4ZmaVtIxth1zxVJMaGwOqUmhyJ
TNg0Zfs+OXW6VY4+eYsTNjNTI4t6b7o0IPoNQBV8bUadWmFXvyrdEjCg2e1ZbNnPoEIr14LFeJEV
hPClYiACzylfItq64E+7XSXI3qCK5BBgIIHKjriPrx/kkedIY4stqGVpqCz3P4iZxW+AAFP6oph/
VbPSbeQKRVWQ0cSeXr++1pHHoXwIDY1Fscqu+/d3pipYH3G4s7UPlF8yBQcvN+RXMhIL33KKBSdo
did2GEcmnaJQtmdHwxfrYIs9NNk0NgQw+4QNfIviUHJVWvcUM5t5palT/Vg3ovZoyQ7+n98rcDJn
qUixQdxfKXXAAHFjt6XPWe2qBv2KPDe7RZYM6TgNnybbCP983/ZBQ9MtvMkOS9ne0zVpObQ6aZKS
HNYuFjVak4XW3QrIXH5ucpD++g6PfHO4HnsojQ8bm8W9GZgHjR7BdCG9ciA0ONMb4cl1WXsasrj/
5lJkgmo2aD9Ed3sfhMrS4y4vOKIpTlnc4EUEyW915nncK8qJ5evYGNWYUIsPYZE8743RAV1MMVMZ
8Nu8f+ij8s0wgM63vL84rG/tHtbknz9GDdOFauBwZ4e499qUkYK72s6FPy/xq7Il7hoyTyCW/eOn
+c1e/9lOf2RhRlsMq0+j8oyNY3mfnw7W1SyQgQQcAQkJew5HQovn+uHEvWj8M/Y29L9dY29MwP5P
E53YMx9Vr7LC2ETamdEad2oP8DDIwC3FoUxegGgqrzWT8LEUDfYvg4ZNj7OJ4l+PJKqIaffoMDsl
TVHWwp4yP9a6ZgdvNrpVHfDWxURCblDJxTZvUWhwup1ctHDBWWSAP5zlkZBjpUGwh9lLuZsdInDl
QmnTTZm3zVYeYJhwgBrDa/xM7A7LGPA3dtnraLSiLQyUiRxhdFqDFuWXAzE7vp06D3GZti5PGLQa
taJmFaEW8lEowQwRc7UO+shAMZiKi1LXYlfEkIe+frzHxqauWJbCONHoU+yNTbKnQauajE20gq/1
2L0SEXWtaxK0vHIdSJh4v77esRnOnpvNHuV7lPF71zOiqag10rZ8HK1LzelKqOmZ6IoTm9dDfwEk
SewTFP6oERxgK/UxjaDfOMCn5fS2IpAY4ZD9s04f6URd0pV2e0N9CZvixJFpH12P5H+5LlVaniiH
6/0jvFPlNQ5hg5pIOc3fIgjUK7vRpVvU7nK2pnHOGac28mDdpUPtZTAb6HAVLOQ1oUoGUl8jEdKZ
JhPkrXQ6qDbUYQy4aovxgzaWk/wwFHy6YkQPlFpz6BGYYlJ7sWYvVIJ70Fita88G+Oku0dNVB8h9
nfB7vC6rIIhZyg0sezyeo6g3OLr43/PZcKO2S9aWZKlPtWacehXH3rgJeIgIbsoM2oJY+rxGxHJr
gKeDAy53rxOWiRXxyNtU6YYTI+vYWvTpOvsbo6EaQLw7ovBtYzEUUm9wIV6svx6+x7Y2pmZxWlXp
t5n23ldDrtWqrPWm8Gk6kftLqjiH8ecyxZgetdMJ09nRi1Gv5MwCZOpg22s2LEZFxlyRIhPGRjlv
B73aIANDUNnFJx7fsYXApOzP1wLL3sHmN5smzUyQUvhN0tyqrWW6RIg9l1nz1sWYtyLzxJNUjo0L
i1MSB1i8VNZ+n2Zuq4znyz4tGbMIq4eq7Oy5EWcqtXiv1KQIGkPduWPlaHexHJApGKJsDssY7HVo
pxun1KdHC18AGu0g1OcTz+Poz2NBpIxE/RYfz+/DVoxBK6UR2xxRV2+aEz5F6nCfaTSTvx5RR6/z
N54V99rB5qAl0CaqEOX4nEQrqjndazFJwiv75sSH9Ni2leIU7jV5+Q9rbx5qwkHGjQDL7xCORy06
N1HcNqWBX1q5Bhr2kGfOiULFsQH86ZL7G9Zk1jOEOnLug9PZQjN4c/QMhau5a8pTcTPasfHLiZQm
GdtHzsJ756Ju8fzPo5WzzKjTSxdV7yJ2SBvICEujfBu6UiXFsHLkYh3Xi+BYUhZ5VoPyxxnaZ+BW
0XNQ263fq8iWsbZgNoi65p5Ei9KziyyDydLam9ES9pNtsGoS7tGimpDaESLMUtos1XdZEAdqlTZA
UPklIQAMT2K1xgT/FtsDiNxJi9c9FMD7CuUlH3vVODGajj0FZ3HqUuJg3O43YDMSxsihqNj5VfPZ
3M3KqpP1Z6MyzqmZEjgyiRMXPPaKF3sGjkGLYuv+Y69IS55qNkN+XDtw8qu+qTZEWJAZFQaEP7eL
MPXrCXPkFvmuL25jByPOwenSMScbEr+W+SkB9euomUzSNtmhTUnZPieNMgNqin58fc0PvcbeJhTt
DRHdKlOUo+3e6AqliZxIO8t9M58dNxK9ea9HCoFz2mScR2WWPVUqofGJjmTrQ6dsR132lPczmfVo
ibaSIFblxKNXjhQxUSVQ9VlWbXJy1N+XqHA05ioYmNHtHKBn00hGRJWmbdqgabfQubQVIwX5lJGt
HcBBZK22KfJrXfG+fjrakTVs8YUjxyBQiEbb3g+RkUaYeRfn+JYTjdbIIm6OtWy+RWBZGOe8Luus
S5Ak4rOATptRRFaknD4qXL7hRmhC3kxTIH+LdDbeajfL39gWw0sVDClsEySFjA5hwH30BnhuxZI9
rHUzidYIBnWvkYrOj8zaWo9Rb3l2eK6WqXZPXvl4zbTFiTIxEZ4ju3d2mWx9l5fcz68fwLH7pwOG
Bx2sO891mSSfjkGU24hb7TTuP0vH+wh/rg8hNX6OFSna/PmlUF+iNcCNzmdjbwNC06mugd3kvgPH
ELatvVh6xirdORGc7K+v9fHe9kf9Uv3VOL3yGdw//heSmfUijzkcDEYAM5GGMY6PmThsMicHr7Ay
5VyBXXzTjaSJqaoU3qqd5Li6llXbqpCbv3f1f0Tlu4x/NmVbvnf/d/ljP8tqaoBHdB/4gP/9q4cS
8Wn+5d+yfSuvXvO3dv9v+u0fC4bgn1+3sEV/+4v1B3jhtn9rpru3Fg3/vwgGy9/5n/6f/xAXTuAb
liYnx+J/zzm9RD/8+jPq27euaz9jHP75k//CODh/sWaSZ0DbQ+OA8hnj8BHvpVFFsw1M9B+pBf8K
NFD/YtvAEOCPUUtjN/q/HAflL+p7bE6p2JiLzfiP4HyH02hpslLVJAja5tftLSOOBlI9raTKBy35
HpVAqtGzBgtH59RX69iVVAqD1FBRdh2cejMye/R5VLiSim0D/fhLRYbXClBK/8elGA7X5lKtpYaG
Om/5JZ+WBuhQwdxAOUMGl/Zu0MvX7QD6zaznE5/FI7eE5gmp2rIAyQfb6YG5CIx+rnxCWt/TLH2H
HPqe8N+fxtXN35P/c8Xn+GUMjrkcrCmf7b0jNCFoS4yx8qkNOGvHrkn/pMvppmP8Xzw6xiqrDl13
+k/7xUDsniR1R9zRgIHiYpRJb6SsZV80RXLipkxewu/rHNUIKmWc6SDvIqH8/SWRjGZLINIqPxJg
381+upvC8Qk3zlM1wNP/+gke7sO5mEarC3kG6Yv7egJJMUrmZln5Tt3anoWnx0/sOiD0M36V7TB3
Y+yCK2KV/7wqyIU/BIYfW5j9V2c2JZFTUVH5VR2X9z2S3pXhYLBDF6etvr7H5YEdPFDqL6wK7EGZ
1b8/0LlP+gnRS0WHGhJAjkNnDWkyuP/6KsfGIr2e/7nKsj/6NLdstiKD1GdcxRkxfjbj05DDi4UK
+V89uk9X2hv1Ajh7ORRcKcr6yTPH5HUuMcefnl6HCkpczwaCYXqGS7LWfuk27NFx6xKtro5SJgL3
tlx1I6cXoenf6hidOIkGKJaTSN0YjWO4qIpO9GNJwjh4ezTZbMJe4LjqyKWW6fLpuZLUZtg5oSt8
9lXCxuVBAtVWdePNrOfT2gnk0lOcRgE9aRi+3IwluW+as9ZqvdgNNd1GV5QQWGwarm5TFojGozh3
rSTQYKvJyqa30vcJKexZOCvDZWURitxUc2uuVKesV2XF3wLxLF/LqVBdgMuGb411fjs1jvqcWmp5
ZgRJ8DLkw+SJfDR8kPUYzabC2YqEKZVaI679doI4tkoL4muHOtTPuo5eeZ9mxZrdaHGPTU3f4aUR
P+uAD43Smfx2DD+3U6KX58Juh8SNLEKpiULLAMJiEqQDyO+R2Ce9ElVTeunQVZvSCavrUJ1Lr0N8
xnlTCwKQhz2xydjDOmdrYiPc1DJq7KTuQfQ3leTmMnc356ydOSJ31+oKFdIk61sUxvi7MHXgH4R/
yim27AjMU7Sdng/xlg5Tea7IHQfSHA+d7eQSIZgUoMJoMM7HUEleQrvMnkyRoolqtep7TQbAc8C9
VysLo+H3Ktf7md80kGYQWZXTASibWG5GU8fMSwxt9tQKXNS21Oa3khR3LwGPBvdYXV2bffIuK7zT
HhfFMz7g97EVwX1nzuWZWFbnqG3L8ylj+71pMugqLC9OFmGUN8c7hKr6GR+Vzg1gFW6HMNNW7ETi
xfneF7s4RM+70knHugq1yrlOzLB4By6oXCmQLLZmn1HDVCVh26uPmZe1cAswytsXkckjSyGAPFMs
B7qgR5ObE+7wYM+YiuCtxOmLg8VxlddELwMESEgPxMw4429tzGwbF6pcXSr9UDmeGQXDtyioJGet
KkNrI39MY1CectFcAMaZn23sA+S3pPm7akXljnuc2AmyeAOAqX09UYjFYHI/aDCWEhcnwxIdA3s7
pc0aDRjQxty5aNA5UMpVeQVdMKZk9KlVCBAvTCWaiCRrtCRWeJUuz5JLKI1Db9mxschUi8sHv0n0
RMM9HOhuFMmrQ8Vh4xTMIwSuZGfHzpBt2yEY7wTpu9/mZk63KKI7OhJSo8abBBbMvJ6J8yE7tA0F
4YRjqvxA39L+Umfmli4Fk+JlwmgfB6urvoeJbpxbU8YyPpb82KaXtJ0Jvg32r4glV0l5E0YUpi91
qBY7cLzFuhlblUSI5B1ip3MBplLb8UOUDb75yZOmthZelBOxgIN7JBEtW+x8vKFe4+uLeDtzI7ux
PUhYwX0yNHj8omqM3orKMfwiNQcy2yIT4KTSf6vaCSZzXmKMdXoGwizsAgNN/N5CLFjVEh7CVsm2
2HPfur6xvKgd74ta9cm1+tFHU7zLC5PU6KAyz/kaW7dRz6RUCn6WrGTD5dA1zjpMmef0mInXqqz0
2Vaq+RwHySafrSWBcaw6NxcpUTZpDCte6zIGNasiCXVZRTZsnzjXGvvaTS0x69Mlh2Yg7XWltWBb
5obVLRfdsFWWT3+lc99qnrzGrUSWOg3m12zE/K0NnUItSSgPCazk3dgzohARBy89cRmunE2lN9Dh
WhvtzDTK7dpBlLHYM6SGhApcfpIbwYq5VUzSw3U5ezUMFsqmYf3A5m7dzjEUALVpJi8A5RdgD+vt
W1y8zYUiIBRBgGIY9k5TbzM5771kSljE1L70TMGlm7Js/BhjkouZQvwkBISE0qzAS9jifkTzuG7i
7Brpa7mJBAiMqM2r67ZetvalWp5nSsVgEnUEKjhXdPoaPJ04cISXEwO4/lh1RRR/71JbeZMFq9Ww
jBFDnpWrNOjiq8QYw80wUYPHtp3UK0nqDNAyxqYFaUBeVQOelxTPLQzY0R1ms3yMR57QbAWFN8pW
4/LBFSjNOlbuTG4aNFtm8TBUYeDaZlHsgrnPb9uetUcKWT2Ew6RPh5xnDsFxoyW0W8JiiK+0QJV/
OApo6UEy2BKX/bWdtpnfmvKwTSKKjrkTSpddE19rsTZ8k5KkvZ7GqLsMkvkZf7R4ttPJ9mwiV6Hm
K4Y/OzGJSRGQTFhZwU2WfrcIjPdiLXonJwo/Shc/Mp+fmkEOfRUVIpSUvHY7WaOJN7Uquq0p3LK4
/yDqtF+pFh+9pWx2JsVR9oTTtdg1BSuOnNvKQywr1aIREajCPxZZkAcU83gHG45/JE6YgIP4bhcu
XpWx96le6s22IPZLVaJKrLqPMDAo3SxmCefMmiGSEBimhHJ6VohadjAzW0tXFN7VkhNF0FhWaRRo
SCpbAsgCQRgZufKPba7mO1Fr+Q5osExomd3XO3CpvdcrHxkqwd+JKpNQx5w0aDlrWP9ySwR3NWho
RANpgndcj4c82sEEJaxxBfFksHf60JcF8VO9BjqV4wClqtWMDeG9nZIIYgghD2+VgaBCiUPrbLSt
SnHFBB2B3Y1B+Gk7sq5P9lIIgUPSdTeFaWE7TnRc/m5rhwnlvqjRPUhLypCz9rQvdiqnnVuO2b1I
tBEzrkIw1bK/1+NVZU3DrsiS1Isr+Ydu935FIhNwQZjqukHxSCWH2GPhGG6hPEuXilZIiddZEFsl
XZ22zFNVW5UJcJMeKqqv1kjaxjp4TSMjhbilprBVKEcD5FC+UYYbr+CbAnkYQ/hZha72gHczbb5i
uoY/w8xCP5YqrbTKrNFhdytJZ+TSyvbGCnPWN91k+dZDdicc2EDjC3x5hldxw35KnSh37ckYtl/v
8Q9ri8uGGOqeQUsVlej+KbBCPA9+rifYJ8/1XT+0+XupYTBdiU60cg7Llq1VlmU8tihRuquFeL1S
UrrYlcK2irijVz5cxc5Wa8LJVI46bVwVOTzy3jjXMbpfFHS8LlKzddbdUMfVqusDww8XWbkGeKlc
62Qf32M20l81kwLlyuE/tkRQWLdToLDcBtOIFCCOk5ePNbAoYLK5Yk6J7f36WRzW4xz2ETYnKge9
NuGSeweedobW1Ldy5tdsJjxTFXCbMVlZ9JjZM4Fmiq8mGmfk287ssVIHlhmLn3FOaTKMcXWfOjcf
lOKX30PBBnfNElezX4y0QohIYEQzv8kVuFvTeZPyfRFW/Fpk/V0w8cn/+gkcHNQZDEiuuBJg3yV4
5/eTSasPRh6KKvOHmg1pATyIjzVbk6KIynOJEPC/C47/Vt9y2KRcLmgZS4cDcdmB5Kpo2OzpZrqI
/2E2LWyA0ovbYoAox8Dq8Jmt05axZhq2uPn4BAuwKeY2UoWyiZRMIr45M16hYAzbEejQiRFxcM7G
9UmvCwkzM4Tnsvc8UG4Ik1ZS7Duct7cGSQTnlS5OzcGDigVXoVCB3QIXFcKGvfNgH/dDYBZl7Js6
O1cTGS1aaZNYQ9Vhk2+mIEWmhJ17lLLj/PqFq0ul4LdKgsP+AAj2QjGE4Lx/Fp2UVEdwJ2gGtyIM
CKEpnQspCJyXvGdf2pbCmK4dyXCeCn16Sp2pfpcqQ6y7aQAf15VFRPhCSJ4hwZa9rZFOV7GXA0Du
s/l1LpKyaH/VAVEgZ1KAju7v4t8f1av/g0r0f1bS/v+oXr0sTbzIf1+vvgeBEf0f97Ups7h4/Vyw
/ueP/lOwtuy/0OJSpKXjRjjKpwBeW/uLT4KBMZcx8ff/868sGeMvqt4KdgLCcXWVofM/5WqNSC86
GQh0sIeg4GDB+lfR/p/S55fY4Y+K2efBiX0Ah4S+SLxNsKn73VboTzjRk3iRK1qKWDtEmQq3KOBV
RUVdbcxC1TnJh4l968QaXw41LuIrASfNG7LIZgPOLuEhCWLt2WxBzZSmWtwPrRm80GMbb6oZNopv
idnwq0YjtY9VwDiPJZZ+K6Vc7Yol0t3rpDFpSZ2GkXxhZ1J0lSolBZuMJXvXz3VWr2snJpACSp1Q
iOswIxrWQ1K8o0bkawfASd+kUqtfR0oy3qRRQFxGOQ7SGtiltmsCIrZWvIIi8SQoDdHZMLZEC5S0
XVX2pJXbqdR1+lzTdoLDBzkXMS32MauH73LOj/LqPOjeuAqMvkYviBRELwiay6YKCbPTzKgoTYZ2
NgaF2bip2ZXpOpaE4cfLp2dNTEn+HvPCQYca441ZGIRoQwsKfs2mwVktVUT7XM3ACyksjPTxSSR/
LoSc3hGfM94EYxxdiz4oHqrWLq+7thmm87EeQwMYoAqfIqDIA18pzwAsykpdyqs5quzbMeV31Sb8
sVWiBEFOskccjODSx+WwNFcvSmjbN0FWIpAb50ZWvAD5bOEBKijZLefQ+Wf2jxUHnVSpnRuDGOro
IoGi7bc8v81Q1jCozLjezlEkLqLeUTdjNLCHio2ivFeU2r6VdEYLhafcdZD2En7MARGFrPKw4JXO
4om3A7YFe2FvlddpUw/S/UeBzrQSZcdyKdw6S3vdi3FLtTiv8o57VrSNVsSA9Sg/fW/6Un2u5EnX
XGemcOcaodH+ojVrr+HTkNRis/e9HauQTIhJd+5VWnG3ozaPcO/HhkafQcSnGsDEXzHyDNXrIkm8
2nNqQ0xSnIuqwqC/6SeZmNQxKWIqdXU3n/Wg8qZtHPTSBcA0CP9ChXijyaNdRPBEFs4Y21dD4C2t
+jtYkUZ6EWmjc1Ox62Jz15jmY6FMwHhaSRahq2W6JFMTTUq0bKZCssY2BNfpBDDhIHxMK4kHgY3f
iEv7e02WE5mPDoF6JIFqAe9HEsNKd7S+FmsbOcsmRESg9n5QkrG768yql8+yup7iZ7VqHZLk+Rc6
aIbPN4vwoftJNK2rpsGllefDeTx07TMntqvA0cKLrIeL8TMhqpgsNZVChS7tIORbhWepmfyIlTfe
4LemYECPGuLYlG5kk7/sNCJi6jkUT3GnxmTaReVlm0TYb6vuLumVyMO/p5qQbrEIkc4QiSfTpAvv
M72lhyLUgi2xDRyweoM8FlemaOHFiVp7YAFDIjBBEP4CyKqSQivHuBmHXu29CYTDuWTLyVnZy4ZH
VsQdWNmLLmmDs4REFtexy3G3iFDX1hhna71jq1mX4xbCgwSOjZUmCxq3DubtaEMkJcJOWQrH1lUL
3qYDzOJZodjaXWI8KRQbSHPq+9U89eW1sOU7uNTqamigpUgt0bahXoerIQsqlgoz3ARF67aJUZwT
x9G+JZN1RehP8L1uUuGjZszuC3Owr5OhbJHuogbTs3a4UXrkEGDbCJ6Ko2mrmzPBNja5oLq8oHTa
bMMGg+OQxJ9SUtB1cQMgxUvt+XsJRdVF9XE9V80lzbvArVTCmEjWbbZ1UMCyMSX5EuyRuDZbYJNE
Q/0gA6jeFrFir2OYsZuy6RJSFIwWARK54nOJaz8bBmmX5LFCoXQCU2SFLyXoM9SbUUzlY6LK6cAh
zuDbPoukFr6ch91j0jeYKAga3YbN+N4vdUvKHdO6aygJDYoavGipQbmbsAv9zEx0OowSEqmz3iwF
TsicrVLB0WbjOGSDrKg2EqDYp/qOpAwCbiUqQH0FVCuel1p+3sZbitk5o8KcrSvKdQUggHSOk7Vd
x92dA7vsyUHFCkIXJSs5bhFJ1nb9g2ppma7mMU6/VVaWbyiqNqsgVu0N0CxnW84DBWgRyM+U4zDW
Dz2SbCwiV4VNFWiqwV/kWr4Uu/risjVHCfpm+GSFdS67ilP3m7Al7qchI3dc9WOXKjuDzsiFk8KD
pQADACjr4t5yU5VEyFWNv54KJXQsg7Rhd6ALTIEGRNecRwucqCrirVUG9taiqLeTmjDzmirsqRn2
0lNXye0zI66oyUMU1bmsNXdmkJS349zJVxqcAm8xdlOWZhjo8BthwrmjAoFJVclmG1pdOmsCK3nT
Wj1/6/OFkRZpOcWoLhDUUHVz2hVLqoGbTLXhmUasPJZRP9xFTmr/Gu0+XFdObV/UgfoiOf07aR7h
N5RAHPungpKmbjwW1AcumVP49bV0WA0K69w81cFj2OjbUUteKHL85NBrbOdS71ZzgLRGi6dv0zA5
qIFL1bOs5rXOAQIMmnyWRmMKOFSt3sLAGlZpIpX4nLXEh6FVlK46T/p6NgPlJmvJkEtbkd4WinlV
hF1xkc8EvVFdkKeVSuhl54qoAazUQhO+Cicg41Xe/uqT6IFaBlsp9hcxdO+VwFXlWwo560Ygq/XK
WRZXEsiWzUxtu53ekI7GV24dFUH8qqbpg6SapadRSXqJVCv2yf203hqluesH5R06Mcfg/8femew4
jqxZ+l1qbwkaZy5qQ0nU5JLPHuGxIdw9IjgbJ+P49P0p6yb63gt0FS7QtahG7xKI8Ei5RJn9wznf
AVMbCO9dldLYto7O9nNheKdgiVey0Ac7JFvnvU5WxlrBcJpUEXN2Ns1uJNwc5dBoIUZdqqM1Nkdn
Mcwwd+VrNi3FXckzH6rMZYbdwQE1c7IDCVffdyOizVrPz/YKj06uqYLVeEtrz9efmvpzo62hfo79
GUFUv/Jex5VFQtiixp3jgkgm3aqKACJUYSf8rzgxvxPEFr8brWPdwxVAdOg7j61ksmM6X0zF5DFb
h37XpFlzbtRYn4fW/OVVE+A9+bNnqJ9uB17SRqp+OvhQqMPehiqYtQxHR9+FzVdP3hOb7WSbllMe
GVSP96by4ocurk8dHzqK3z3WtytJdvbG8RoeUUbT2yWdzW0nc3m1mvx1Lhr3KUZvtb/xp4fQM1X9
NKRDTcIr+a6jy2/HFNDmSid6q3cxZqxvOs/2t2KzleqeuR7Tyyk4o6f+7WTJoTUrNlLCuCeN7H4l
y4uw6X7T9R7By9WPrgRQtfbzywRSrZH6ntAteKCcp/zD8InZo2yWZSioAQewXTcSn+PfknkcK3Nu
9C3buVMw4O/cqlWb1O1Cc/GQoomiWh+goxb/IXz9/43ffyVUovFjN/5/bvwumVK/+lr/Q893QxDw
U3/r+YgJtX0YFiRs/KnGQFP0V9ZM4P0pN8JOi/mOFs/lp/4SKQV/YOJiUEByBabDv+/6bOuPW4iG
82dGCI5m6Er/QteH2Y7/y9/PJKAKecjhPHTyvEBoBv+kbrCYc1SYM4yzMkSdtrecc1dsZ6li8Dxy
bnYFeTR1uHCMdNGM4QhuWaMtcGqlB41zzVTYAKK9zMyAg5o1cb5+m9fStt8k09hiO/XyM/HN5LWi
tN9kiet8G21bXyDY6YcVUWQcZXWO2a9md3NJJv4QyOQcNHuRpxjpda7OkIFWNnag5zttfYrJjpez
0bezzxTX1HdjTsLuq1XEg3fXQ9g14PG7E7lndmXdQPxQNJTZzzAG6YiCnPNy6UFSFP2ytTrDYjVu
De+sp6aUu3isxKXgi7aGLCe8Jir4bJ+R/1buxuJgKJCgxtmrTBf2JCkX/qbL8tE92ohBfyLAbp9d
erFjT17l3pxzmO8sWKC08+U22oxzazTNfW5mZDtYxYObe3F+4K9YFyLYY/rf2crAVlu4p1i1Wjst
xcdcEJNAIVtNR44QsVlVYNEGm0R0jj7Hwpp6rbNb2fs8kWzpXMbAmXdSD548DuQq1me9BvHbWvne
c+M58UunF9PnRteWIDatccozScp9uwF5mn8fpy7FVmZSeTDD5j1AoNHCADy5BHKddePdmoUKeqZJ
JqQRFvThZz3oxCcsq0l3XuauT61K7MzYx4DFD4V0ce6QCR2aekLWPK10C/4ypnD02jzylzg+2HVl
fmdAsFQci2J9CUqvtMmEZfZ6oBnyyzecooN6TbAjesZuYNY/ix1YvaDv9+aQL0Z/TBOH1r7KS6qP
D2qrLuGTg5nrYFPaVZz+ZtvYV0jZ0242YnQJrJmP2bhCvIxdhh2k2RVFPRHZ6nRJaJOuxskaaDbE
mljMG4sIOqRjTrsSWiQkIB+EgvBeitnBo2sek6G7ODei70omILlEV7tdCTl3AM/O5IMw4oiUW/Sv
QqT0nKD7Ov43EftWUibG5V0aE2B5L4ujeFyeDcCcRBHg91ndNr9rK0GymGMXEaHR5ilAIhzSkfa7
XnARVvacneyhrKPJr7OzKJf1aAB65gMqzVcw6T+U9u1NKxNun1QL1mz5GNXK0zR/FgGHxNx9dnVX
njqiLc4QwIbtulZgrJplD2ed+qwZInslg7AQVJCVUJukFYSuNpLgUbiPv2iWvqPwIAM2rhvUgMbK
WqGjb2Z+NW2Z5iZ30ChxF2V4v1pM9ToTwNXrTIaj6ZDv1uXygVefn3NnEVTZMzmHNFDDr+a2dPYB
vLK0SacDeGgEMYxtVbLqQ922bOKc59YqnwimuFtlzG58MG5JFi+ZC9XV6IMTTdpTH2RHtVbm1jeW
XZLz7ifgoPzRfu3bdu8v8yUHMUmM4jBHXVMCyY9XpN2x/eayar3hPfutrMpfdFpctmoiYgCc8HPG
ve23Um4CDd6z1Q6HYOZf7Bt0Pq8gCDL0kSGOKPsRnL3aVXOnNl4wTjxbDWYCPg8XEFfVb0QaDAe/
K79WD1FySxDOCSw1iKuOPCGQTvk1DXR+YOibbvlWyMckbR9H8K00RlsIyeo6+3b+Ud5Os2KIPdpM
apdz05j2U2a27qlubjWezLuowYPE4jX9TubLiF5l/p1qkjYTr2fnl7VlCNUCr6iIgxNjeGvXc6w/
aoZ3YbK6wbHIvafY7R6nURsRx4R/rsmX9jag5vU3zpVha45ePIaNpfNrbsLPb3Wh9wYfVGTU7XBl
KpM+WfMcXLrZeFqZSsDqB9+cmMTLBAMr5CqC7kl4Qt54UG76px6EMu8Q463ByKPcKixeXm1/pHZ2
LayU26GFw1VIWr5cv5SIKiKzWuPnqZgujWg7ehmdv3oif3WSgFpMjB/9Gnx3E/NoDo7Lczw0OFZL
UgPNKeqn7li7+T4w85h3sbWvpkza/eR3Xwrk7M7p1v6ALeelAVrDA1ywkazSkmjfdqLQlNbTEDSU
2OmbWwCtNksy3TF3hZy0OzRAP+xg6jeWTdbw7SxthP/g99a+z/L5aeajY2c84k7nGPV/FHEiv5eA
K5mtenzVhI1qwxsv7Fl3EKlPaDJ15Iytee7c3A/bsaFjAI+Qboql9PestddjWusDpo3TmMXFXpdG
Rr6paGAxi4jLrNysjPqYjNkBJl0IkV/QzzUHNmvK67Ia9mNa2SJcva69lAMCmWUaycXInfQTeg4R
leZwN2dkjqqpfJX2eFCg+oNx5WLNA3RHnX4mxeeK1q/6GmcFQWz5ToJquRv5fdDq1MUGK052Hhfr
KNm7RXYaA1pLyI64zlDDR/bobbMlVFWencxJIjqoJeyHxHqP66EhfEnC/xYdQQ87oqhZ5leWekjE
yIK37lJ3o7nXmgwf5VLDmMeu30RqaIY7M1HxJjNNhKuDkYWxJV6Z9t2u5ynZ1i5h5L5znVAmvwnE
H/dG0ozQ3ZbSZvW4rPnwpHLhH4O+WE/zaL3as9F8YoMGlx5XRNlEZG5Yt/wMiS/etutlPHDPmrtR
B1+VYJSTeqzc7Uk/9Y56mJQQm7aA8rsA7kV8/K3vLIKgZ7c+tav7ze9xmjGIOJlC6p3k19uaqmx/
cLzah4nl+0e+ym434Yg7QvAzd3k9pnuXiWzoQ0HfVIXNL9uP70GC3VIZvrhAFy7eUMxNIX4x/7cL
KmQ7OI0ZOqlVftS+tzwjP3HDYvDfmcY0tG6V9+ZBht+K2CUd1ktzJnPKCOfJuPlz8L9YFgOX2b59
ifjA8tCarSJq/YwDOeDlJV1f7ar8Z9MVn4shvKcgUOM3qx+hgDN0QWPHlA6HG2PARrJ+z8AnbJhX
kSdqdOWZfXF9YMZmUyOo5CKZ9ukiLjaCtm43DEH95FdEbnDcpsMjWGX/sHpu+02swQHI8/wyIrKL
yBIJMsbDRXantP7ZFj5TBbtE/OkGWyKJhtcsl2dXWcG+CRAQOZPIduipuCDw321xao2b1DENxVYh
N6/KwscOIam9y0muZc7VL3cVjeBhquW89dL2q0yAkJEnlMmHphnlMwdkP+8sUn790NVTWu5tlfQR
CagFl1cv1HvLIOWckDoVldSCbzeJ0IJmpPRvKonFeq5SS36q0nE/obwzsVxvoShxilCI9G0yIXjP
TfR5xL4g8UFoefKGVYTZgETCIsiWRuUWLas6AsvSoNxWVB4o1LIxIUQ8ltWUnrth8qKiGpNn4Pa6
kxcKrU2lxrcuWI/s6X/Wsevu2wabdqUbNG+Mao+xggi/zk7ArsbY86mdnJxJTZCxXS7rOg9ne/gx
ahtZ1doMZALEFuh1VFNd3HL/FfUhtVUTLnGjw8aX5cHSsM3SLkdSQuha3FnXPM2t18wG9lo2rn/O
0qo+M7qomDQGz8tKwvgIThwTlr035OdQphRMeVzDu4xfZdJVYdma21jYROQyJtn2zL19QLinzl3U
zmsxPSqeuwq9X4hlSW5qoRr06+PWJ2yL4yRzQvC9Y9i3aJbXIv0xBUAQKfAjktVEWAXNK9qMeoct
pAmdrDpDxVy2DBwqqOOUhqUW5CAkXsOdWNbHurafAvA1ezexvko1vOIOcu6FSyxVRZ9iameJ5knZ
m67R28Zmjm41hHmLjqA4MnnNNxC7QMXLqnqdNQR1SNVcdQt84lwSMWDVSLoJ0EEKl9cg4MlxQ0k6
R3VPTZfVcfaz6OSWeCfiXTKe8rl0w8WA1eDOfvzqyfIODZt97WxktUPLgs0xe+ZL/Y4ZV71JBSn3
sz3ez2mf4pEcqtfOziF7o3qNkE4HOxtjOUW3TzSfyMtLkXC4LGjPo8Bw2qvrx59G32H5B9m5T6di
fmwXD/Fn78rboJqqR6ICMZr8quZluCL82VQ1IQhr36HNtY3lihzrJCBwIfKqrY03jiPrP2+68y3v
Z02/UUrxbvrrR9K4e0/2wx1tLjO9vIimcj3GfjHuViH2Zfpb+C2oKbc37mSfN4e26B5ggp7VnHI8
pkzvhjEzoqahvR3NztpbetybtSNDK8/PAKy5QHMD/az/6ngpPsVs/Zi94Sseks+6Lnh+autx0BcG
tK/1uBK0M6vkhxAmQDi7POpsJRHa8u4YO3/3GxSIQVDvCy5HBpB+c41jkwG4MuSdbTePObSPjehz
Y6MHglNIZEsMhIM1+6VVPAxAkdmgVPPKlZDH/LrcBG1oiCaNwBX0x44n+MfSpb+sAgWIFU8L80mz
75A/oSMmF7B6L+scWkaWyQoilMnyYa6tkgKvRnFqpp2CZ27qwyjm9ibwLfZ5JpKOfUJnpJsadek7
apFsM08jo2GnaV+nwS+P45iOR6rqAtF8qvZ2oOyoWdbkjNbajYgFfVk66C54me8Df8gfVCYko7R+
OK9p5p4aiwRWs1yK01DHS0QoWvdiKyawfmd+0MPnFwK6afAT4x5Z0bgZ+zq5s2ZkcYM0nQsyHHvX
riBdrBoJfU5EQjR6toh04LG4zhIKAKX2o7LsbTILmqqbJivr9Q0fv4hQWWCebWh+bpNbOzMt43sX
JTkOyeXTr4YgrEzvw0tK3jGKWlLXAAF0+XIEkcKqehqvsqopK/rU4y4OfiBEIqkWlxrriZT9XeMo
yqBu3U4F/3wfIN/ku5MQC8DjWk0RjkzYFqTL1POcR2nNNo268ehVKt+UZTVGN4fljtOciIvKUbsS
wXyOjodmyn8acmHvaYWZuFhz/j4WQUAlbRvFhauaW2iiW2AtEpxZEPhhA55ma7ItIk6I/GsMAOFt
3YNmujcQy5TZoS/I9+g6cnvIBTPOumj1qa+t3+06XJYAge6ttzDX7Co53XdE8lUPecfHWN8iJ4LC
3MmynDZiEjJ060xvi9YX58nOHzKTsLKiri6J673VftDvqa9bkAk8/v08R0oae9jEI4J3h14G+Eo0
FBn/lD8QT5/pX2vdPDKGviwNaUjdEm/XxNoxZbgFxFhqU4lKobNL+fVKxjVWvzHSmVPZMeIDpmdw
r0XjULQsp4lv6ma4Ob6NQXNGQsoBiTh+jl7+mXnO0bfbhxn57THrF3NLC3nmiH7Dvawie5h3tFo8
yZKQRj32CAtlZlyBoJp7f54Yo6xcurYmuKyRT0iPjz4byHV0i03LLDmg0VnVt9YWjE2mafIj4hBf
ODufTCIO+Y1GvSv+jFfyJ+wytIOabfG6NuHARGAr42w6peAPQ8dWn0rXwWOeCD5I3wEryzzdZeH9
6kv7AQikxtgvza3VG5HuQVLZ5JTgvK4dsXVLbwlpcPKXKk5/+bK99qt5Lnz3w5ImOY4fWlaEAvm/
USCQKuNniIiJ3iA3DIlErjYyb/ItMrHfjQZaVIriR9qKdNci0oT3LdhqkSxTrj6zkpVszy0yE0JJ
2TiEnFqwBvKHLuWA3vRsB2d2E7Z3Xw2jyWYrdRs0ULAsp5GmfGyXjr/ETd4gdkVT0rQ71c+q26ba
C6fWPTeVPONc2BDJWlGIFeUQMcVJQKcORK6s0mu5oZd2wBKxdnsblXGAjoPwvKxs4wefU02HdS87
h2xBcsl84itXV78I5KN9VPm9WKJOFFO3sWTKqM2lR1g4PswBd4IdyNYMFe+Rw+K3Q2q2GHcDPujP
viDNU2MmYE3UDeGfQ+j/2/P6/0ESLAhxgfWfTeLvi/Ijrat/HMT/xw/9bRAf2H8Qm4PpF6kp4se/
D30nluiPm0MN0pF5IwjfHJN/ya+825/8b1UW61+d/vu/WdYfSK7wrENQALHooMr6F4bwAKP+cQaP
OxjtkAn+llcgocX9k/KxGwtfza5sTzYbrK1FQ6LTUUdWpf1HJ0UOenTQ2qtQ9+nq7MgEGmhXtcN0
2XPNmsUiRqyVE64iE5LgXWF1L8PSlmefeUf+gP6/+zF2mfdOzqY6pTJhkDvl5ha/JIR4xL7VyZzj
InKRPG41aqq7vGlF/a5wbF3GZWjWfbVIDl+2rsmamkxLGBMH72MGqPHgG7esKt0uLsPjefAfFhYa
W6++SYTMWts7yx2V2mAt87OPUYv0+9CR+HOouxpse9MPhXunHSPVSDnKioXqYJC9OkO1JzB0ugKH
BdYQ+W25NtcawTcb1bnvCOtVuNvig+5d4Fg7ikNDVCeFb80vmaDFXInbYkDtfPXNNR7Isyt5P9sw
W6oBuUyMDHVivYjWbSPTWBpf0wTFbt0VaeZMDLZV76A4UXlNj1kNFNxL6A7KUiELfk7UWQf2zXYG
Iw4EhZM39srEnESzZtNxXENLpSgc6jX/ucbL0jsECVbJ4mxH5Apsbk17TAgkmuPu6lXEpRl0ZA8G
gXII+MnlYwvCCLFP1ZGciXGf0Jk/F8LFU8JpvbIfV9OjxNYUEW+7fHhNXuymcigRiyyIaeq+jUa/
Ku7QR1j7mq09zYYe9oUaW7SjqnbZ65bD0R/njTfQJlUVqYmWmyb3jhkwREnLeQsPsdja2rHYGyc1
VI4gfuyqqUJJIDSk/ZjaYRVjc0/05SvXdvKI8aF/4IL2HsumGN/Typ+3SSBpsJp0fuR5qKNlrLO3
sp9xf5j18o11tTA308CUMPbMeMtV6V2DoIjf8EhZhzl1xb2YGQeHPQItSrbOuovduGQ1xNZ9K72u
wNV86zG8uHRfW1eqZ9Q5jOW4tqDgOZiB501Wdd68AWG2HlVnum4Y0C4xMlD6OCF3208lvEnSiaxz
sHp4CyWa2xfObnwIfsNOZDsUXflbTjb8a8tbnTlMYLXvuMPIqKO8fOgy5HHd5Lzkrbft88HG/Efx
eSeXhky8PFuxD8XdMN4PSWKe5TzXQK6DIdQ546xwKPvuMS1d9dZxc+1H6rHPyUy/SaJxN7r0/ROf
dLVbGvp2IiCJL8Cw8hgjsjxR83YvibTW74O1VrRW02x+5XVnnMWqvDxsWwuqajkHESkvv8aA9ELp
GO0OecTKJ+jlzyg0hu+Gm5ffFjQx36xJZ87Gaf3iWytUQEHKN8wVGiQg0L0d7ZWOMuxlU02lgGmy
xMVpLfcKMMppmqlcQ7UUeUO7Eoh7ScwYYwhS/ULHNbIHFefzaRbN3G3qpMD4JCmyU8fHRpJpQbKj
aIn+noZmM8XElfG+6NDzwGklwqDe66dTbRB4AqTGfLM9YbE3716ztXvOG+H9JNuTltQgqIpgxIm9
6cZs1vzFw85yrshnujO0zXIC+dfWy5JjYPcecZVdy1dj6J/Jwi63WBzrL3cwKIOntX6w4mD9xGeJ
C0AKpsNBhXgmyRP7NUmZ37ot3VE4VS1l2RokFyinw7umeFKkMaKUR+izFlKuJHd3J8SpyUcPzv1X
ycx004/tnTmwi3LcaSYKfrC+m2mcHSywdZQY07TcAZAm3oNajx5fm4xsCxshg2xnEXU1KBaKHb9+
LPL+NuHUMtiVwyyvY5/heGNDadDMVVM+H8xUz0/1ZGMALZLJeka0438WU4WMDC28aW38EjscWqLl
Cbekf4c13PmgoqrPAW5fZgJacs4NhjU/JCyFKTT9lOXSZBsXYNvyZZGiv3oJWx6SfK1pS5QHTUCf
pce68kf0WYtENiHN+tpn8CWDyamxdM3gC331JCd3OSao1cnv6ol4z+P+6BRNsNeEtN+h7GNY5zf+
l113zu9a2D+zpjXvpDf2erO0yKHKIN+1HQY+9lLFZZpT/xJYBQpLgxl+mK9f6U2M0xpk4tnz/Fob
3TMFnLHxJQghFaNDzhAZRhmo/72RrQHylK7eCddMyf3rp/6QoEEuSaqkss/ibac6+S1rHXuPI8+I
+L5/5fDVn1oTz13KVOcl8SQnSNo1WLWIuEdS55QXBzMr4fNqvNQKbxsAMbY8bsWKypayfuTJrbYY
baaHbKm7n+2MEhR7piwpe2z/LQGheeIVLmQpNajMnMZpwrJwqocqFowJTZwiUmlzY/QEI9KoZXco
wDyQXqre62EmDBmF2TuOyJRUTBxjo1f80Kzl8UEXm5Xr8Y6VFGoxl/z4B9vHt6b6utjOVWoCYpr7
35Kg8N1A8OVzDih8h4+XVNMEbJ3ts/2wOhE/k5jRX13DIz0+sFpeBbBQUlEtYtSwpLFRhSi1oXwX
x2k4s2lMN45i72jY5Y92npDDTX7xkxW13LF24HP1/R+pX/7qiqw/WoLr3vAA07cO/xU7HjHQjuMS
hK6No5GX9nbM6EtMncm7tRH5F9FNDmfnn5GrSoRExJaPuS6tk9nnWdRowpMGCpLd0JbBwbJrcnRn
Ki8Ioc4eqxPC16qm/Svn5sY+FmJrgF2iFa1HUhh69aWdKWO7Wb5kQ8J8l+i/wzRarG2cy2pPzUHZ
VREaDTroWjpfrdE8Dhic0VzRsWPjRM5qCCQV4rvMmEmRcYhwtlipMErD3RVGffWa7tG7DdZ7RNUT
6kWjKnACpuoJuEdxQhycRKDRWPoEKLtwjRMdSdArqizEpXZ5sSoh0DbO0750h+BgY2nBxocLvlDk
UWZppCvWHhgj1QbR+iPRQXJbZAVua80ESq+NwhtX+/Q8g9yr0WJCJTzrXjCFCDnbvRdtmxkJNHGN
fU7+IvKXMOslB4JFAD3WgMbhIiuYnylrAG8ug6+sWtqdJ3j8mEAe3HlUj65gWBVour7RGeSGselw
nKsuOOQqEWGSrf6p0ssjOPgfduy9/rd0Sf/P2VlgXxtogP4zVVPPSYxvsMn+3svyt5/7S9fk/wEV
/SZ1Igjlb+Kl6Vev//3fwBj84f7JXDJBcfzVR/Gff/VOxh/A7tC5Bya0fZqnf6l3+mc3V0DHBIn6
xvy9kSD/mUY9GBo23Zgmx3ZW68WoumVvAZ3NUExj0tgaSdp9YTBvvxoyrv8LtghCrX/s2zA4ODRt
2CJdy8La9c/8X2Q9LbdVXxwrvpAXLynWSJg99/tacXk7OjUgAzuADEypqXVki5gbt4mp7mp2gq+0
JZg+6qQ3UT8V4M/DQHIBbIrYnCkq7WLrAbV/X5uiW82Qk2tYz3HmLQMzjsYkGV6vl8BLjAOvktNq
SSEFX8dUjb+83LeGTUv6WdSlVtCHOTDvp1Ywk+ryGLL1NAFA8Xi9jYWU3Bvt+FQ7M++bq2Z1x8sE
Bkt0VfNBBNca4Scs8P4L67gMS87gLrXZjRxK6tuhe5ZYysXJZ1qOQB65jvdzTKzEjabAY0thjHGS
7aohmTtGhqlw3lMjwBMeBqxP0nOtrQLbKWVUMz20Ju1I6CVkSSPCFqkf1cRAJE/EI7qRURZVa4cZ
jgOmYj36g61IDYsIXvv2N9GcB973uSsItUeC4oaJKNjY4D9gAhXL3ku2cvJXy0cb70oSg8LKjQ3P
pR9KPqt1Se5Hb6l3tXHTa/be0nKNJ63/feXuFEy3pnk3qdbbD+7KlTDNYW2M3Rcdxnj1GP/3m8JI
rEPpWpJ9CqSZifz37x0pAX5Q7tFMGxfZ+yWYk6jpRj+H5ekyN2S629pt80AAqskD03gGjl0yusVC
uzUSJP/KULL4bqSgur1SpRsLVu9GZ4XzS6g5f/J7PXMHzC0Jx3RIqZIZMbGB9Z47rMCnNMXh6XXq
mAVKn2hYD0ANyqcUk/bjOGuk8J4gaAo/+15QizHIVcc5WF48hla3zNug/6R2iZ8q4j+2M9vOYwEc
cWdMujp75Pbi4LARs6xZyWbDVWErZIpdpQ6+3KRAS9LFXf4wCrf9SEbGqNygi3HFAMSRr3MpToCN
+anFUMZj16M3mlpQYpZZvuSiMd9dN2mSjWkXXxkckjeXSnBrww6KGM3ax4QVJWKjuTp21vQrhmf6
sdL67YKGONaQM0F/INWg/MhIiUwnOyya6TzaqXNfwjGIrJH7kJF2XB+6xC6OdSDdS1x7RHabg3+V
npoYv0/6GORFecSQGbCtqfuXfqiTe4sq9lBYlXWe0mW+0jygT0waBzp3Kq/gV/LvrUrzdz7Rcj/P
g3VmFFAeBqWaawFI9quBynALGE+8U9ZZ6wPy7pEFFa7uKmswl8WN7zEd1uiIhUD+JKw5u5CJaj0G
K+0ao2G+9uXcxciw/Cw7KZaI9wPL5buxs7JvM5XgGFrLZFxoxbOLTov2ZcDX/gyBsjlZBVwTMWfB
O8qUHOCCq89k0wOoRHSUE43rrWYkq7R6cDAeHUHRTntAlsnWyAM/wpzl/HZG+Bm4GZdvc26SGBQQ
+V401VE78YVMZrUFYGOE059SRJUczaA5L46xIE+xWDLYw89BTWZoFUTlGAlSKfLiATHJftx3mfIi
M6WUXWe3/WxiZzgb7ZRFpQ2nwFX29JjXrBBTmPYMkQbrMV6m5fsA0ubLieX4yBsS3891M3xDTSVv
1Jlqy/dEb+tqzg9Taef7xs5deEVDXbyCUy/3fOx8W8SNI+4VzU9LUJqvfsUmeI4Nawf/0g7bqtMP
nhzx4Y/VQqKvOaahz1r092qmyOEMNx54lFlKsTx+aeZivMB9emjQfFzN2ky+mz7f/9UJ2mi2FjGG
xpIZFzcrjEugi+AqUEE+LvM4cFEQ13RX1zfWSznfl+3QlLSgPCvDkIBjQKxDYPakWUAUMjk1Neuh
xHeh8wyWugzMeLC5c9SgXDkL18lPJjOqZ3dBqLhBI0/Ud+suX2k+YR2ZBD4Dlgd5fugxx3yi+kQg
mRd43ArawrY2f+SsP49l75T7lsCCF9nl/VNCnPHVRFdByFW70h8uRfvaqyFAtuOtl5Eh/0eD8Yob
TU5PZVajzODb490petufC+qJhXa0BYGDB/Ikkmrcx70cr6PuKNJLU0V+1rZvE2iXh9lhl7PY47q3
sjl95GZr3l18RZ++Vt7vJSs0ojXdJ2CIkp9skvOdTScXxoBuJmAb52Xuna0nMUmJmteJp6Jn60LM
8xQafTl+NPBCSjw1k1Vu3FXkp1se1RvGTr2rvaY+AkjO4o3j5sVvsu3bCMRy+81PlOvu7DqpPq0k
8feqnePLIGP/PPp0HCWDpWMa+MiLCsAli8n9hjJCl1dtGxChMFVeCrno3UAECilbAmyKFugK7QLd
UYlpRYxq+AaoGJBYg0YHGaZA79xb0/DYJL1/t4pg+WVYQzncYEFc1+DGknM5afGSpo77DuyBo6dA
KHcruHN1O7RJ9VnXGF4/o4N7NKnWFRa54lgCPlb45SLDPHYwEeHXuj0TUwZWJBCgTyR5O3Pt+R+F
gd3EyKwP0A31RWBUevYRFYXSmK27iZkox+BiPkBRNjZJrC63D/DUlpbcr3oAtaKybZC35gU+TX5M
TMz2XarqhzoxrVfP1+Nu9gRynJY+TLg5gpDAtXY+SrotS03CGGurOdIg9o+ek9hfOu1KHUrdrNth
GoNnyRwW8WBvRkbayRfIaqnN3q+xH4q4xUZhjnPwWCbK24PgqTeTgck47iY+9opxRvu/2DuT5riR
bEv/lbbeI83hcMCBRW8CMTM4U5SoDYwSJczzjF//PlCZ9ZSqepldZr1qK7NKVVVmBiOIcMD93nvO
dwRSF+VMZ6+T7s6MjfobFB/ZYVNC0hN0tT4iIqz8Nmtnegdzi6k5qwiqquojCDt5nMgb8Bcbmdw4
Lt5yCMxGf+QsIJ8mfKBQTeCYfndzo3/JS9feB2n1ya4zvTMS796STYspuRT0VjmntNBPRubSSZcA
faka44T/uo19cM5YsrRRL1/jqsEl1MbBeJb9tLVLtjdyPkKWpmI0laT2XcDZdG8SDXPVO6lKUAg3
Otla5BUmCCZVf2OFfc0As3kGb5vfDrSdKz9A9ndgvyv2A6QSpq2MuIzY1EdZZu6tNvXErqDjFw5o
DsqdBGFSPQfHvkoC1MCpJzfabMz0ZGeUxqtd8W4k3TfyG1yzNGpFyfF1aGfC0dLxwaEpsRnxhp8c
MRe3TJMRmmaW07A4PI1EZYlQkqTygPNpucbEwGF64qTKLESK8XEQWfhBpGX2QUnOgKTFL/h8grq+
rdLOu1pSh9NKaAcnoSvq0lAkFq19OnooeIbgBAuCqfsUWsk56ZDKI4s0454jplcemeGF7TcLpl3r
wafqaGNBa8bGFgw2vZHObUiOR4XrGK11jdhlvvFqBDVeGoNqCOvpHBVME0IO/p8W1EqJcp5CB5pP
L+ObIkY8klnqnKfa/BxrJZlXA2WnjMYapHPnk7kM8jQTU7gZxsja1r2BT8paXptoZgRt3LvMG9Cm
DM42W0x8xjUqu7IrxoOAIu2nAJswZsurODPzXUaMDF+LhXcZITgTx35rZRxu8FvfDiq2rltbvZgt
4tJp6PpNmKbZNk1dNB15xoXJRzRdOWNefC7VpsQYfkZ9bKGjdPdRWMxnxGO30azks9UUWeq7U5n7
gpnT3iRx1V+MaaEb2lvbpZyZpRJNrBmEb3BgWi+zIScEJIjLc6hwHp2d28mJUr9yivS6YPm9GrD9
5epayBn0HCt4bmeESOI6yrOYYcqoaGA1bHNY0k9xpd393HaLX7UBflfF1Kcqu/CmMDJ29jSZb23B
L0dqyC5eupw6oWo6RB2o5X+qmH+nK/wMlv3nstSRiOcZJVqQ1KkPKRx/gk6CHZizuHfjE/5Tyjpj
0kxBFpentM2461GJgoqUs1TBli3Sv2Gy/kq8hMIqHfKSwMnbpOB4v7w5jhwUbUsVn8ypbL4uCcEw
VZxF4Lu89OGvf89fkS28FeNK/lqrX1fbv7xVjKPFmaKct6pkXey4R+aMEUBYfvvr9/knWND6RqAp
Vhw79m7n1wjCtMSyT9J0eOor9D8Q9Va/6iR3WRF3d9imU+8yeBHq5lnlr5WG5cNTJYxuCWBci2v0
kcXu/SP9v56y///YP/o7VxxD2L75tXn0Z1Mc0CdPkXn8JwyKZ/+GTZhcAlbSP1pHSjBrN00WNFw2
1vT6c/5oJTlM55WkSCfCjuxCBvf/zhje+uWuhdbN/sFCRhkLMc3+FcjUkCpd93UYnRdboPiE/eYM
HZiMQCKGcRQMkDDXN4Ztlw8xEcM3q3ttU7u5MP3C65OdqWPxmHQ0cneNnNLbiEMOBGajwBmjm8ME
N+UMyZDp5MAcY2u7E52PMvAUgqwUze0c2dHVAHTjIpib6k0psws8svROl5Z7yIUXHQId6INiLND5
YW4E23V6fljiqDlh03Ou+3aVPQG1NnyrnzGR5aMrMedL5yOznrL3NRQ7n6cRnAkc2pAqVylfUQYP
BAEBQYNVMp168SVNl/IVnT7DxtQKOKRNbsc+DK1kxJu3T4PJuR2DyYVe4ngEFEVBKU4rBe6YNtL4
us7Mvusq9m6tpHBPMHibb+EkAygVeWXexVHVgwDFhq5aNZ6TVAugSzyec99K5LdElEjG7WTZYP+x
EDbPoXMTiiK8amGjfKXUhYAE3U/eGEtdnOa4/jTQAXlIRukc0sgdPkRV1z16Xjeh+TWW5gvd4/AT
Mp2UGt6m4U5jIYHVUHgL06zihPQckp8UMUd220s1UloTN/nMXILuw/iRxy0yr77IvmRx1x29Je72
JqXQ10X02SUWza2xhPY5bboKxMyyXFVBRpqGrdexgttiNUYIDBVj7mXDlxqmn5Ch43DhKvX8NFJX
6GdZ2dVs6gDGcO7wi04eqjcz6C9mbBvHBH3EARRe9lQWKvqYdjGbJO05GBPzVJa7nCrPRJlviwoT
i0XkdcwCxEOm+utekUTv96WwAB+bQ7CPFvp8WYhrzh/bgpkQ/vUVbzuN36Fq9Oz7E1SVTZG1ZGsl
UXEXO8y8FfrcS9iUGNyBXGxk4+bXFeDhizQsk2IuHzGK0E5AOMZRNHyGYywZtVOwfmHAw+iVRhZC
3AxpMlDkfM10CfUWFSbCSLcwb5bc9u7DYI780TXwhOco7edh6zT2TZx5w9dCW+lJNEw7xwQX3XZo
exgYRTRdLQv2q33idcUHr0yCT0buhMYZq1yd7LxCm28Yc9p+E4mxfxiWEVXiMKfmS0fPFJVlUff3
Zl/Unxs88r5XjeZrivsCDenczQ/tqDP3qFDLtpvG5VgYy7llEmzREAgghlAmBab1bA0iuqpFpL6g
wCUmjZbkHPq6oedThYX7OdFCX6c2HBfaayTlLdiGMNPg/sSkinko21LTlXs3KvJXO4y8D3R/vxhi
rLYOtCSAvs78za4aPKctA8NiF7hB8SkJ0fz5WZMgdaPUb146jeZ6g5G0OrlB2W1xmnDo7WhiXyI5
ISLvmnuakB69jJj7GVkcMZhspTs3qxYfDSvl4bBmCasq3iosaRBou/qclqY+26LV/mJFict1oINS
op9AZWnRUTY8AlGHTMUPElTooYxFyijN6wIFbbARL5Lkqd2ieKIOUlSz7xV5nFBkVtkpnK36Bo1B
T+u7tLqHxo0VF1bnyUf4s/WMjLJjpkzR2p+CcMIH5hpj9ZlObdVgDaVMAsQZgngVc3urEIl8LW2N
+641k4EidIZOki4wPUtKLKC6Sg17w43qz2BBx291Fo0vsyrMa4sqKt+BYHTnjWXPTeB7gVVzqPUC
SAqyWoEXI9mJMJulb4rqMUzbast5arxqnIYgpiwFRlPos6rmDnhtQdsXHgvn0xjYTMpjszRVfZhE
/kTF3B/ahuN3zFgDM0ETNxrr/oxCqgM1UItpeVtgfOa7wXRqssN6+q1lBHEnE25yO60o3/6KsHuH
pE3VjFX8cTFCBMczJ/NUfHLnlHJ5EzWMB7pP0Ina5DaY6BNKL3HQZIzBfjEzCCB5Jh4cU4d3PBYn
zuTpcuI8/YxwtHioYQg+9GYboKiIk+B5bJziE2NYF+cGjdFzNIfpswttmIfUyG3lQqG8EwCh72Ci
0yEJc8avcapuPFibPqJ3PEkYXnlss+X5Uz7HNz1oGNxBuqYgbfP8JvEEH9dJyQpsgR1s2sxACJIw
RdpAqXAutcnHxy8rr227CJBVL13wqNzGOSEzGZ8QV7r1JhqQq1potW6BSvf5oTPq8kJPLrjxyqp6
xAKqTyG/+FeccqBW58Y+TB0wlimol89UyBPI2NpYjqGZzeg3ZzwOGKl3dUcKcoohY9j2sblckeqj
TzCw8CSMyR0wvmZj19K6DUqc1Dxk0+BhXILVRiivm6kMS5/I1BU325d34aLjw3o9n5pyMi9estCe
VoY+JHVj3KbpMKAwlyNed2+J3oJOxcd4Qi69aeqp4n1EN59nGpv3Mm1GEBSedxrMvn0GeZHf0WQf
jtxPzoxLu2xwjGiMfcAGEWIs8yy2uOkj5OWWV9+PlsiZdCSW58MmM3eRHYtjUmfqFul3cL1obzq1
bIxIOMjDKTz3qyjBP5mtJcuN3dr1pxiPzWcxBumpLY3qUFiRATpo4FHD8ovYpFVm2T6kOb2PhyS9
w5o4fq60HrcpQY8vEuTJrZwL7rxofWiS6SZjpt0jTO+mkbJ8LGbvUyyLkCd2RJTnVd3W65wYBV5E
D3b0XmIjSB9tVLT1ndMw1Tyis6zxKzpOavt5YtbiIh0MFri5zELUiFlgjawGeq58CQbmsanD7USs
7ry3IkfvK8/RflQU9OaTcLxfkK0kV927XLFflYt2ZdnQW94FjbNMhb1rRqzm+OScVRd8bSLuGjAe
hzDc+zNLVjbYNIeCJsErJKkXzr7TR3zUxddkmOSzh0n/CUZKda7r+Kku9LzLrTo/6bol9rqHuavL
6cHJlhcegN9VHL0mnfOi+7H/YiHyi5BsA05o7f5Fkyx7dLSb3dVmthtVblz4cuTKUgVXnHb1d2ux
B7omVZ3S6cYeF6N8iYGdUpTfW/aYzj7euqjeVA0uwSfX6ZtdTuLufUQnK8YQOtq58aNK/k8J9bdg
Ee16PxXAa8bS79lJa4jT//nfyIBIRvyzmhlMB6/5ffzO7P03ASQVYwcAXZhxqKN/H79TKsGFxEJi
QZkUtI6ol/4bKyKE4B9JsjFtZLMUQL+XUkr9Bl+SVGxKLJQzjjL/nVIKZfWfJ+MCQR9xk/zHAl1J
/sbaOPipAVJh95ABh7lbXXHr4QDIcdWMkVzFhU46HzWpZgX+jTCCMh9b1XUowctmhGO9tQGGdobA
uax8tMX1dIqWGusG0wPn69JIcA5F7Cq8jdV8KTFrZR/jRdWXsl3EW2KFk7cx+xQMHFxNPa+HoME6
xAagdJAHWp7a2huGM97KZrxuaDTtoi6lnzhjLwJn4aTXFd0OH9hat8FAcxH9XMVEerghroZikVss
B58HTvI8pSOMJMPEVGsmdvIbgE88Be/JdZ5L32HHAB2ninKi+JroyPFEr14fjaZvTkOZo5Jk0jXd
D7UBgamX21J6H8disg6RkXX4EMNy/VSYjT9ONo8DPKMYoefpEnkmE83V8WuaCDTBvW77MkuYVWmr
sdliCzoe9Gqblt5bgMVhwzfPVRZLT+klY/uMAqm9a6sxQciJYv4rV2S+SlsvCZqnxSFrsWtUa6gr
3YRwtEgh3FQK0Gd1aNwqynZykuN1mShwjSCvmBqYotjjV88H8OKokDrAUwxqynqCClANvb5ihl5g
HvVNTq+SOXqUAtCCPR02kxxOZo53f2B0QSK807HjOp6bnkLX0LraVpLm5GBJ86FF2XuH29KY3jjV
V8l3D9Ptd5L2GNzcSOTaufmI3Nvc88DXqMQrSuVPFbLodXTnDZeRxubZwf3NhWrSgATBrE9OMVY0
a9dk6T0H62YnEAvjpk3H23bGfb6CsFmWePG2c5USu8n4/OwmabkLQ7HslzhOD2kZ3ZpxNT10Tq9i
DKaZ3MYeYw0/q7vw7LocywmR42r7EoH3kWE3Jp4MGeuJAM8GeNfSvpayyr7KroZo6aWtg3WuXmfk
boCYPSRtEORF65nn1sKxrawwW6l7iXlURf85StTQ+XDR7DuDK2hThFUhcdBKIFZV+R5ujnEYLHie
mre7RqFQHczFnO6LsjNX6yWnSmUGepPX7ggyXYr0akUe4FxCZcEp1ylOwygow4gU4EDUZeriuMly
5hSG9SgRzI56dqbGAuci8PD3WXjjRHQmtr1yLkLrluzoNPjMmcAjXxzeOC46tUvrtDj3pq4+JO1y
A7/Rvl9X9i1aDbGlIwCjpTavl4SCkk27812rspkKYjTkClTie2nO4ra00/BTWMXLVVMrgsUH6NZt
hkdojp3wkCRDeghiInmgCBAJMhKjXjmN9xgqA2kIFPCLm+rnRYrbwkog4OBtv6TLYNMwram6k3b8
aNclYuQknUZIB5Z8ye2ZcXU/LyUtxkxYD3hE+h2IMuu7QcRO7ndcjX26wP0kqOQrqcAeiCDUCVsD
T4a3SQdHPVYWUlVM9EP5Vblz+IRXOhRogBr7C+bf+FBAtuFnVMYJaYH0abzTaIKFdhoFTIB0gk4D
ITTZBUMygUAN3eNkEyCPPBRFXU+k076zQ5OF3nfxlelF/ROjMoxYXJ+ndqrvWdb45eV88UZaRXYa
eEcD6TuZAVatzy6+AY9qKYPe5xTRnZe5MbllZfFGg8vbZoKjz6bKcc7s5lIJht7mKXCShy5v3BOg
qGmbsrofTYPYJYZZs2QKagX+2GE9E/Qp5slGnqp1DRE241DCnNj6jGiaWJuohz01mirZTihNXwCR
e1uLjJKHku6ZTzk5Yhogqda2kvJa4jNoUbNOX40JBt0gre57iK+V+Ue97Mosag+TkkirYb/cLibt
qGFyl7u5sMu9mYXdncTHeEUciHhkZLWkPpOwtN6XZRsCgqzFq1v1zVZBtHtIlEF40cwsxo+SHkUp
c53vmBvFsRgK/WJRERjbhaW1W3jk+BHIboCzYTSiBufJ7460PbQ7ONcSDqrPHWkxrDLlh7BGGOGO
dnQuvabi8Ia/sasFheDsRfO3eG66RxsgSOJjaYm2rZgzqhwTu3cw1c7GNBkTLQ20OF/J+lueA2yh
6+9RxcryGoJK4htW3VyWohzvM23smH971zXUnXgDaSYKThYphdeRMOutSb/kM5xR+ZQQ3nytKxcS
0Wi2jPidyHtQ3kSr0EV0UE4BFpYyUCNOkVjcNkOVfswZP38MXVwsuF+D5yoN4qt+qmGqILr6YDZq
3qHJBqOKG24XzBhxBJHDEQ6TGms3ZZ3oTkW2DGBmdP9BKYGGJ1ZtsTWYbfuOrUpK40jc1Qi5rJ2m
v3EuILWSVpOO85VN73DlneJRcEtlcR278ZOasLHaA4wdmDIMIMHELGczNp2vkp9v+GVQxHdhRz3k
JML7OC+AhYVa2Ojdgsbepg3beI8+w7loxJJPkCSbcGPYDc7MMKBRsXXH6dLXZbNHBQX+8z/zhfeQ
0b87HEOQ48j6P+tTb76N/+v62xR/Lf8kT/3xsn+cj1dLH8y1NauS0+xP2D3Mdr8J5mKoV4kaWHHr
/zgfW6vbD1if50oEpXolqv9xPrbM3yyJAsxl1KXfTYL/zvnY/mVuJkh7UEDdMaPZnGZs9Qt0r+bw
tIxhkVwajKLzq2LzbjeF0rjlBFqight4bMZkPsbUeblxKmVU2c2aVFIcyxG2GgXl/NYwvsfbKyrb
n5J5WK4mAly+1U2mt7GjnWapj0UXgh2jPs3GWT0yJV3Asa6AZMl+mCHzyzZihquGq3DBqOPditjo
9P1Q9gOgP3IRoIA9Wu8hhM44dOIls8YsBs6qDGSuTVSKIj/HNOV84mXoMQ1sj+TXhYudTtGFOrmu
3Ef4psuKVmOGQ3ySifsZZx3ijhw1HbNTc+ciT80ExgrdLf2hqAZXEjcjcqiE5EGk9CFF/TUy2mav
62q+s2VW0Iycx4SXOrOxfK4KFAnX/7kB/+9uQMZpf3kDgnr+13kHVKTrS3+/CbX9m7JReIOUQKW9
zvr+UaS6lJvS5L4U0CTXKTmV6B9Scec35m8ms2tXWJKX8ao/5n3Wb/yrJkWv5dk/qt5/Y96n/yka
koxfiXCbsbUkoZeR35+LVL2eo+jtJEfUHKvvz1tVroC9SXSTQ0NsWjdUogS9qCMANxjw1amQNMJQ
iTEN8uWIqXwPQD5Pd6VdhvXRyEoT4FM1FLnYiMhq3/LYdi/zCrJGiGDelHZGeCPgeuY2MqlfANlY
J7wrOKxGEooy7lOkEaSyuxePmdpL0bpQpsUSNDtob3EFig43lRlJ9YpC17zJCU3EEVSEuBrB37vV
QWY6anZtaqwvsQKEgmkSz3ey7rzn3qL84pAomP90rTs9ELruPYPvnh4aEAknPGsYoqxq0g0pkEVa
oglvShdmgW7fWleYwNVyQlLMqCAqr4AG4cOlme7wI6I2T9f4tk0F+Q/Jmgybo8Dq/LQ+B1+1JECu
LI3+aA2R9WEZ3emugD1+bC1BpYaV3rwJZc3vz+g+eE4cks59WmJrqebhcKN9t7RvSRNzBQqFnirm
hPJiBRyUNpPV8K+pySyv8tK2X+eQ121wWjZH2xz5tCPopDthhZxrAjzkND+J/d043sRvrVLe002t
6iVLxBpKkdkkW/SjsG4cBcGniHR0Y6VMuZALmZtmjCFBBfFwskqPvlpMvYkYa72ewDqIOM2nHBEf
65q/8+MLzUSIyZo5gPcs+/Ubxk9NGoZY2vYTcVjU8yOKBnM7paA+tugR0/jeyDHQbErgEPReh4g/
3TbLFt/G4huv4y8+YzQZSP55qBs2ZYsO10C4nOZvRbqr+Ng4rbL2Wb4YIGvG5XsU0GrZiKHwnuds
fOiW1t7PiK+Vj1UQNii2qHtMAEyGQB0ZPvwt+VQoFuAq6mfV5iz0FIJTsEfyz09aAsmfOiKWmU/C
IupWf2AE051zZTewGpCz8c16VqetH5EYLgmH6jrTusOvGLYsPoMA320wsLVt9Fh1b8g/mJQggDNv
IoTg45YONF9wWcGvhcgUrttYUiE4KuCIwJf3YJ/sBpYo52Buy0tJ91Yd35NZ14QCi+O6xeeGMU3s
Zc7MGlwc2DdYdTkrJqBp/jZN60y7QPS50vlZJ7M3VS/9+hW5VmedchutqWu2/DDOqRCfbdpPzFni
wzwM3q5SZvUCCiV4fl/CsaG5vim5oditzZv1GP0SOMP0MNK86f2RgKm7CbHzHY3V8kpFSQGry1Ee
inePC9eVlWX5VeayYHp0clcZfWNWwHpL9FkVH5gic/FgxPFlCx4c7I31C2y+5ljbVQ7co3fMJ8WA
kxRkMaAMJ2SB9LqaqI2swSENcGWmQJFuDPXIHofNGOf8OoLYjbid+EJrJiXcD0KwwAzS2ejfwMMD
vqXMpwF33WEmphCnGTKNE5Gh3mUsM++y1PC0Nl088xNKGJOA0BAVQ03SbWTdYZBgzms0dG92Xbh4
W5FV+ujgtd3DOfUuNo7WrUUZ2iDsS/l9rakJx/1C5G20A8LIHSYbmgYbrBvTQy6pxh/mdqJjmPTe
Lp6JjrWoyB/ekwDdIiXuNCeqCgcQos4T8xR4Px2PDCEC86kjPZQrCDP1oWKhM/RHGP+SiqA+4vcO
D4x05ZO2WPPEZDEpc6OkWR5b8qTUccIse7IWfuEpXYNUDY8JzDaDyfcUCAgs57DUgHetIs+icx7A
B08EOY29kimo/JFvKYsD9drGkkezGcysqcBVLPDZWfham5ZoLcEMBHZSga+27mfzCR7qSHulgWq4
yVHVo+ZsO29XFqzSEVWwg4mlNm9izAtPeW7yeZKcpMfd4K0rR4Pgmen2Nfx4GQbtW5jSW4gjm9WN
LvuJvqD3DNbMTK4Ule6RZgzDu/c1rySFmS+61SAsEdQCUtIOzoZ48J450xKIzFiHtxhGs+7oYXLc
Qxbc8nxr2s7dZuQDsB69Gdcx/nzvGQ8DX+SPR1rSmnG+rfTIUrIDt+lPidsytanffaWVaZh3yuHu
yrLUS/x+5PJa2QQ7gL+XD656HotuwktS2020f3+ylmVkOmh63frZjCE5PY9hOKcfsYHznMjU+pQy
hzE+KKAZr97qd076Or83o176CLnfUBF4p6aq1s2gFuvmjGcJ7THayptxsXmQgeDnDsbtWhGwEWGz
iZhcRfORx4+VY3oOgeFEKxegNH2nXLyrvGg7BMc6mIBjtLGX3S9JhrQlzrQL4t0In9lKyXrr7Jyv
qBDcNelq4OZ0T54kLLyYEN1R2olP/e68lUX+XIZmc/aCqRfjZqb25BwC6EMqBDbeuhHBScWQOocV
OM3evTMLLQLu3cHCsQG9uDbN7sYWVnnV0qHzB7oTH2Jd26jTi+Bz3cmdIcv60iLd8ptuNdxifCHH
NjdzYzx23Xxqo76Ctuo1eXCH1gHrp9d9RD+xryqIE4ajvbtKDZsk1w+BVLb4ODtZZbBPIGkJTvRX
c56qdKIt5Ti4UQVN70owXEdeA71Et/SsMPSoxEfbkx9NBmMRPYAK37BKrX1ayAE2D5Y2Bs0jeMEo
hf6oR4JHZFFBg5odwHFHj2XZ+GHbo1mBUumRF6iWW3fq9LlNPLY54lLXiWoFeXk0PzCDR8dOL+I2
JunnDIWC1WsqDiWRS5fXTSqEOxWuV1RKGJenAdu7FaJXag17eiXBLfkw6/yDSgAIXrK6Vfd1CurX
6NrR9dXSeHt3sIbv7dx4X9CD0VUYUUgvLLJdDfl06zZzA9U08Y5iqAdaYx2QTJeEYF8pxGO91SbX
bkM8yjXXy3lLOrfYL+Sqs4/HYhfG4wdvJZqnuLwOOhg/E5bs23GivyBBnh8imwwWE+7h3krhQcAU
bO5bTJEcfwpiDaZ8+sro4clAiEKjrm2v3Tha7nHD2X6p+3xfghM8BN6gL5UXqx2Aj6fa6xnlNA4n
o12b1yWxHQGPKPiCPgD1ahdybjgTEmLitW6Mo+2V7Sn1enUpLTwBXLRiN6S1/QjctASmVLs7Ax4n
aDDHAAmdp3cKRYDm1GlAT7hlE2CUrSBrMQ9wThmCk/sQ3J8FieUoqQgP7rpDWDNk6AkIwRE/JnJo
8qReWjpk24RxJj1k+76PwT9jeBMPaZNAOZiz7gODDOMy5xUtNcPVvG7k7PqlGzICewIpl3M3FTXy
5K78lKw6YgxDKPdY3zJ9IhnFJc7MMm4Eih+fnVdjoVDEwYNtTDD006rV+pVMhk+TUaf4d0Ck+kPT
tHsDujlAfT3SOV3AsgiM0r7tpqR9MADbLgjnYadH3QkSw1sVhWonMRz6ZiWy9WllnmZ67a9BA+xq
G5Tt9IkT8Y7TdcNJMBbFdiajdQdAwXkKap4oPPmbfBeXJpHosdRH0TJjglg8b1s5Q3oegdSS2UXo
2KayyHfueZC4DdcOKM8DmNjMREGfNcieNAi95CEmsgZcYpKv05+lHcheWmOYooRApsUlmokULCg4
YRRQ5ZdreFPnEONEKzN2ji4etGcjbaFczE4gHYbQxD+BT6MCIRCKpkV5HbfcFzGTjmcwn9lpWSOk
gLGme4Reyw5bGf830bTm1tCpMSRoC+hEvoZRIZXj4MeDdM2pIkUhvJC3cwNKqf24Erav6E9fO5B9
fDav4DHvCb2CxuwQLEXtQlxLveZite8ZWXkK/f1s1O/hWTy1vD2tpjVUK3lP2AIqSdpW8J68VQ2E
cE3veVzBezZX8HtQ1zjjnttAjyPDS/8I9JLv6V7hj6gvEBK99cLMgF13xdg7QG9dK9wT/WvnyMka
/n6KIRUfsw0KitUjvWZno5zZMUvhtFWM7ZroPij2priusvkszGV6mCVBSpxFCVypR47lOGmrH6P7
/zFL1Fpr4z+lBZrU8wyMkWKjzaWL9UvtPAjsJ00dHYmzYsMMyY5bnUjjCGuHh7TVFo/MCl11mkt2
0e1EHys9D0oOD70aMCRHw+g90+Tl8I6lk23a7DhVGzFnulAtnCbikAzbLFjjrpq19Cw8gpG3BmAf
dkrdTNAG6VO8/Tgjx/k4PfTLWpQUM6M4WCr4rYdkme7WbeU1LhCIFwuZMsBhdMWB7KcGyL/Q+68i
5F8uh40F3dakdQhQOL/60AcvjA3LcDMA2AMTRG+e+pYAgbRi97c9dHZ0uxhoTW39Cup3fqg7iu46
oiiNy6l5yIv67z7Rv/qChKWwpittmewnf/6CDBsdU88GCIjS4PzjGA4TSnorzy29Cgi3xlrHjVK2
b7jrrVM1cFAuEO5mBxMvCnEVbbUWE5zQ//pS/SKyhpsE0VtBVZaW1DRg1n/+kzKgj4KMaV6cHIMS
WuQ2L0tr+riopW8/KRBNNSxkj3NsWdgZxEgY7vHfhDD/i+9K0cZdP8iqKLfkL9qEMXLMcpFdeLQn
zwX9WbRhvO0BVckbWDZRSJkSVIfYiqOQwItgKeiDtsFNWHTmkyt680aVzAj/5ob6F5cFmRGicwo+
R/0TyABMRlAyyQ2PhbGGuwO9CndrWrTHWT7IENNJzsx9vnCsNoawevnrL+X9dv3z7Uw+jeusf1G8
IYL/87dSzDrFBbhwTeaMIhrl1IzntEXcnvCFRLONqMoaXesp1YFxMtfCrVA4aTFU15W8Vc5MptqG
bPAwOnZr76WqaW9/x4ZD9VuseZ9//YHlr2nN9OK1xO1m0jdQjqd+WUaRadTxPGjjYEU2z0BYXEV0
dkmW41abeFzw4Pcu5BEMxmMhF5on0Gx4DswwFB4nz+HxFFpoYX17ITQOggz/k6cTf04oGkLiQSgp
LcnMfzNCcmXOM/ZhfCwRWpJqqWH070Jo08dlznl3W6Y0b9C1DNxYFARv77/sf3RSfzsKYnb+07r4
J53UzXsnevua/prBZL2/8Pc+tEdHmc1q3aTWSCVpoqP6Qyy16qgQQgHJwb7Ef/33MEgxJmKCzaAG
64nA0cgK+0MsZf+2ZiUxKBLyhyfl3xkGKc37/7R5KNSVq02MxyGMFZbzOv76+ZGoQFy1zqTlZRG2
CpdD3K5Bc9tSik1OspLRKVpNucbqOrgAJzY0yZcXumeO6cvYPLZDZVwCPvturo18H851iW5waa/L
sDiiA+7PxH3rLUQU56rsC+OxBh+yNo2Nqy52V3FP7jwO1BwfEhcRPY3kxDiYVV1u8hZRhIPwhhKO
+HNJSxaf8RBYiFU9RNK8BoBbeITXeO1YeXOWHkL/qA7ux6W+nVqyfbmOq1LLPNZtZW1cx019nTln
UwUQAlJvG4X1W0+jdtsnVevnQ5P4jVXM16ARMJvA+KDiYvRDlEGdtcaOo5W5pwu1HOzVUl6E8mAU
dvHRm4dk11ZpvCV6agcY4RY0oNqxyUGBkB29UA1/CnBWc7Ryh/fPUUdwpRQ1gesd57aPH4iYKbc5
xDaaqNLzx3JeFRXVcESAc9vMnvBr8h52eQ2rljMYBxdRkefHsJH+LnoSME0TdJesPVONXUcmZz/O
pQ+eyInwxrbj5f0RIRWxefjbN7MH6QUpj4BHLDj4JKYP0vgZDsTsD2hsdogbum2HcIKEPXLgGttw
dpnbf8lbJBHTlJ8rYB9XVRPPvoWoqlw0Nt2s2pPG81/sndly3EbabV/lfwE4EkNiuEUBNZIUJ5GU
bhAULWGehwTw9GeBtuPIbLvdfd++UYQtusgiKvMb9l67CrAFAf2nZvFbOFkeYS7DgqvGzQ2yP9ZI
e1pMBgy0lBKlA7oPc4SwbFhECWjADU4Gd9EjPoL11OvuFCDZRdQ96xKfikbfMAsL3gjWdOnGh3m0
UVgxSwo9PfvazI11aaFTM1SASS9hgY3I3YnCiA+JOTq+19K2FIUW5ln7WPf2kzuvgEKV48coY/Za
RVurizU5OE35usrsa9YO4NZqslhVprCxe5l2bg3vu8XUFlqpJwOeiUegkr6teCTcLr7DBlLvxxhN
K80PwU7xwLgDEp/VFwK7uDy1RqZ/XayVCOmuv8xa/o1IyDkEH9eEWcreVVYMTVfQbrhkeRbgdrXE
vTbWMVlR+1hAP3ZML9sg17sXrR9KYonmKEDRALO4XtqD7vIbrIEG7e2s7PaRmX3uDDu+rkRS7k33
W+z14jzHTruTja09FpaOTh4SnRU4RZrelxBhd1VvC8YO8HlwUnWPogJdDlopv19BCAd9v173SJP3
yNFUiDjE3q80PoHELxdWM44eqIEC7063hmIFRcdtl2B/wkqPQi/DyJvZJ502lkw2dzqysYHdMRkX
WpMx0BjKf8auzrvoEtRgMN7Y2bGnCMTAcy7kllUoM/EZxxfAGk0HBjm1K9Taxtl5I5JD1DTVQ05Y
Cx70UZx1xiESLz9SyJ3S8oQIOZKhmHXYRLVVeWguGNX5VscrR6tM/qJ2VdXQJaEi3TD8+ZZO5DVh
JQMk3zoxpq1JC5yV97Nhk3F04NkgIhU/SIx1kQ/V8txMEJMye3iATX2isrHPLrr7TS+9RZ+2IRue
GmL63BLYVdiBZaFZN1rvDcnWfcpKi+3AbQEBwhdZqpP9q30vrXXZFx1Cs8G5StXGJHWqg7KXbT5R
VXsn1jrCI/CFLBFlQOKYLjag9LWt0TXFLlPk2piPzkRFUeSsypU7DjtsjUtopOSXdgAkdiK2u+vF
cPZjabx6LXZrF5c0UvdePkRGEu9Kx0PCA2uEjxrapvb71DOic1YMDrLLzIMo0CeiGcz3WWFMIWiC
Hs173gTKK91jAsa+Loyvtt1fgbEk+kvOT64ilpLYtmFXLKaN+S+tHj1veib8WAVN43zH+oLQJ9qS
UOPi0dDHi2MN3U3jGue0JlVD1nXBXsf2YQjcFkkE+sVM3B0m/B9dR+xICiiXAPGxPlgwFIMITFzY
Et52xSYK4vbcQZkDtXksMhLCzOQreCDvcbFguxSVflntbNxPxtLuB7dgxuPyitW6PjIsTm97tDmZ
ziU0a+SZ5wqlMUCUYt+NUkLMkw/bNiywhza9LG1/ijsgHKiBYcsx2N5COUWQlK39pcjnFxWN49FZ
yI4YDdZrcZHsR2NQh7mCuMnaiOFKOXmfhmK6FbFD8Iplbd84EVNtH+0GiVq5xEZJOEaowPnNbap8
DrTipCfa8+jBy29RrproFzkLxw2+u3acNWkXEoFH1PVMjBvRJeoQa5xyeOAIXsVjRxa5gXx5NeU+
ZtwEDp4QUwxa4Jid7FlNqTytmvu4DP2lzwliYt76w9Qa51xURbSNmgiPbkh6lbUD08IqxdltWKfV
hMeg3ayjPQYmYFXusprVt4K6ePhsIfQEHsXArfWq48xODyoENhm3Vk8D7S3RTVlr9xmYZZ6+0iVU
pvPANjgJmw4+ZORHyN48tvg7Jn3nNLYRfTZHugCEU8vS9bhGZV9zeuek1zQKSGxlRPLetErGP19q
cqLW6tyZU+94u6x2EaeAYS5SLcFa3nRr1/1P6PH9PxJ60ILT5/290uoTEJQ/aax++4Lfy2pX/CLp
ogXVsYPFRm4egN/LauQdru7ATKXBtumzfy6r9V8QXBh0mrpj88fmXPhD3uH+ghhD0NGZBuPSDYP+
X8g79I8YBAc0n2tI6aAl0dmCfGjzI6XFsPCkPKHQb6LAyNYc8FkTnSU2wB0C1f7ZI6wUHBsrBYBu
0dkthuYLF/P8WVboLixgwc/okPvneEa39NM7+RcTo4/9Pt+dQXch+QZRzdgfxzPe6HaRrjyLLHqr
fpWJNd+ib6y2oESmNW1aLAevEVQTTQ0z8N+/NkOOP3UckvkHvgz6Zroix7Xf5Tc/dxyYE1CejGmL
qTJ6KduI9Z4aU+8697raDuxGOldwGCoiTxfbucyWl34mOzD9Oq/V+qszkoAUNOtinuOCQLGc5HCi
5bqRzO22tu8cqqhlB0lMniJVDld6YzZ7amWSu0id8gli4Jy2pr78lBiLwOikc0wIl+Grjx3BCcZx
hezrjonW+uZATPiU2cYXtKVkurHR9hnj1Rent3CJMXO8TwguYVFhVeysBxMoLZpaL8HBmbA7Sy3x
rHWdFqLzfhyBMhUsZVruYMduqhuQNHGoJRqr8K42p+PCeHGXayvMcwbzqNwcNRHzGlF8NGD4scjO
ywvRy6X0NeT4V1JlFH3dMjy7xKhguhYFQ32hJxt8jfSAo2vmy56ULxvzPyxjzTLwEQvbaO+3Lcqd
6NNUD7K4RVdXC5uhlyO6wGUbGarR7NL9ZM5YUlM+Svdz5MYzOvYWCvnKIvNRH+skrAZHjaeNMUiI
hlEN93MKn3mnmwrROwnfYs9WOHL9KhpQucDhZr0a0mNu6UYde8Q4Tg0FlpGpP5tusq4a4mKO1IEG
DCtYQ76S8sXJFhd7oF3d5lU34+5s0eCPkkGstcXzgtWZ9b3ICJfsBiWRAxnaYTXc+Nc2MaZ9LtI9
1lbiq4GCkh/mlPersUwmeocxO6+ZmwWuHJzXBEfwkeDRNfSKZjguKV7zPVFDMSEhmcFwnCt/ppCn
ez0AVtARbruwmlw9eoIaQHymSjZ2kCOT75YS0yedDDbpp5VTfmeQtKUpra1JO5SSE+vhbyDIb1ql
6dsO6YkbWvchibXMvCFUZpQNJKzSVg+EEqZz47dOVcOoR3EUg/OOKt13myH/tcoYNLv+0GUHQ9Tq
V9QG5RYJiXk98Rt0jOIab01H7EFaFEQNVoyYPvU9JNJ1XE24A2Y2vdgzvKGrBcH2KymzULIibwSR
7uitNrxV0ZgVJEINbbKzB27tcCAbSAvryF2IZtCrBZ2kM+jhODE3fFhMQCnHZWoRZ2pRta3cq66M
g25M4uYr+hr0nrgPN1rYIivWpCoXx5U9K1fBUF11iUqboKU2fu1rhsLbJJhHfRb1CVlLfo9ZaDsM
WX8TnZJWn7J1hAI31i2xNYbHq3Xbz7YkkXyAg6ArVpx9tM36rf55SO3MwvI08d3T+KzHtibUOa1V
w6ZO1l/UZLAW8OTEJi9RfJDDnj2v5o9iHr+JjEqSDL5Ogo+MkNPsGrLWX9FM0P6xtl/370c5UwDe
J4uVZjhkLudorg3TzZwaK6EDpgbyK1cmuc+HOSIECJKBZenLqxxHdmlnYOWCP/LY24YY2JqokP1a
X9X0UsUk+BGwrsnqFaxGyaPTrf2l7lb7pu11vmNWQLW2V9gtMt8ijePQukbxCYnVRFtap0SnYUmf
2ULGDEvrmg9WSpn+qZMFVg7ke7UMCEWeTkDWBjzXE7F2VyXYa0xzfAc8u2WD+BAU7USycEdsEQVh
NAYVQRhfWbcp8kXTDrxFERNiB1DBXoTP6tTtmMY46gvA+PomsRcPEqKd1X7kCgCa7D/DXPX1t14f
Ppuzsk8Ty2R50Flr3Y12YRaBhpl4OrgoK7BhuynETaNm8mPJLNrroIuuE3OKWJ9qS3WVUM8/GqgY
bErBUb7hN4VUORGMs68VPjKj1tZdocv5yiqy+hIlU0IaztoBuG/p7ObWbWTozp1+MXHAnTw2sA5G
40h7zLlnVn5kbwksD8o6JN3SMXAF9GQzo3vEhr4M5IEcKmUCkNAnO+sCznGg67G0cHdz4Pel2T+/
36P/m8v+01wWwSwVxd8Xjrffq2rzx71W6eufCsjfvvAPfbD1i+2hvIWQheQem+hPBeRWWyJB8pB+
bDXiVh79YWI1fuFf2YjQDLT41DFMU/8oIL1f2MGhONZd3UTr99/xgGBmfaySHMvCDqALw6KYxan1
57lswRMDyFkwDXKqfAnGLbGa0MrNbhhhstnUabq5w3TTlXs12Ji7kDx0J6D43Ltri4B/lxSCuMW2
HwoZJEzMNL/P45ED/a0hiOGTsu3lQraOCKwU9Y9PSDtkOIAwcGv1BdSnXTCw08yeW5suH80KMRFI
R1iWr4ctVOEJXV13XrI2uaGuFqGjrevnyNjSyi2UwGHniSYLkb22MCs6EnhF6wGZ1WfhvK6ZaVc0
zMz6/No2bXCYDZxnpphRQFz1MSXt9bum6/GbWrX0euZrXuRSZyPBQZ51BYEtAlXqcEzjPPV6IKAy
RoigUQKwVysuE9DDT2mdDNeT6pkoRxkgOAGd3q+HaQ4pmRhTOHE27SRvym4Gt+NrKFehzZXe7HsN
+fJTIc3PbsfbrGvwiJi7JmKD3cIQJKWLqVUbh4bHO2+lln6GuljeDppp7wd7Le9AOde3GZX2J1KF
LcMnGqQ6I1Vvdpm7UuipBNAsZfqw22A2kGJiES6Ojd2vy8kOgeAjnilIh6uxtl56GQ8Pek9I3oHS
neRUA9FogyTEzQ+kqZpPc5Eb+2zcSE1NnM27CdLmNavCNFhMQYZQDaBcyqm/d+zazULbjuTZxHv2
o9cwIVulfu9Mt6VXVEGvgIVgCLy1xo0FzeDI3DaT45ctUOYzYsD509RncueVdqj17rCTZY69LIFo
Z1ZzcWavGl0xcajuoEVY17llPKfKsgO0BHmw2OMCIzOOHpZRtkRSy/KoBMS+Wh+IeM+ye6jk4tMI
eC+IkMeeuJwO5BK6Icm2hFyMog6iteYO9KY6OmZA+/ajXeY/2P2/6ZGn7WsL5bCfDIV+z0POyTvP
7alf9dJHPIk/zZUAIFjLMi6VdzVP246p5qUWADpLt7WhevcvK8J54mRJBE3oFTFiu3yXfSJ38Qju
RR/19FygjH5hkxqfGjiM97JomusFxcLZQU0YZFoChUufJ/R/HRruqeW54bFV/mwvxqGhSPHHKkmD
TFgkPNENcfdwN90vapA+4BbQrgfbKpdY/+xGxZyCfdXVVkLrq2WPQaaSOHHvsUXjNt0tGqmVD4aR
S/UgGdtKy5fowPQnHS9uFgqZpRe7E84dKsEoeZ6ttSQGVM8KMIpeTaFCVvPC60/pDRHZBo0pEGu/
IMh12nWM07rQ0mtNvoCqqLKT2uxAfkG4FD8NIlOrOnTIf6aHKU0t9TD8VsDG79Vsboop+5LnQ7dW
AdihyllZ2fQEezREEQZTT0tDx5XG8ZdST+MtM1aHUgk3tuTxZAciwnlZdSRjejpvA0m1QFJnVue6
YVuaQx4fl8G1vox1pYY3J/egq3/hPfJGwuXHoT5TV5pI8aooH0z+sKGFAPiSpJklpCtGj1UO3Ggn
WmYCO2PoSIFCUTv/D9b3H4142INuFLu/v6mfv/fD/z2lXZx+uKp//8o/rmrnFwcnzja14YJFVcL/
9I9Zj/GLLQ3Ye5Amt0mP8Wd0HwnsjBgcML0uC/v/f1U7v+iea6OV2TasLMu8/2bWA77i41Vtbrc+
yhIuapQMH+VI8WKposri5NSXyDQBitHYVXjcLiZi7wBcHpKXHP/LPTepv5Qxtrd0Jq5Y6OqYJ52G
lToaHfpXr3ugpdRwLhTeE5Ss4oB8KibTl4TxSz3Ldjvshhx8biJPfYT6fj9mY4T4UYOR4HuupGMC
4mwHk7fkAbr8+diS31OhfGPKsMSdH5du/BnDOPvBSW6sKTtDhqae4B5FLBWjnmSIYWJbpYAQpZMG
tYeW5i5WtX4e6ipN/Lnqt5WiBmUOxANnHyr4K74E8R2HDP76WrtLoybrg2TO1LEzkWmuaqn8uTfF
MxPU6ZKZYnmMmsXcM5FNbum9AKJ76/aTs5DpQ6O0EeFxQu1tZwPHJGopH+JEsgI0Zy7Qnv+MWly/
4Nn/XOe1ZF48TNeutSB4LUBtY+sNYtoizv/UGh7yJnNuo1qH1m6ZgvQEG1MBY5uRn7hwtTXwxsjz
XUwoodFMREyQXxjwPefQoQb4CTUcIwMihB/N5vOY581RJ2DQAdF00MfkEwuWaQgYJ1lF4EzkFllk
BENFi1frauBoRB1dwZZwkdr7UQnDDw35Z6tfsswHHqCH2mSwjc0Ws6SHrSS/DzleEY10HDLxBSqe
DEZ+ljCPhqeoWsSZTvozYXvgdAkv+Eqlt5x1ll/s690kkPmygX8lx2Qc3/cWWlVAd2xJ0Kq2N6Q4
sEPzijJxMNHX9qd47O3b3ITmqCXO9CXqIuOOHX4WytieryC5fh8MM2bNtKw2RPY0vl1V1p9nD2Vc
ZqOFdfX5qrBz8op0m9Kt0qI73RxeIMpVOyYr+SkBGk3U8iCK6W724rp9Zbveg25qR5B/k35nl428
MIcyH3JYIQF97nhFc9XaRNiWvGWqKbtr5JJfFSagG7IZtNBQ4rtVlV8dpWoW97JqT1NmjX7BIu4T
QmzSaMtucb8gMx8fV43UimyKitAGYrjlo4xjeRTWKLN9ZNdVsSsAw39N4rUWATlTaRP2WstKN9/o
Iyu/5VA6KKNTFqwCd+rKUhc3+FXTQrTZzfpCWEZj3Cqpf1l774sgU7UTphd2jiiZu9hp4wEPSNru
MBHZexAxQEysB48Ivb4Lgthon52iCTvLJUylQAr3KSkYAuD1S7kQbeMYc+bc839gcGj2yQ285Qtq
KnWa9arseZitZN6Nca+M697r1/jgRrhYWOA0X8pUa8b7blgcviUwhdoY3U5jVUP4yClYEIcH/QRT
cxTeYbHMBMvKOrV3BgO08ghcsATPRejKhYuclMe0b6rCZyAjoTabUeiYdXJKoJ6EbQMaxHbIqtKR
zT5bXblIf1gvOGM1FAx9coDwjtrNNrS9jBDNe2JR+2ojwzDdyF9maQLLyVp1cVNnb1VDSQDwoo94
zyz41x0aatqIHC1cTuyGAnThTrnFJqhsgeyZa1CPY3Ng0pPuJr2Mr9UkFe9Atu3qCiFPcnC761kM
GuaMIBmLC9ODOCiLHp1ZStRUOGtmuc+aC6EnL/RXTEO73jjNa7SGkr91Iai5vtYLk8GdhIXfERbe
GiKQrKmdU25PLidV196ZXmc+Yi5lXsaSOUgk2R8UO+tyiDTiPdBY5/kXQodHPIOOukhLJ129m74W
cFCYVI3JjELU6/aGpO6c1+mmWOPlx5ig+CPa0tmjd6GDgQgwMkXq32Ctgf5zEhjhib2NXgwBqrBc
il2NZOEqLcavXCyE4bA4PFZrC/hvE7WukLiUYm1epsMb5jWzCB3L6a+sMiLnMtYfYrpm4gBLHNDC
IVO0crMDAIfST+DF9VjifLpnly6oXrBiaizwu4ostMXRmR/myclW6BkAgomLPTCTprl2wRQIg4mL
7mEUd9JwNor7yF4XnBcxRPzGY5gSdekPHOnjpk+HsVQ2nL1Kh0/pmUZ7aj29XP2MaJdAzOZtpxNU
U88GInI+otdJE6cECuBLybF97PCBe6gRUv2May1iNtZe5rJsESPM/a+y7mYItg16aiajV8BgMRXC
Hzt1q/cNFVJ5iiVJeB6N3pirb2WJ6kLoC3POkeuG8L6T2/XxcVSFGZSRezMRUjP0BBqYJdoad5zk
ncLAue8IJ4yX7H4UvXankux25n09R7OEuC6Km9gp1/1s51DXmcJKIs6n3kZB04P9wFAGZ2RiS8+a
YPmMapf9xMj7et9SLttMrocFETJ2ipoWFByTb7xXyFghF8plfHjUznblriJMIq9ZH0rgKdqLeq+4
U8dx1yDdCnHxW1FOdE2BZoRZrr4cWz1+yHMkGpTs24y6h/h7MyE24bGSukksPHJyFg1d+X15H3OL
EcGVURtawgS/W5/NZpyfy1rMZ2cblY/b0BwcpmJ+XjqzvdOXfDoLO1cc/QUJT/OUMHLfhu96yYnp
5pr9CtQqCxi9ZOdJAHBB5cjo3sVNeS4F2duMZkLH8dQelSWjfmPUDv02/u8XtyVpoNX35vt2oCQq
wc9bkzcoXxB2JyKOn6wlagInowsCUNdTdJSmdUzfNxBilaOv6lFXPrfbqjaekXnp4Pcn4WB0DcIt
Yxk9SIPZJPZ0WwQiuEtCpEHvEJC75tjvlh57Mm6EfhpPZCeNlyLJtZP2vjwRkRgJ5zMt75OOpmqA
m7+26R5mDMY611txX5kjzfK2lUHkkiBez0R25yYdiGEvUwypbYJoalaiB7ih8x55un2Ews/Sp82R
q0FU6JwNMsVeqPA8L4i2XVH5vjYqtg3Sylpqb/fyYMKVJHTgfdfkMrvk60ka6bdVFIoytlIaUsDQ
nLXyxlpsPKpUQC2qfvzsJwYe4pnYzmwXN7TONMbb7qt534P1+SCgoQzDC4f3Gpq8SRcsgt8sMhT5
YEtRoiAZmdsWuSDCxetQ5KgBB4LfjWTEDExPmo1bVn4iTMPF0ZYnYzjI5LqRqiHCk6We2tZ7eKTY
9FV4+e/69/1fL6sCKK/dhczQTfS426awIEziV9ZXSDuouT+zynEukZWwXdwUvBjOKM2CKNZj77pE
TLczFudl2Ka1yza3tbcJLhRngqBmKU6dsaxEvmeZ/cXEbKZ2OOQ7MBkO5wBKresiW5bvhgbgGtWH
/sp5mp5TpREriSHmZZpysjvwUzpoI9oUtdAgEArFAxqtpRrMe2Z8ZkgoK1AiJNFhbqXewZvLEa/U
NF1WZ1I3Sx+r+97JN4SFmncZiirITU3yumC2aJmP19ZeT+vB9hu96cLWmIDU1DO2NyJEiBZFqGVM
wvnVqIz5qsHAceMig3ho2H3KHed59gPzcP/oVaJ4iXUCLgIUM965XuLonDqFOLPNbvcOz+tFtLF9
Z66DIsqEoBoDTEaorWi1dcdqwoWJFrU/lCbJrgBDFylQHM1ltVdseA/wBgj7EtTiDZbIR5T/5l4T
XQgikrFdTC5HlpXTTYZW/cIhAfq0TPiwOBMsbAyG12YO+ZYdbRPmZQavCAkb+5UJRnFN6AEVA+rw
JqVGIdS7pYAChpXktlxBxiUqTNvR/jENLM3sEtkdtmdvvmbtOJt71Vn1/n+T+v9I4uEAv/l3/f99
Uv/6/f9OffFa/fqnSf1vX/hH+6//Qu4CwA7UHJwt7zLp39t/R//FhZuM4IweHynOz3N6vkIH/oFB
6Pe5wO9zeov/HfbPd80I44L/QuSBL+tj4++6UGMslJToqJFkf9BOtx0JhKUHmFsjl9XPlqQm0xqr
OtZNj37BkC+qnKZrYMIY98bmpYjllrbO2rIeCSsp1yQPGhLSiUAtKyR/4klGIsZ1X7QZk0zlBuuW
e9hh39tZBLLsMQMoamLnpimm3Ddm/TabVffqmeW1rQhe1RQucvQmA74fVBVIBeA1u/60FVZiTG+Q
8LHKdhp01lXd+kJzV8xjLOFTsXJIi1tb71FAduq1nkkZlDkCMYv0v25If/Tk9gUlvWCIQfLGMeeD
wosATqH64eWELenTPaUNtUc67rGdX0Opu6WpvSBYo4TMNKzL6StbhDqoCRCSBMkWk/5WO/ZLu/R7
Em+LXVcm5nPUbpexi/1GYMKqGXP4lUYm3mC+5FPx6mBJ2wtOQdHl19s7MDAFp2AqfoBnABqAXnpv
FgShmSVq53FTy01qeoxNde9WFB8uSthTV3hvbAC8g55YR+zal3w06tO6kT801fPGCEETn56NzaQ9
5/OjnSz3qrFeEjM/07G8dm32Wq/yxklMTGS21YcWPxBVH+fncmsV/K4Wc9i3XsN+0srPCHdJuGGx
ymAIc5hR80YZCcUD8jUS0wyRhGnuDbtRm+rL0DCPjbXtvUzK11FfWI5sYKOBqm63vVZj8ReIYbpV
vbgdDHWgQ7joLqphbRKXxgHvjg7ghwksKZR6ep3n84WuRh7dGuV4lvITAst/WqOBhmCwC2SSphZw
O6EaTKm7Es9arzqy28itf+qsNmJqOz9yPwbzUqldlXQD5s/0tcJHF1JVvLn1epmMeOtXu/Qmb52X
dBbf3Nb85KmUK1yhmyfsgeIKXMQ8Pa6Er8FTQWLemUdyLRJfEy5t9UDkBQqcC6wIigLF75PW1zx7
Dk/CvA6D3xolEX69eKpi/c0zFT7qGez8AJRSd6bHthsfrbn4UQoi3qAVQict50czIqUoT4lkK1gg
h6utsabVU+K9t/ddr+wbtu4vdVtle1yHN420HCKK+Tp+TggjDo+iab9gcl6OkFaAL+jzDVOI5msW
sV9zsmQJSKGe7kyYKkExxxHx4GS0LwhPjq2zTESsyYnhoO2e5kmDs50sRci1S4WjNQtxYcV0LpO2
3xlaYb5x/35dps6+0l0cfDw1dYpTgCqpyQKvbM2A5FT1Gjk1VL+4wYhxyKy2esqr6KmcNbYDq9V7
qQ/GZTcn0Q1c9q+duUy7fC7QmDPupgIMmmGhOrBmCsyO0SsKZkYGZ7ceMtp4xkRaclsRExtCuXuq
NQLEsbSTvT3K17laureqMoCxa1kSEiTK4GxhkrV69r4kgZlBWB3dMoEa/Lji8V8z463W6wZDV4k/
YxI7ezaozx3SmPku2IQAU/fbiD3kjJLukyUculuDh27JnRdHs6G1t+oUTd0PTXUXy87/KUr3X05x
z2AHzMrWYJzofBzfkiJkjZnK66M1aTlmhHaAjTHfpLK9XiPd/gf9278MiyFIeVxoprSERXzRB7Mb
S6CxshdQajEf9aDScxIHTTzxpJz/wyt9VPm57rahJrUcVyh5Ze+3109mR+U4s5lFTX00hvwV4Uru
b8dxBhNzZyIJIbcdj/Bvtc7fWnP/7CZC27e9pmtgKHKZAPAn7/VPrxmblZe4PbF+CxV7KPvpsZ75
YGs0WEojGGz7eaEJXbqe0+2n2uEvRI3/4gp+f20P0PFmhqXI3N6Pn14bu5xaEYtVx77szCCrS/d2
QT23HReXrM7yo/DmN9XPqMIUEOaMaRy7cBT/5Jq9JRBM42q9jDFWVPQtRw+61S4DRG646qJsjm/c
i80OSQqzn+yaNgNYyXQ/l/GTkAkGvNm6GV040kSieAdiepovsZT2znI5Hv79T/oXj5BpIQzAU6YL
aRgfHiGjSL2yNiz8VUa/t2pxK7wVrE/X/sM7uslhf/KG/fbbxBK2lVboYiGj/fkd9ZTuzvxHnlUP
dBir1NuFzPhQIE5gmebRoLv59RDr5V0xLbfOIMo7tOugUtf4RztxLm+lSkbjDSNpvsQaskBPjY+a
Z9+Y3XQgLQfMdZOWuzgGlNnOxvwSS2M5lLHRYEBdoHiKrr+v8vlp7rj2ia+zztjGSlTuAxCjKv0R
pTiBqrx4jwmqD7OW/Yjq9cmNx/06MOCYG/OIg/QINiVl5rO+I8YueCCKnTGut86CLA+tj773XO1r
x/Ac7Rs11r//hW1P/c8G1+3JxO/rOVgqHMx+H35hK8nzrQXT6Lgq0DGUEzMnm2wMG8qKefz3r7Xp
Qj6+lhTcU2jTHSS+23//6VNAi0qfRoAiMIqJiCPmJfU/HZjvn6QPrwFwx7CI2NXRKHzUpqRJS+yp
EOAgvanZ9+nMyiNaSXsz3jALLIcBIV5uWEdPM25U5CWhUxVnbY6eaZ2/uTYbHQOzHe6CzDxOGZd4
4nE6NUt5jeDjx2orIKtRmh/JYmTih8/BH2GWXRWpHWIV/OwyIvBtpPwnQnmXXQGniIGkOeyQlzR7
ozMSn4wJ4zDOaFaEkf6QFY9gm+bX05yfcxkvO4RoFKhMeWapN7uKXfxuEsN9XRlEPprr5R9+J3/x
ieV3gVFYcA5bljT+/EthGTjM9VJWR72gUZiSMt2lA4MgA0THNTPiwUddmOG1c29KZLK7qO+gW+vl
pyHjWY5ymC7Aw/cqYiI14CBHIiNeVNaYgSvYqYN1vtkGvbsxkjcJyqBAdpxEDVwE5lzLkzDU29oL
n8z4B2AIVFUtP3CnzSRWiaeFQoxxe9IczIJQj0bdx9LeJLk8n1bDwdfbk/I9jd1MGRXewZDrk9d0
029OiL+9Ov7iQ8Kdsf2jm3hbP4rSVdxiMlVTdVQwNShxIDkovh0LhU/UxP/wG9F19F0fPycutzDH
GtxBRvIfPpOtZS7IQMbq2Bl9Feo2flE3ys4RNxWD5hSmOY/kSlq4PzFEYRxBBRgXEDwoAMeaXWld
ec0OUWIbeuh9/LToB7Zk7rc+1680ljiFh6su8aj256o2A7Pp38psvZ8LRFfOdhnzmMVm/kqWMlUq
2T7ZKq7bsQoIgjF2lKvhhI50P/ArfW8vCTEyGdryFxmZnW1t4CsaNe2baBz8Yh2S0wxD7r0JiqoZ
W80AQ7Ea1WM60Ei6KL+Il6HVk6t67IYY/osFZ9ucUE3qt+DIzqZJtaY7YwCwYsHshxOv5N9E0/ZA
NuNE7FjXh9vHqJ/lTe2oRzveGgiZa3yeGLoXLdWSiLLruc3dwGn42x26kTaTfMSGqL3y5PzGYDBQ
MFLwvafXqUnP4s2U4lZhvWTJBK3OQvhfS4LhyrM2odEu29bvIGr5w1CcaYoPZcTNksbbWpVPh62G
a3SdX5NeVedclzcT3HjT6Jbd1hghuifwpu3qC/v7m2KwXgw8q/9wH9t/8fGm1iHKiugJnqiP2X14
17IW5lR57J3ljS3hPbLoG+oL3jzJx3qrv95b7Xrw9P3gUem9f+arZNgvqld+m/FlCFqIpqmIDWN1
4U6d6RB/GwNPM9wq9OZxORY6w+opzdngxoixWzbMb3ArveumAxq0xtyLA4FTuBcLqnwHpaDGGcOm
4GkyKbdEZzb/j70zWZIVSbP0ExHCPGwNbPZ5vH43yB2ZQQFFUXj6+vCIKInq6urq3OcuIyXcw9wM
0+H853wn9s1iinUmq10dcrLOuBgKfc0dQpWMYOdzUE4vEizijuDy08AwhEhlfaum6cn1QP91ta/3
mH1phZ3Xa5PPcC0beuMthkpet/zwRyqaB4g6AbcDotn+nWIT4ZI5vTg+PBRO8zL4e3/9txf2f/HC
wsqwOJP9zw6b526ClvvfGQV//eBfChuMAgQsmDocUzzP/axm+UthszZGATcjB++aiwvnH8BqFxAB
YamIOA8GHGdT3/6W2Ow/3HCzwvoOpAzT4of+BZntMxf2z6Wa0hh8P6aJCxZPLiSFDcfxjyNNhEYv
07Q3rjjm1SNg64ZGt8E7N/Va7QNBaZy5KvvJqX3c4h0zB0st0Tm0cEMAHZxfKCVrrs4I1hleYMhT
aSpvR5i/jSHmlXFAzQAFW9lTxlnRRYPYpe4W1XFB+U3VwwyNkHhnBgmu4ntBT6dmf97WzoZpOPNp
E3alW9vPsqUUSQh7q6rLGJrManxpnQgiWCDdZJmG+qdpTNDznFeuI78dAYc+SKfHJVrkU9n53rGf
KUDbOeXUPBXEGy6dCPvrEsCQ2um+qSjSWPEM1i3GjNkPzk1GUVtJWujiYgo9yHFyYupBVj/JeDvv
Bt+wNVgxWjmV1qLZBbrnpolnZDmt8J32pKJSsAS9d2MO4amu7Sdh0vzpsErdUotybVPdsBsxrcZe
g1s/r+jE68P0IE3RxDww3Z7yRGbh9B7sirmPs8phPML0/rpKtzoEnhFcGnbOOKWFcze5gThomya9
k24dizaekQRUVa/PPQaOZF7yt2ix7FdkS/+sXdwordVRJkeKJTEJl6R3Ylhsc193eTHgazZyy7yq
NnXW53ZwKkjdxdyFxg8wxhaHIuJZxophaizJC7UU9MRExyEEwu3v5U56JSAkpw1piYPaR+a1xyE4
kOFgg8FJfWK918egaVv2GmA+97oh4GRwx5HUexhMI3bhOjoK6anwbhjI0Bpq6aLaG9WKigAaoKnR
fN3qzlgKRxjspVqD1+j+DJF2f2VKqz8jpvyiLXAq/oyfBmkrfcKoWzB1WD9DqtHYFVtmdZDdUM6P
BKqaY9t3YZDdO8Gq1HwgcsYc9uiuYpBPEUaTxX+dzWk0nw21+MRe6Wep8XPYGR5rOuq5P+iCQA7p
D1PfzgXoqv5AmridYgtn2ju0Sf3ITImjzVK2QPwYppfMWIxMY83yyGEY04gsxxjNeMsrr6gSIhNk
5yQzldvKMk2CX1H/01uzHn9Gb6dPbZ1Tq8dKQhK6ZGj1lnpt1dwZ5WJbMYVK5v2qZl8xcANCFk99
jkIEmavFYm7lJ4w6Bs3ZABBj4usLIZ+cND69gJSaUdIJW6v3na997tpJnTXZfZ8v/b1P2eReKsHG
l1s0lPMCzNvVHL19w4h1r2l9OBVLKx78cWjfIt1Dlwt6i35zdwGhu8N2OJwZeNO/GIKRDEVgcIIa
8TUxt9NeAi9Ugh4Cd8lHDuhgu63IBeAnDUy5OcqnSQXtA+GS7BiQYskt5d1Hpcpe0pptl4pZ2yOa
na0fn6v8vzfE/21DZGNjH/qfN8SXX/rb+M9Zk/PnT/y9Ezp/eOZGeKe4/O8Shv/cCf0/fMem8izk
zrslRv5z2uSwfzKaAqHjM4zCUMoG9ddWaHt/wNVCSYE2/xfj51/YCi321/96beGu4oEtiwIbAYiz
pr0JcP/YC7EwGarvOvM89/bwrgw32I318iPET3OHgbLf5wYeBc2l/ymYw1tAaoT8VNk/Y8t8huo3
XqYFTYzuy5V8wGScl9Tx06PqyvyBIlrj2xQEHSaDjrGpG6Yo82SIs/GBhqTFeXTdorKbndHWVnDG
dRLad4wKzO51BPM54WWiutk5wo7BDs9oHIorDpN5pbOoipRsaFdNq9KFpZjhFN0JuMT9ax3CoeWy
B7rYukDF8G1U/jSS+yA33fGAF84WF+lmRQ1Uo63I5uxw/cCSLrhOWRc8SDaOjmzsua6hM9P96VIO
fQztgJIrIgyemeL9KILyJV0MY1JccSrVJzkkum9lm4Y/M8wNoPftUY/9fmuVUEyJwECaz9weSpFI
XsJ4rLiVXWkN2OqM/Si/pqW1qniWpBIPivyp2q8d6mMSduWJ+jTxodsCG1vdOvJUGjqE+hF6H4vC
nQ9mMT8VY/GcYT/iw5rK295uu1Npz29lVwA4kjPhliYCbjRnJF37JsvfsS+Aw15UcQ5Cfdu5wzWf
p+l9zJoWjsn44DDKBkqkIjATmf9D6nTGUTFjN/OYLJCSrLRzznT1phWcpQWIB/Vg7vcMjsbeSavp
ecUxAd7CaI4TbylyFU2bgZiPY0BUJbTbox1FdBgXb+SCfne0UV/XsUMYqLK7Ne+DuJnkB9P3S6O6
9lRJwpygGBNN7+luxPB/FZwuoAGvD3nWdFR9VW9bGUAyDUbHFF/98ovWv238NX2Yo87fEYXHmjNt
+gMYomqZqqOr3E9b3L1NeihRSmHjor4AszJpPnp8h9tQzvY+QHo/B11RHFq9ervJyPJ4BSf3vYCu
cWyUV3ynh1dfNN1Fe9F7Bie/BcNumf0iZdvdewa9R7LQzy1WuiNnnWLXFqI4tZVP00Fh+juSrhgd
Wm86SI6jZ9aF/DAMdnSge9aNvdyIjsqff1EQ1pxlzsgzZe3YcQUvWrqTiu+dA8BYebSPgqvLcENi
aYJFSFtqKzdDmwHdyFT1nuAN/H1bv1hea+4oinsDvH8GDURPw8jd3JPGu0cL3c6pdHnJe6a+BsPB
387kDV+nNeBMgnRRzZgoR9WDSpoWs7oB8DNdfV/yjYfy0ScONCPmlj5SuKIdgxI3rHvkdkuFP29h
qHSibXR6Wiw1B8+1W7FbmjaliD2GvQ3F4h+4Pob7rR5+5PAwlS8jNvVYwgPNjpR92cgQ2dDETET5
r/FgQetD9fgx1b0Tm6lSD4xfrFgpHossUjUBZ62Xn71gUd1n2KwvkyxaxhgUJ0dHyaOlY2PxTR33
vNotmD/L3xbQftykcyoOvp6m/Df7N5UC4Rz1bOZmL+Y7ZKARVxVPC6dKNwe8oLA45m3UMMoORZz3
BvZcm1NHX3ETXkoqw/OOVUIjunRmZuw9R007h/Jw0mq9s0+jtT6SZgLlHq5fNOGAN7yZ+q4ujW98
pd7ttcD9WNPY1/TyQh+we1eadpUMtV1eW6P4STPbkBS2KN6aoSRaijWmuEW7wIPeENJOkADRZpr0
ta/tKtxBlY1uhFt3FyuSTNAcdaOwKz/hUDCeK3cMvtmNV3DpiXpcztFQMv/O+RrP2qYQEnD7YakX
89ZPlw4HvxyTTEp5V495x2ivAGRgmMtx2L61jDl8UMzgu9MerrxBXfUxgD5T5wgPxTKeZsvMbVrI
KQrswxWgbuq3jwRgP6j+9ZikNdEPhLXHQLv5jIMQU5kTyi/+UqKUAW/f2446u7UVJtVEj+dOWkIi
3LvuvjSkcSUdlmPln6ykNVf4c5uDacnC7JBSFrgbw+WumMPqfjVMdbsUtNW3y0TvUKupCBw5parA
xjPm2mC/IlfvzNkO46gsp52whuNikIOgYeE2mli10KsXBvARTyLE5bOsXMr55oFIgTU/TSEGrSrs
6FhxG1AxUxcxv9ZHY+mj82CqFCeeNnfkTJofi8CjbxKijycLI7SAiAMQH18DuQwbS1VRgk4LUda4
LEbJKPszSUYIrYb4rfvgtaE3cr8yHjmYowBUtVBZabhcsfJW5wcc6/piVP1PSJe3Nc69q6VrWAwz
dNfaDtp7xHrqhjUfbGsu5WEupHlemT+dDAzFu17Ar6AavIDhTJDRCPmbpwqIjt1UrHe9/3Vd6Txr
GSbu80p+tbuqunoiJe22cMlNHTLeglP4Dc/AiPHQzeO5qn4T044OWqxfM8FvrdaItaxcvPSWrEVK
5BFYNRt/9h0E3wyyTA4PKc2sca6s8W52Q8XmTsLUNzMy4t5vEfW/XFnUh9rjwKC0+96ADqBjbezf
6pBftQ4ujKFJy9/D5KJ+jhhSXBbRXTDO+QP1NuVjZHfibIb2eqMqjCBzUH2dmtRMWEwhzsEEeg9h
AseudJ6LggCqyjjwlxq3yeQX9XcgFjagjaU7T3AJDyVd73FLJdYBpbG5QbMm+bKsbqyc5fuYYy1V
qCB0R/Ma6BWt9ib51rfRtFciFaDY2E2J3YLjmnTLGyZ4+UpW5Qdf+0reyrkNX/rA42fJwzyDJzn7
NPDEKHrZ4wTd6MGj9PIDVNqz5/tzTEnhnWt39ExPYUbwIC8FE9aUN5o2cPc18iqKsDzS/WTi9u6a
+jbZ34DsxqTocaDGFpgH1QZWnHX2T6/VrZcsfM47W1jdvbJWecIdHZwC7YVf52o0P6Af/ChFKu9X
0yGkpFSuTqWQzr3X+GpvrSUdsa4pEEyAB2KmUGgdCJ48EWbzRPGC98SAeTRjVk2DI4Yt7NiDgvd7
HBzs3XxRMz5T5tab33vwj0JYHl8ZojLdaRijdYon6DXJkjnPGGKmmLv3TUiH45eRWNf3Nusv9Qzn
m0kvcLI+c35CkPKeW7+wf1hZaYDQg91aYWOd9FkAF8bsWtGfmGhKNH+YdFsmopvG53UeQNGweN6S
6ayPsOkfVr+9YteXQaLYDvQJdbPkcfZV8DPNgiZm7hrcR9Ir3mE6urfWVHjJ0Mz13uOqz9hFrGAz
+qDZd9LpngbHxaxIAfp4pyubpgYzJbEEcGTCJTyE8PuUHimND4v6SMsCoZRglgeLuf5e8LqYpvnG
sQR60BwZkRTvrGbVO1vc9KWetflclZJe1zIozqY3c+JNe//StwpOfsHAFcstzrC3zAYseFXG0pCz
ymlygOBJTNYEjSC4PF/snrBn3mir2mm3FYmviCNzTx4e5arlu4nz+qfHtOEUjh1x2bKU926WD6+d
4w0V37+ulIlDfLZqPNKhnK4YEQ20iZZcH8b5JUPYi2LuSVOUrJFwttyVWNQeF7WsrsiLTbMn6Ipi
Qf+y/yWjioV4aEjXI3Z6N+KLOMC8g9eNYORWrn/nO1X+oYKZTDtdAc/12i5WMlINdYs6VnykRIIO
QPKJ3zWrrs/T1JoJjvIs3LluRVH82MzNu5lqojv8qyeyAfqCle8ZdzEgOGolvrdN222ZKDxBcs2u
Q8uRtG7VJh01qnlBwGfKaAb2cQ6b6qbsKKFYGpknVHHVsTDWetx5A6WxM7LDY+16w5B4KypYiYBP
n5Y13TTtSg7ELtvTFOjswRZOujyFQTl09zqj2CiJQD9RWB2HwKw4LDQi3zpNMEjZhAt/ctwstj69
Kuhn95mGgM+uvWlBFBpGotF5E+2IhtHMV2vXiNHBrH29inYg1JazjuLLIAk3+s5J5r73TjEP3h2K
ASnIIYEurO+RH6aJaZRpdlMoVVBgv5hDiR8imxPfnhRmCIQaVh85dDdKGuI04TV/0j39HQ0AmePq
+Xmi5AIycx7EeeCZTCbpFDei9Io4tafgdzN07g+zrRBcBjzjcAUb8TJWUVp8YO+c4gZsDCUP/mYl
WFcvYeob/kKayk7+1GxeY0mFbF8M9OiWs7kvfFbnPTiA6jDa4/rN5GB9nReBD5L7cRcI89jxay+r
3ctHIQpBObDbPM2z5V1WUcyx3bgi8XKLsLGVN84+q5jqkQ7ndNBv6JYKWtQwlN2d6/YN5bCW+zpy
itxLraMY+km5z9jrOJz3CxGXQe6nOjgbNOMmHRf3J8TC6DBUpv3Nc7V7ooRF7NKKlalG6iXX0+XH
IiOUNXQ0tzlF4/Pxjvn8vY4Mdaxt997RefTTbId7xStBDTTtWNj2ltmo4YFOU3aDDyzU6FbuvOe5
6Q8i0t6+X+B4AffeCKRlgbUuJc+ApyPnNmJUXxGxqfyKguZkFKmTGIDP43YmPsKIXo6UPBoL+UTH
OdC7ioMxCox76azLk5hz2IFVfasBeIM7aR0CprNR7+slz38J4bu3aVoULLR9BnId+FM1svBPNMMu
dV7H60CJ1oDizqYzL48gEaM7pTNwLS11DZVfeHtqFlgwx44st2k9hGGjduM46i6eRPYNCGZJxy2Q
SQ52fXhXGf0Aa5sGCqtO3V1J4v8jwzy8g0gFOrsp8ubDEONH76Df5So8up62qD4W6qep2VhDbLDn
hVo+3j+yPiRk5cT0lmD6AjOAmF4Gn2ytv3mRk+8VnxblL/oLeahrnoXJsvZAmeovY8l4obZhFewn
SZHdTjvOHqYI0MciSi/YL71v1ajTXZOZfsyZ2aKapNVlvR8gJ02Zq+mT98uWp2UMjpZZBRSaucVN
nWXVA/qDaSYTvcDhXsFouxsl520at+iG3+QfHY7iHPV9vYcdtJ6yMjR/zS1XtFKW6kT75ZTMRm8/
lhK9uRLDD5lreQko9N6ZYMou6FpJni8CqdPv2YAN/GlBox7XKs/oO+q/c1/jKLa0TFHdtWzOdJqr
Ks4wU70r0I3gg+ZbB+b6G0epl4LUSxwALb3mvjPHvV45OBIaTEE0g2aajCFp1fQ1snr8w4uzy0v7
rTVY8krlugfhU+Q1e074nmsADnQRtUlkhgrnTuq9rF1Fw+5a2dd2yW8Ko/2QIhihKefPg2/9dlhJ
D/PC6ajNBHitzv5wcqs+O6p1f450iiRmhk1MGM2bhiT4W4iGcUHWhr7coXpw+NZigvfmEztaJDOe
LiutRIow/arI8FC6oRQOzGiZn3qwzR3z1DRFdpLzTC4IYwqH/8bijqO9I+Hv6KllwcJn4Xidv6VR
A8KNQy6JqvEd8M1quNiIyPNaAFojbZHwUYngtmJ2fq98l4O1BRYBjFgFAJrKopomm5CB8H4yc3GH
ez4ka0Q/FA0j4W87s5/cko7wikqdCyi/6rJ4bK6Q2X6klZj6Y2VUIP79yaUJG3q8V+vLWgRUGpnW
28CWBCpJUmRob1qgaDO8rNCTA8tX23eCUx4TgM0H4tJ1ZLMk+HpQ86nsgJiq/it56Au+MTOmbME8
V5lxm0YjZ50a5EdJxbewlDzMlALtg8qvL8JD/uuZ8sVkv2ESc4uLU7e/GTL1SAHjT5PsWkJM1mMK
3j72rmgThJng3LqEXwJD5kfuLgiIa2PcM6x7Z1wzXgmoA54dfExftdMec1Nk+6JrrJOmkSIZvGk8
U09rolxIsmwVXTcYlR4nw0SGS2eyJd3ytcoslDNJTJ35Dg5+6XxPPWU9z6FX4fdb5gGDYDf/8sZA
PbP22Tvf94Cnmf10GXrEKJPpopUaNA8OoYHOUhTQc8yqIhTc3rqyHuN0dVwcs8UcTfsAI12wK828
ugCKi61o7ahWWsS30eo62shdB9IziJ0fjCEpWiJFZ3zr/Ga4D8yavng2vGHnYPokQFcOjKS4ImF7
LfOEdOFlMFzCXM2yfOecxVcrA3BdlFZ4381Oeot7ZPphFP7vbADzsouou730yNCPq2ZE6BXB3Mai
MOfXUHvTg23n7no36BBT7xw03REVtKEXRzoiWTcb8MYqCqgkKHQi7ALUWwE+6AB9Fke7mRp3Fm4n
wDtsBqciVS9L5r1yQvCe+zTrICgu8sT3YNn7w2hxuQrf5hB6KxBE+zmjwC+m2e8+tMb0W6NxiFPB
FAJxsW2IClzSjetsc6i5qVuk1V6q/MoZQuoDdOOOGELhTzSesf7sfKaY5TFLMRohEtUUMKGFcaZp
iN62XG443s0d7cYQc4a3Qbj9ldlnSBC3A82PIQ2Nb6F9MV5YFz58KuKdu7nwzBfFL/CTsJ9WUAF0
bvE1ThGNEKjpaGtB6juTADXN00PHnZgl9pS2uFmFEBT6IfDs5DBlnJhgwWCblFtKkdLWuGGV+aAY
KPgKUibkqz2V8iRCOhZB+/YcWkM3hIa4YRkY5+tnbxIS8cmsBPb1xQz5JIzorbZHKpPyrITYmKWM
8tDUlifymLqil6gp9ivNXZT3jVy8tc0WzRG0EYlyxG8IOO2eEcHjYnCsXwHNXETlSygTE9zgIu0f
dabs93KbTyckmyHuDJ71MPYd5U91r8KnkawDJ94h6x7q1VDvBlGRi5P36DJb6+ztsBjyvRKGeQe1
fjnaAr8Yl9fReRyxOT9FRsr1ZQDzczWM3P5OUUx1kWOonm17sy5pe+Jb2rUsq7vGC1t6O8c833Ku
JV/KmcxEMs2ogjtnwJV1h8Iv2U9IbNeYou3Fg9s0e3zSDTwOOWQltajjw5qNkPj8Rdh7BxnqxVyD
7FKSZYyZZi6/a9FYH6k1clBbfboHUToGHHhRke2ysujfJ9/rDrPBrpt1LpsZj1TCZafYm9lYHoUx
k6VGGr0OqQ7OajblnjaG6kZYMM442VvmTYcR7RXQpYTlp6lhARjqxvArUpYTaTyKqhd3GCDDU5Nb
2X5UqziSCnFjR1Q8JcaAPSrEr/sF9RaUCMTDF5Pz3c3Q9fNhkpz+kTMDVBojf1pycFh0nUK6ZpZB
tHNsbicZ/TCURQ2X1aQnP/dkYiyrdYvx04udErtk0TtnKhDDB9I1+jwvnsKcFmBU9NM6cQkA89BE
ENyp876MsD5vIQtWNwAMvrehtvYqxYRehsu3bGny2HZpY0rDElnRIsie9MPyZpDjOwSDle+FvTp7
gwf9mCsKGxR2gDONp2g2XdUuNkLbSn5WWwm+aQayHrY7w1yHjwJDLB1P+XpaBo13FD7E9BAGHTqw
RZFr0nq2qp+0B5FpydlsiFV2YAcgFt2QeU1mj/ENGiuOiKXLD1aFKTDq1juvWvn/zfRxdPRyP9Mh
tbNV9RaN9hcnY7GGM7QvsPklKCXfopagUJQx8JihNyW0VZpJizH4YFsV5ni3AbpVPq0hPEcK2eFr
YXmFkLreO3nhQGPq38XYlw/Qx06pYZ84WMmjApr61dCMQWzH+OJAwzmYKydkjZ3vKOA47nQ4fWui
sn8kAf8IrLBedmYXsrVb20Uwr437ELAhZDQ7P/ctCX0yED9dI5huO7sdIOlrl2jIiuGOft4vJKzx
gjT6hoG6JkTV/5tp+P9HSvKc/3dS8v8KSfrzh/5OSXp/2CCVISdttn1whgyO/4YkOX8wzHZpMMai
GHI3+cfkOqIlnbWYPJvj+7Zl/oNnSHGNQ4zDDAA12Lbt/0smrsD6b1kC/vOcPviVvAqG4f+HLz1U
VC4SI7ZOYYikTNCsC+Nhq/tEuunpNHAwY6RflxaG0Q59M381ueHFLjjYK11Y053TUcMSDUwkvCC1
UugqXviQb4Wjw1Y92rV0ftB5EJ77VL6kNFGG8TL130zWwaFIEBeyVyoh2zdb4kMUzUzXsLKN4aeX
trCVcii47qK9b63Zb31NNnc0R7CC7ZjtRW/S74xflQ70a+V0jf4VQdgOyksxuvMd54H9gNUXQnJ5
BZMiwqOv0vYFJytZRHbkiWCItC0rsfPOeDFcD7v1mrdqLxCkcJsgoI3NlvEKoBvdWYNGPKzyEChI
HVKJIVXI2wJn9EQwIbsphcUlsfI5TZg2PRJpOM/ewepNhutj9d1t1vaaQdLdeeHq4gN3qy9DicPZ
s1I3MQLfo3Xbmd9su1ye6Cy3MNHTP3PsRCMemGeZAWSR3D2bWhkfcqyZz5L7eMXLkidVQVcV2Hxq
MN7IjhMtD3xNSdg6rIh+ukypDEyjLQASrK607/vCoVLNgGXyMvSh+20SDN12fj2DN8/c8AZ6u/Wi
OX/yLlcW7wWtztZLVNFTtlvsmR4t2i8hMopNU5RObW6kbLqtR8fhohzIkROeA5IG7ZBjOdt9jhAf
G0NPVfHMrOYKssJ24s//WUOTggDJldLfYbLm31vyhp8BPFNRMLp1GsPRoLHek9xdSzdkH/ImP4Rs
5W6IPOhAVvJZWc80CAQwjsTozZoMEINDCJ2JR9O1KKjw+DOaSWE6DjrsWFpG9DZvzb9CU9B6dAHR
FLtBj+s1QrLk72zojrczi1bAEu/W1jnPm4IcS4BdVis4CYY1vIDZ6tE+AVby7jYqFR+UH8A8zlJV
sdEsgwPImvYwN2Fb8+27VG0N0qMkTnyWQlETliHR/gTcYcQF+GRGonr7tXnXU7pXo+f2cWe0eKd3
/melPIdJfr32tz8+XIkh7Cg45B0c5g0Rv/YAml2fjmutcz6WdZTig63JiF1D8Eekk20+hIWiIWP7
L/rBBHtDGdSGU/jJs9krm/e3nCkXn9F/whj/KR4Md7bVehwGy/1mLkidsZvp7uqbkIx6G7sFAG09
QKcoPffxs4G7cjCJnWnLw2qe+hMN5r1NrnSXOTV/1tKE4Q2Vf/47x5DFePt8lWG9TtmpXuigiDEh
8mIpweEpMyC+3kUD/DHAFKPDgZoYysR1gG6ZZ0k8sCKjvH2kNuNL3pNy0/MlRUrXiOzAdRk6/jla
tupHjlCUYxsdXXpVt7W7E9ssjgGQuBSaOMVtbgNO5lBQmvkbUZMnsvSN7ZmyNlE+84ywOXYMbQDN
W42e4lxUmmq4Ss6JjOz1NJKQeTJn3P6qXMQHSUqMnybQkpDntAUCHrkRWJsQ7ILwQLh7ttEjm9m4
9aamZXQEdS24880gvZbREr3xYSLUOsBon8iy4merh1F8cOkYOXeVtn5WPMXHEqH7sELLxdKTedCk
5fijNIjnonx43CyiWj+HPmOXwB54sO1hHvhjeANufNM1+OsYNTpYdDwqUCUscCfxopb7Pm8ZQpWO
vIChchT86IG1Aepsu9DZuxQpsDiMFcDorHTPTru9vwu51rcBiM2NP/Wg0QO7me+RcN29qzIbp6Mk
MUSAlNtDM7ji7Gg8NV0d5nlM1C97bDn8PNWqQ1VWFTToXVDl9isnOkqs5mH55QaNc0nJvJ9KFVo/
ay8ghJNNOjiYLIE3ParCL6fX8wuZ2OVMt2azX8qaWXBhvBJ0H95y2x2TlpAUqhAUr+NiMY2xtVHf
WBrrBrSJ9mCGzbJvM3P9RWs2hUvOXI9X6KTBVh0aYEchq+Z8LFWJlgHfn35eO7DO00rqvfFAwnm0
nULU0hJ0ZQEK8MbLeiy/QHnIKeTufg0HBaxr6ZcLd4fwrp6NJ8q0KevCYY1NtwrVaN3Un7yvdUN/
wdk5SgUMjKk/WLC+ErdEVTHqbNCwVg2sJmDE2k+iGNcTjrgzuWD5SRzDPeDciIoD5GsqnO6N1oHh
uZ7dh9xT/dOyVaPO2Wg9pZYVPLewQMBzahne9ySmTuTVBPchEk2ZPeurm4Yva2b77xMm1iPUw244
enPbRXw/MEyeGAVF+8qZT1pEDTKw/TCOGdYJxiPeHrXYvJk3RNuS9tJ8xNrQIcQHuIY3mNtYOgOt
cZyMxZ62BIZCEFHnr6nQTR0zGIAIZ37S4QAAQoozLLfeKwCGcahN+WLjPvsobJQqtkJAc9OGnGtM
Q5yVT1MHt7vyq2Z7v8507NzJjViHpHArxnXhKj9r4ccBXQg3o7+WiXIj+3khVXVddGk9VpYvf9Mx
MHxdPhl5+pOXRysV7DzwqdU5qys0mH74AoMmfcxzC0/Uht3jKMh5XAIprvGrqsAfLhO4+fthkP5+
/GT3LbQQEK3SN/1acLf1FuTfQqqPsIDYlzW5/xCJyLvX05xxE/wkBJo4v+4CI61uzRRvGsw003ik
x8BLAnea97xdwU65vr5wR2y/FhOkLhKvr+kkzEtlDm9yAxai5nrJCMPQot+rBBt4Yyye+2WeuRzx
nVsGxLHR2qdGnl/HzMXKHHbT7RQMp3BC/KgCm2SgaeEACzqh3Zs5ly5/IUwgBCj48KTfJ/SHxbjz
NxSjCZOxmUPyzrX1nnJH32W1j2Bgdy7TDLlJdtz1rA3wONrC3efaj9gpIkbImduTIuVWTQ6UfA/l
7UzjHsPM9R9C5pjP3eAyaRtaEtuUgIAqXjX1RiAnuwERmkHuq2+Co2wHrnfWhqhE6PEonmiaZ/xP
5B3LDWZp05lHxr0uIThs5jau3x5TNUSKBygGlMxvWExzA2QuGyoTMBwLlJ91t6xAitr4sRgT2USP
jjTBbLZTzj/arrg6zdo/5R6YnHjZ4JzgcOF05huyc9rgnTgdzGRI/TPNFbSPV9nyan7iPr1mesun
/AujZVQ+zwo5UGiVvSqsGGhAmsl+PzoXX8AR1XALuQTmkO4mn8+B3onZ3zUN2WMGlBNx6GWjkqpP
QKnYWKWoO+yONRG4HbPw+iiwfLwxjiLDJPTwnJZdQK9fn5Z7tsP5FJZjkfSbkRshfWeC4qdJmVI7
OJM00604PK9AK1xn98nU0hunZ7Y3ZA8/o2+DT5BPwHrzs9zoPuEn5+cT+ZNv9B8RBP0pGiKIQJ9s
oI0SRGgZPMEnOqjeKEJMK2jgaxUumSmcbmdh2UlKV3tMKkBRsgeLiKpVdbeCfXJe2d8IP7eE91UM
Mrx5KGXhxGPldU+YdTL/iaGds6FZo831AesTyJb7vSKtnx3QfxH7lclZsPKt6j5jk81UrW9QwMc9
VscIttMYoixwDLi1oUuz8i5O9oVRDGPp1UHFSt3oIwMZ9bSmcwkLPMsPfTUtoDM9765v4U1Sd9gb
CX4sVLaulldt9csxbAv9YHlyfMnnBpmxv4pw1Ukf/Qd7Z9actrLE8a/iyjuU9uUhp+rGibd4O7FP
XMkLJYOOEGiBkQSIT39/I5CDsE0W6cF16+rJZaBnpjXT0+u/tflNnKXZkCYpyukin4sLktUHpyJw
vqKoLU9scOkWtjD+nixKUo/MxXQKhDr17xFuHQqbT0J3vQalzhCE92ifhpMw1qz1l0JXZo+raQz+
IyIvIu2XTN8PekL8I9EH68spCaBkT5EDcdtzy/VNb0zNHmHU0Cwe8VTcz4oymdqEhwtjoJ3GPYTb
OQiNp/Oxbn9J1ehhpker8eckmtuDSz1RvHzpzq5WlBZ8AMtkXpzTxRm0sfWknH7CMz7GkUitnvIQ
xvwllsCtJ4PbFOfKiUk9hKAwnESHh/WYDE1DF05g3wbabH7L7Xeex9ygy98s2HbpYGUZGO1kiirY
6VjnuxndU5SlgZURdzBLaTqZIUnJwHNHaO47me63m/rsI6JIt2mY5Nn7d5LQbtV2NRCdCbgR8ABr
1t5AjkCZBw0zPSP0SgRy5pB0Qc0SuhqvwfCy0MHMCugIbpGVQwLz747uKLrjkjRgKHixZSHZ7jJn
vVK1CdOQ2jOZaffWkprUkC7KX9QkEmfpCux9PPI2+mBvGaPBHx5c3a/2dRWHxHwF7A3V1mnssLf2
5cQEf3Mg0rNMJeoPIlBQGFf2dK7dJ5MMC8pQLRa/MErQd0hmI79TJIXMBAns6IyIrHp/eEL7xc6g
RZl41lTAog3VoOSuyY2APL+SSihxZgthnC913A9mONbu16WdjVyh/qzvuLlfouoCU6U6wAHoFKCj
H+5VoEdjioBM4uhnSSzcS3KSZ98ybmOPJjV0KQSPaki3CMO4DhZOoZ8LYZGMcpypvXF8RepRxHWH
NP9kzRND3MRioV7HPWs9uxCa6n4FvpFO4dOUnWSskwG6emwRtgsU3cWLY+TrO83qDcCbWU1ByysK
bAsyQDxAcZb5XQZSVwZWg6ouCQBa1Dx8X2NETiUGC1Z6MDB1DLwAA3TKNXEf2/rsG9jU2Qg5kfzr
rBfJne7iqqaPi4zxg0k++6bExmp1GWAQ9+SFqWBVq+ASr2ljkJ24NKvJTp0gFWclXxS0xJmp1qkY
q5S2ZqqTfqscILE1V6+rl/7/qpyfVeXQaYWSmNerch5KWjYkQaMuZ/ObrXezKkM1aVJtKbxAjIQf
3k1VVftoo7tlqHWzFrOPx1vTQfax6aNd+T3rClWlD84A4RMF/DYg4vGW/kZZjnRd7ghWRIupUKrj
mqpmGAY1tM3DPCiWamgO5svrIh4FWYRb/XGHGy9Ibph1cIA92SlWehTPVgzgTMgmpS9n4Xrh4jp0
SdkbHR6qEgSNxdD6UPa80XXDNbkH93ARSjVTI5OWwBx7csWlYoFnRLHIkXa06dz8nk1WgTMc0wMs
V6iNoCfzmtveLMPkQtHBhIxH6byqS0TCjoHDOKWZtnIKLE/hhw4NcePLQhgZZo9i0eE5ytzJQNw7
E6X8zPWUDu7LeX4y0ULzIiN0dDsBa4fU78lgnuTHgFbSYlkXpFFoCwugtg/Lhe5iAUTxfDy9Q4UJ
FgKAtAS8849MgtApCWEaRS2FdiEQ/P+Uqwg41sG8IO8bLWZ5EtMcTY8/25SDfjQJDV07Km00vvdS
ijwodYxx9OSAs3OFG/oNcZHZ+vMkJzx+t8QJZCSf9EVA15HZMVm9FNyQIi/C7PR/S2psxd9HL/fo
+Bfm5d+FL8ovflaQG1afKvlppZfck4D+J186TOhoN8wyTIsklzOgdCnZlSmczp3D8DSlar6HKEQe
My5G/vt3ukt9oG7a8hatHqIcEc3qtx/3XBeR4xDjwMNWPZsBd1j0GhMOr2/DzcPfaazAGyFQP4b0
4A6H+S4PUP2eNeWo5vScC3s0fnDBUPpIOiotqZWsHrSXXS44LhCbjoWGY24+J6qE8H9DXMAFtpnT
Bp3mwFZ4lQm63SfUZhGjcDdbAZVzlwmq6vYtLiobjIYNF94aE1RVkeWljWv5d7eC5vRNF8+ApsPP
3eU7EgPCpkBVXrDy4aS8rT3A9jR4Z62Wb9h9A2QpUzaZqR5u7l0uYMz3KbLhzFUxVkXZDPiGTgIY
HWgTrZigOyhTDsIAA6t69k+CYvZNQ3Zjfnt7wKoa67VavkEnQd11CZZvpeH+SaAxIDApiJy3ehJw
d1itT4LeR8G2kPrWk8x/fhIcDsubOwIE9tovX2P5+I2IPG/OwJ5iYJt9DBfgoagBrZ7NoXtDggAl
XhourY4C6pEufVmm/rJiAIIP/bpI2Lap05LPm9sLuq5orbkA5gPADLicNotUuGR3j4Jj9QEJI1sH
o7R63p5YNCyt9a3AXtBI+CEhabPKPS5Iu/0ps+iXVYNfODBPNsfxOIxGlbUR+tlLRslrX6j17Oef
b3Xs89H7d9KYaHxROkE2Y/8wRv5qqI+VBrzzYa0RV+Nsf75d4POhG2PVq6r/eRb6whNDukpWxtV2
mtdejM3yn8h79GKvYQRU6tiPmbx/15jnjhT4CeFsukfXwF3Qmq4I12nSJOxKWJf2hKdekjXxX/Au
IoTaUj72IpDdxV4bw42V0Zo2aSXCG6X1LOXm22ht7SkniT/Mw2HRMBGBjcWga0v8ox95S0/4NSU5
bboldMDs2qw9Sv89wrVUxI/NRs941TvYhSdwPRw1d+HGYGrLmVM/peVlkzK6Aa6CtpTP4HgY1nQk
xwFvlpGWtoTPR964sQFBPJMZnq3p0lEhScOsplRNeeOhaE06GdGAoMllmRlbD/Wiz/pJ+zkk987T
5R5Z18Huazvhz89lE+jKageEmVkxnJY1pYrJ0iat//HnrLhMC3CK9tkMInQHe+PKC5OG9ABQvovr
5coT5bOOMwrOivbsuPKyzBuOi8zP88aeBrXS6IIl4XAcBl7TqYmjqYMTfhVyF1Aq0djZGr6rDg7M
VZiRmpKFFFTXPJZ7kGRYqRq3PTeSekplT01pS7qTiadJvre5iR87bj3Unx+ca/9ReHvak6ZR9NIF
6YXXvLe2pl1bRl/7y6MzL55lwGs2Dib0JeRdF/QvfJH5ZU2repUU0XdE/MpfhcPGNYbpL12gXcz8
G6leNaXtvKVXoTXpVIDge+wJANWatxnYJzLNoZsBnkMEQ172DmhL/mYcNjlusFs6IDuN0EiaVo2G
0d2BkL0RfrAfN6r8Y21ZcetTtFdGC2/PTKCZq9bBvL/8pJva6y3bfknruaugpF/aiCBoqh280s0A
zzeiJN+BPXIP9/0s8xuSa+vuaftmX0UVbcnzf3JvXJ8VKVPAvpd+mbbT/eqLmJutJlRR5iruQBAe
qlNryYsHj3snCegx35x3FcRpy5EHP8uPXpw8XtsONt9DmA3TJAubc98EH1rP/fXkmYMsf8nT9BSk
fe5/qkPQL/2s6VyT3xhGvif++i8AAAD//w==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1244600</xdr:colOff>
      <xdr:row>8</xdr:row>
      <xdr:rowOff>143933</xdr:rowOff>
    </xdr:from>
    <xdr:to>
      <xdr:col>10</xdr:col>
      <xdr:colOff>0</xdr:colOff>
      <xdr:row>24</xdr:row>
      <xdr:rowOff>118533</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28A75DED-A42D-D56E-A2A2-1DA5BF620CC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316133" y="1634066"/>
              <a:ext cx="4622800" cy="295486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45718</xdr:colOff>
      <xdr:row>0</xdr:row>
      <xdr:rowOff>293914</xdr:rowOff>
    </xdr:from>
    <xdr:to>
      <xdr:col>11</xdr:col>
      <xdr:colOff>457199</xdr:colOff>
      <xdr:row>4</xdr:row>
      <xdr:rowOff>65314</xdr:rowOff>
    </xdr:to>
    <mc:AlternateContent xmlns:mc="http://schemas.openxmlformats.org/markup-compatibility/2006">
      <mc:Choice xmlns:a14="http://schemas.microsoft.com/office/drawing/2010/main" Requires="a14">
        <xdr:graphicFrame macro="">
          <xdr:nvGraphicFramePr>
            <xdr:cNvPr id="2" name="Product Name">
              <a:extLst>
                <a:ext uri="{FF2B5EF4-FFF2-40B4-BE49-F238E27FC236}">
                  <a16:creationId xmlns:a16="http://schemas.microsoft.com/office/drawing/2014/main" id="{189E74D1-6889-9812-ABDE-415B84D8C59D}"/>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4400004" y="293914"/>
              <a:ext cx="4352109" cy="1785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544286</xdr:colOff>
      <xdr:row>15</xdr:row>
      <xdr:rowOff>54428</xdr:rowOff>
    </xdr:from>
    <xdr:to>
      <xdr:col>4</xdr:col>
      <xdr:colOff>152401</xdr:colOff>
      <xdr:row>22</xdr:row>
      <xdr:rowOff>54428</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E7D6C376-F5A1-873F-B72F-69719842640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44286" y="4103914"/>
              <a:ext cx="2841172" cy="1295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495300</xdr:colOff>
      <xdr:row>23</xdr:row>
      <xdr:rowOff>64770</xdr:rowOff>
    </xdr:from>
    <xdr:to>
      <xdr:col>4</xdr:col>
      <xdr:colOff>7620</xdr:colOff>
      <xdr:row>34</xdr:row>
      <xdr:rowOff>160020</xdr:rowOff>
    </xdr:to>
    <xdr:graphicFrame macro="">
      <xdr:nvGraphicFramePr>
        <xdr:cNvPr id="4" name="Chart 3">
          <a:extLst>
            <a:ext uri="{FF2B5EF4-FFF2-40B4-BE49-F238E27FC236}">
              <a16:creationId xmlns:a16="http://schemas.microsoft.com/office/drawing/2014/main" id="{987E49CD-CFF4-1FF7-FE9C-E31ADFAA1E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xdr:colOff>
      <xdr:row>23</xdr:row>
      <xdr:rowOff>95250</xdr:rowOff>
    </xdr:from>
    <xdr:to>
      <xdr:col>12</xdr:col>
      <xdr:colOff>15240</xdr:colOff>
      <xdr:row>34</xdr:row>
      <xdr:rowOff>68580</xdr:rowOff>
    </xdr:to>
    <xdr:graphicFrame macro="">
      <xdr:nvGraphicFramePr>
        <xdr:cNvPr id="6" name="Chart 5">
          <a:extLst>
            <a:ext uri="{FF2B5EF4-FFF2-40B4-BE49-F238E27FC236}">
              <a16:creationId xmlns:a16="http://schemas.microsoft.com/office/drawing/2014/main" id="{C1ADDB9E-2035-A968-E2B4-1D09F50EDA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xdr:colOff>
      <xdr:row>23</xdr:row>
      <xdr:rowOff>57150</xdr:rowOff>
    </xdr:from>
    <xdr:to>
      <xdr:col>7</xdr:col>
      <xdr:colOff>1112520</xdr:colOff>
      <xdr:row>34</xdr:row>
      <xdr:rowOff>99060</xdr:rowOff>
    </xdr:to>
    <xdr:graphicFrame macro="">
      <xdr:nvGraphicFramePr>
        <xdr:cNvPr id="7" name="Chart 6">
          <a:extLst>
            <a:ext uri="{FF2B5EF4-FFF2-40B4-BE49-F238E27FC236}">
              <a16:creationId xmlns:a16="http://schemas.microsoft.com/office/drawing/2014/main" id="{FCF1A111-8685-67FD-77A0-39F6C207F3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21771</xdr:colOff>
      <xdr:row>0</xdr:row>
      <xdr:rowOff>283029</xdr:rowOff>
    </xdr:from>
    <xdr:to>
      <xdr:col>5</xdr:col>
      <xdr:colOff>838200</xdr:colOff>
      <xdr:row>4</xdr:row>
      <xdr:rowOff>32655</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92C79ED4-FCC3-4299-B63A-E29B4569C5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42257" y="283029"/>
              <a:ext cx="3592286" cy="176348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mitty Smith" refreshedDate="42843.471621990742" createdVersion="6" refreshedVersion="6" minRefreshableVersion="3" recordCount="438" xr:uid="{00000000-000A-0000-FFFF-FFFF00000000}">
  <cacheSource type="worksheet">
    <worksheetSource name="Table_ExternalData_1"/>
  </cacheSource>
  <cacheFields count="16">
    <cacheField name="Order ID" numFmtId="0">
      <sharedItems containsSemiMixedTypes="0" containsString="0" containsNumber="1" containsInteger="1" minValue="1" maxValue="438"/>
    </cacheField>
    <cacheField name="Order Date" numFmtId="165">
      <sharedItems containsSemiMixedTypes="0" containsNonDate="0" containsDate="1" containsString="0" minDate="2014-01-06T00:00:00" maxDate="2016-12-24T00:00:00" count="257">
        <d v="2014-01-06T00:00:00"/>
        <d v="2014-01-07T00:00:00"/>
        <d v="2014-01-12T00:00:00"/>
        <d v="2014-01-15T00:00:00"/>
        <d v="2014-01-20T00:00:00"/>
        <d v="2014-01-22T00:00:00"/>
        <d v="2014-01-30T00:00:00"/>
        <d v="2014-02-03T00:00:00"/>
        <d v="2014-02-04T00:00:00"/>
        <d v="2014-02-06T00:00:00"/>
        <d v="2014-02-07T00:00:00"/>
        <d v="2014-02-10T00:00:00"/>
        <d v="2014-02-13T00:00:00"/>
        <d v="2014-02-23T00:00:00"/>
        <d v="2014-03-01T00:00:00"/>
        <d v="2014-03-06T00:00:00"/>
        <d v="2014-03-10T00:00:00"/>
        <d v="2014-03-14T00:00:00"/>
        <d v="2014-03-16T00:00:00"/>
        <d v="2014-03-17T00:00:00"/>
        <d v="2014-03-20T00:00:00"/>
        <d v="2014-03-22T00:00:00"/>
        <d v="2014-03-24T00:00:00"/>
        <d v="2014-04-03T00:00:00"/>
        <d v="2014-04-05T00:00:00"/>
        <d v="2014-04-07T00:00:00"/>
        <d v="2014-04-08T00:00:00"/>
        <d v="2014-04-11T00:00:00"/>
        <d v="2014-04-22T00:00:00"/>
        <d v="2014-04-25T00:00:00"/>
        <d v="2014-04-30T00:00:00"/>
        <d v="2014-05-04T00:00:00"/>
        <d v="2014-05-06T00:00:00"/>
        <d v="2014-05-09T00:00:00"/>
        <d v="2014-05-24T00:00:00"/>
        <d v="2014-05-30T00:00:00"/>
        <d v="2014-06-04T00:00:00"/>
        <d v="2014-06-05T00:00:00"/>
        <d v="2014-06-07T00:00:00"/>
        <d v="2014-06-08T00:00:00"/>
        <d v="2014-06-11T00:00:00"/>
        <d v="2014-06-23T00:00:00"/>
        <d v="2014-07-07T00:00:00"/>
        <d v="2014-07-08T00:00:00"/>
        <d v="2014-07-13T00:00:00"/>
        <d v="2014-07-15T00:00:00"/>
        <d v="2014-07-20T00:00:00"/>
        <d v="2014-07-22T00:00:00"/>
        <d v="2014-07-23T00:00:00"/>
        <d v="2014-07-30T00:00:00"/>
        <d v="2014-08-06T00:00:00"/>
        <d v="2014-08-10T00:00:00"/>
        <d v="2014-08-11T00:00:00"/>
        <d v="2014-08-17T00:00:00"/>
        <d v="2014-08-22T00:00:00"/>
        <d v="2014-08-23T00:00:00"/>
        <d v="2014-08-27T00:00:00"/>
        <d v="2014-09-02T00:00:00"/>
        <d v="2014-09-06T00:00:00"/>
        <d v="2014-09-10T00:00:00"/>
        <d v="2014-09-13T00:00:00"/>
        <d v="2014-09-16T00:00:00"/>
        <d v="2014-09-19T00:00:00"/>
        <d v="2014-09-24T00:00:00"/>
        <d v="2014-10-03T00:00:00"/>
        <d v="2014-10-05T00:00:00"/>
        <d v="2014-10-07T00:00:00"/>
        <d v="2014-10-08T00:00:00"/>
        <d v="2014-10-17T00:00:00"/>
        <d v="2014-10-22T00:00:00"/>
        <d v="2014-10-23T00:00:00"/>
        <d v="2014-10-25T00:00:00"/>
        <d v="2014-10-30T00:00:00"/>
        <d v="2014-11-14T00:00:00"/>
        <d v="2014-11-15T00:00:00"/>
        <d v="2014-11-24T00:00:00"/>
        <d v="2014-11-30T00:00:00"/>
        <d v="2014-12-05T00:00:00"/>
        <d v="2014-12-07T00:00:00"/>
        <d v="2014-12-08T00:00:00"/>
        <d v="2014-12-14T00:00:00"/>
        <d v="2014-12-20T00:00:00"/>
        <d v="2014-12-23T00:00:00"/>
        <d v="2014-12-27T00:00:00"/>
        <d v="2015-01-04T00:00:00"/>
        <d v="2015-01-06T00:00:00"/>
        <d v="2015-01-12T00:00:00"/>
        <d v="2015-01-15T00:00:00"/>
        <d v="2015-01-20T00:00:00"/>
        <d v="2015-01-22T00:00:00"/>
        <d v="2015-01-30T00:00:00"/>
        <d v="2015-02-03T00:00:00"/>
        <d v="2015-02-06T00:00:00"/>
        <d v="2015-02-07T00:00:00"/>
        <d v="2015-02-10T00:00:00"/>
        <d v="2015-02-13T00:00:00"/>
        <d v="2015-02-16T00:00:00"/>
        <d v="2015-02-21T00:00:00"/>
        <d v="2015-02-23T00:00:00"/>
        <d v="2015-03-04T00:00:00"/>
        <d v="2015-03-06T00:00:00"/>
        <d v="2015-03-10T00:00:00"/>
        <d v="2015-03-14T00:00:00"/>
        <d v="2015-03-17T00:00:00"/>
        <d v="2015-03-20T00:00:00"/>
        <d v="2015-03-22T00:00:00"/>
        <d v="2015-03-24T00:00:00"/>
        <d v="2015-04-03T00:00:00"/>
        <d v="2015-04-05T00:00:00"/>
        <d v="2015-04-07T00:00:00"/>
        <d v="2015-04-08T00:00:00"/>
        <d v="2015-04-11T00:00:00"/>
        <d v="2015-04-15T00:00:00"/>
        <d v="2015-04-22T00:00:00"/>
        <d v="2015-04-25T00:00:00"/>
        <d v="2015-04-30T00:00:00"/>
        <d v="2015-05-04T00:00:00"/>
        <d v="2015-05-06T00:00:00"/>
        <d v="2015-05-23T00:00:00"/>
        <d v="2015-05-24T00:00:00"/>
        <d v="2015-05-30T00:00:00"/>
        <d v="2015-06-05T00:00:00"/>
        <d v="2015-06-07T00:00:00"/>
        <d v="2015-06-08T00:00:00"/>
        <d v="2015-06-11T00:00:00"/>
        <d v="2015-06-19T00:00:00"/>
        <d v="2015-06-23T00:00:00"/>
        <d v="2015-07-04T00:00:00"/>
        <d v="2015-07-06T00:00:00"/>
        <d v="2015-07-07T00:00:00"/>
        <d v="2015-07-13T00:00:00"/>
        <d v="2015-07-14T00:00:00"/>
        <d v="2015-07-15T00:00:00"/>
        <d v="2015-07-20T00:00:00"/>
        <d v="2015-07-22T00:00:00"/>
        <d v="2015-08-05T00:00:00"/>
        <d v="2015-08-06T00:00:00"/>
        <d v="2015-08-07T00:00:00"/>
        <d v="2015-08-09T00:00:00"/>
        <d v="2015-08-10T00:00:00"/>
        <d v="2015-08-23T00:00:00"/>
        <d v="2015-08-27T00:00:00"/>
        <d v="2015-09-02T00:00:00"/>
        <d v="2015-09-10T00:00:00"/>
        <d v="2015-09-12T00:00:00"/>
        <d v="2015-09-13T00:00:00"/>
        <d v="2015-09-16T00:00:00"/>
        <d v="2015-09-19T00:00:00"/>
        <d v="2015-09-24T00:00:00"/>
        <d v="2015-10-03T00:00:00"/>
        <d v="2015-10-05T00:00:00"/>
        <d v="2015-10-07T00:00:00"/>
        <d v="2015-10-08T00:00:00"/>
        <d v="2015-10-12T00:00:00"/>
        <d v="2015-10-17T00:00:00"/>
        <d v="2015-10-22T00:00:00"/>
        <d v="2015-10-23T00:00:00"/>
        <d v="2015-10-25T00:00:00"/>
        <d v="2015-11-03T00:00:00"/>
        <d v="2015-11-14T00:00:00"/>
        <d v="2015-11-24T00:00:00"/>
        <d v="2015-11-30T00:00:00"/>
        <d v="2015-12-05T00:00:00"/>
        <d v="2015-12-07T00:00:00"/>
        <d v="2015-12-08T00:00:00"/>
        <d v="2015-12-14T00:00:00"/>
        <d v="2015-12-15T00:00:00"/>
        <d v="2015-12-16T00:00:00"/>
        <d v="2015-12-20T00:00:00"/>
        <d v="2015-12-23T00:00:00"/>
        <d v="2016-01-06T00:00:00"/>
        <d v="2016-01-11T00:00:00"/>
        <d v="2016-01-12T00:00:00"/>
        <d v="2016-01-15T00:00:00"/>
        <d v="2016-01-20T00:00:00"/>
        <d v="2016-01-21T00:00:00"/>
        <d v="2016-01-22T00:00:00"/>
        <d v="2016-01-30T00:00:00"/>
        <d v="2016-02-03T00:00:00"/>
        <d v="2016-02-06T00:00:00"/>
        <d v="2016-02-07T00:00:00"/>
        <d v="2016-02-10T00:00:00"/>
        <d v="2016-02-13T00:00:00"/>
        <d v="2016-02-22T00:00:00"/>
        <d v="2016-02-23T00:00:00"/>
        <d v="2016-03-04T00:00:00"/>
        <d v="2016-03-06T00:00:00"/>
        <d v="2016-03-10T00:00:00"/>
        <d v="2016-03-13T00:00:00"/>
        <d v="2016-03-19T00:00:00"/>
        <d v="2016-03-22T00:00:00"/>
        <d v="2016-03-24T00:00:00"/>
        <d v="2016-04-03T00:00:00"/>
        <d v="2016-04-05T00:00:00"/>
        <d v="2016-04-07T00:00:00"/>
        <d v="2016-04-08T00:00:00"/>
        <d v="2016-04-11T00:00:00"/>
        <d v="2016-04-22T00:00:00"/>
        <d v="2016-04-25T00:00:00"/>
        <d v="2016-04-30T00:00:00"/>
        <d v="2016-05-04T00:00:00"/>
        <d v="2016-05-06T00:00:00"/>
        <d v="2016-05-07T00:00:00"/>
        <d v="2016-05-18T00:00:00"/>
        <d v="2016-05-24T00:00:00"/>
        <d v="2016-05-30T00:00:00"/>
        <d v="2016-06-05T00:00:00"/>
        <d v="2016-06-07T00:00:00"/>
        <d v="2016-06-08T00:00:00"/>
        <d v="2016-06-11T00:00:00"/>
        <d v="2016-06-23T00:00:00"/>
        <d v="2016-07-06T00:00:00"/>
        <d v="2016-07-08T00:00:00"/>
        <d v="2016-07-09T00:00:00"/>
        <d v="2016-07-12T00:00:00"/>
        <d v="2016-07-20T00:00:00"/>
        <d v="2016-07-22T00:00:00"/>
        <d v="2016-07-30T00:00:00"/>
        <d v="2016-08-06T00:00:00"/>
        <d v="2016-08-07T00:00:00"/>
        <d v="2016-08-09T00:00:00"/>
        <d v="2016-08-10T00:00:00"/>
        <d v="2016-08-22T00:00:00"/>
        <d v="2016-08-23T00:00:00"/>
        <d v="2016-08-26T00:00:00"/>
        <d v="2016-09-01T00:00:00"/>
        <d v="2016-09-06T00:00:00"/>
        <d v="2016-09-10T00:00:00"/>
        <d v="2016-09-15T00:00:00"/>
        <d v="2016-09-21T00:00:00"/>
        <d v="2016-09-22T00:00:00"/>
        <d v="2016-09-23T00:00:00"/>
        <d v="2016-09-24T00:00:00"/>
        <d v="2016-10-03T00:00:00"/>
        <d v="2016-10-05T00:00:00"/>
        <d v="2016-10-06T00:00:00"/>
        <d v="2016-10-07T00:00:00"/>
        <d v="2016-10-08T00:00:00"/>
        <d v="2016-10-11T00:00:00"/>
        <d v="2016-10-17T00:00:00"/>
        <d v="2016-10-22T00:00:00"/>
        <d v="2016-10-25T00:00:00"/>
        <d v="2016-10-29T00:00:00"/>
        <d v="2016-10-30T00:00:00"/>
        <d v="2016-11-04T00:00:00"/>
        <d v="2016-11-10T00:00:00"/>
        <d v="2016-11-17T00:00:00"/>
        <d v="2016-11-23T00:00:00"/>
        <d v="2016-11-24T00:00:00"/>
        <d v="2016-12-05T00:00:00"/>
        <d v="2016-12-07T00:00:00"/>
        <d v="2016-12-08T00:00:00"/>
        <d v="2016-12-13T00:00:00"/>
        <d v="2016-12-19T00:00:00"/>
        <d v="2016-12-23T00:00:00"/>
        <d v="2016-08-15T00:00:00"/>
        <d v="2015-08-12T00:00:00"/>
      </sharedItems>
      <fieldGroup par="15" base="1">
        <rangePr groupBy="months" startDate="2014-01-06T00:00:00" endDate="2016-12-24T00:00:00"/>
        <groupItems count="14">
          <s v="&lt;1/6/2014"/>
          <s v="Jan"/>
          <s v="Feb"/>
          <s v="Mar"/>
          <s v="Apr"/>
          <s v="May"/>
          <s v="Jun"/>
          <s v="Jul"/>
          <s v="Aug"/>
          <s v="Sep"/>
          <s v="Oct"/>
          <s v="Nov"/>
          <s v="Dec"/>
          <s v="&gt;12/24/2016"/>
        </groupItems>
      </fieldGroup>
    </cacheField>
    <cacheField name="Quarter" numFmtId="0">
      <sharedItems containsSemiMixedTypes="0" containsString="0" containsNumber="1" containsInteger="1" minValue="1" maxValue="4"/>
    </cacheField>
    <cacheField name="Sales Rep" numFmtId="0">
      <sharedItems count="7">
        <s v="Laura Giussani"/>
        <s v="Nancy Freehafer"/>
        <s v="Anne Hellung-Larsen"/>
        <s v="Robert Zare"/>
        <s v="Jan Kotas"/>
        <s v="Mariya Sergienko"/>
        <s v="Michael Neipper"/>
      </sharedItems>
    </cacheField>
    <cacheField name="Customer Name" numFmtId="0">
      <sharedItems count="14">
        <s v="Company C"/>
        <s v="Company Z"/>
        <s v="Company F"/>
        <s v="Company J"/>
        <s v="Company AA"/>
        <s v="Company D"/>
        <s v="Company L"/>
        <s v="Company H"/>
        <s v="Company CC"/>
        <s v="Company BB"/>
        <s v="Company I"/>
        <s v="Company Y"/>
        <s v="Company A"/>
        <s v="Company K"/>
      </sharedItems>
    </cacheField>
    <cacheField name="Category" numFmtId="0">
      <sharedItems count="14">
        <s v="Beverages"/>
        <s v="Pasta"/>
        <s v="Jams, Preserves"/>
        <s v="Grains"/>
        <s v="Dried Fruit &amp; Nuts"/>
        <s v="Baked Goods &amp; Mixes"/>
        <s v="Candy"/>
        <s v="Soups"/>
        <s v="Oil"/>
        <s v="Sauces"/>
        <s v="Condiments"/>
        <s v="Canned Meat"/>
        <s v="Dairy Products"/>
        <s v="Canned Fruit &amp; Vegetables"/>
      </sharedItems>
    </cacheField>
    <cacheField name="Product Name" numFmtId="0">
      <sharedItems count="23">
        <s v="Beer"/>
        <s v="Ravioli"/>
        <s v="Marmalade"/>
        <s v="Long Grain Rice"/>
        <s v="Dried Plums"/>
        <s v="Dried Pears"/>
        <s v="Dried Apples"/>
        <s v="Chai"/>
        <s v="Coffee"/>
        <s v="Chocolate Biscuits Mix"/>
        <s v="Chocolate"/>
        <s v="Clam Chowder"/>
        <s v="Olive Oil"/>
        <s v="Curry Sauce"/>
        <s v="Syrup"/>
        <s v="Green Tea"/>
        <s v="Boysenberry Spread"/>
        <s v="Cajun Seasoning"/>
        <s v="Crab Meat"/>
        <s v="Mozzarella"/>
        <s v="Scones"/>
        <s v="Almonds"/>
        <s v="Fruit Cocktail"/>
      </sharedItems>
    </cacheField>
    <cacheField name="Sales" numFmtId="164">
      <sharedItems containsSemiMixedTypes="0" containsString="0" containsNumber="1" containsInteger="1" minValue="14" maxValue="9985" count="423">
        <n v="6903"/>
        <n v="592"/>
        <n v="1807"/>
        <n v="377"/>
        <n v="2692"/>
        <n v="4831"/>
        <n v="5605"/>
        <n v="7101"/>
        <n v="2189"/>
        <n v="5416"/>
        <n v="8296"/>
        <n v="959"/>
        <n v="220"/>
        <n v="8584"/>
        <n v="7869"/>
        <n v="9379"/>
        <n v="3837"/>
        <n v="1089"/>
        <n v="2452"/>
        <n v="1041"/>
        <n v="6879"/>
        <n v="6482"/>
        <n v="4001"/>
        <n v="6777"/>
        <n v="1201"/>
        <n v="34"/>
        <n v="9721"/>
        <n v="1964"/>
        <n v="7697"/>
        <n v="8336"/>
        <n v="5083"/>
        <n v="176"/>
        <n v="53"/>
        <n v="681"/>
        <n v="1483"/>
        <n v="703"/>
        <n v="3222"/>
        <n v="5964"/>
        <n v="1182"/>
        <n v="5171"/>
        <n v="7782"/>
        <n v="5142"/>
        <n v="5388"/>
        <n v="7737"/>
        <n v="6810"/>
        <n v="8434"/>
        <n v="8157"/>
        <n v="5075"/>
        <n v="6266"/>
        <n v="9466"/>
        <n v="5006"/>
        <n v="3366"/>
        <n v="1999"/>
        <n v="3407"/>
        <n v="3431"/>
        <n v="4458"/>
        <n v="8004"/>
        <n v="237"/>
        <n v="3147"/>
        <n v="7516"/>
        <n v="793"/>
        <n v="7785"/>
        <n v="9786"/>
        <n v="8116"/>
        <n v="146"/>
        <n v="7251"/>
        <n v="6881"/>
        <n v="3684"/>
        <n v="9700"/>
        <n v="2383"/>
        <n v="6817"/>
        <n v="5753"/>
        <n v="6955"/>
        <n v="5464"/>
        <n v="677"/>
        <n v="8842"/>
        <n v="6501"/>
        <n v="3410"/>
        <n v="8137"/>
        <n v="8608"/>
        <n v="7397"/>
        <n v="6183"/>
        <n v="5389"/>
        <n v="9506"/>
        <n v="5770"/>
        <n v="2553"/>
        <n v="2490"/>
        <n v="7267"/>
        <n v="6930"/>
        <n v="2789"/>
        <n v="7409"/>
        <n v="409"/>
        <n v="3830"/>
        <n v="6155"/>
        <n v="7178"/>
        <n v="652"/>
        <n v="5017"/>
        <n v="6986"/>
        <n v="9797"/>
        <n v="3576"/>
        <n v="4097"/>
        <n v="3435"/>
        <n v="382"/>
        <n v="6398"/>
        <n v="6164"/>
        <n v="423"/>
        <n v="1996"/>
        <n v="5675"/>
        <n v="4210"/>
        <n v="5620"/>
        <n v="1682"/>
        <n v="8875"/>
        <n v="5271"/>
        <n v="7634"/>
        <n v="142"/>
        <n v="9787"/>
        <n v="2144"/>
        <n v="5285"/>
        <n v="588"/>
        <n v="8206"/>
        <n v="534"/>
        <n v="2756"/>
        <n v="3233"/>
        <n v="3279"/>
        <n v="8680"/>
        <n v="9082"/>
        <n v="5815"/>
        <n v="4832"/>
        <n v="5247"/>
        <n v="7363"/>
        <n v="5107"/>
        <n v="5555"/>
        <n v="5312"/>
        <n v="2740"/>
        <n v="1934"/>
        <n v="9982"/>
        <n v="7071"/>
        <n v="467"/>
        <n v="855"/>
        <n v="3271"/>
        <n v="3473"/>
        <n v="6222"/>
        <n v="4500"/>
        <n v="3183"/>
        <n v="8031"/>
        <n v="1263"/>
        <n v="6843"/>
        <n v="5116"/>
        <n v="4360"/>
        <n v="6703"/>
        <n v="6249"/>
        <n v="9197"/>
        <n v="8874"/>
        <n v="4876"/>
        <n v="5482"/>
        <n v="5090"/>
        <n v="1802"/>
        <n v="5258"/>
        <n v="2957"/>
        <n v="1520"/>
        <n v="3417"/>
        <n v="7742"/>
        <n v="6967"/>
        <n v="6939"/>
        <n v="9826"/>
        <n v="1844"/>
        <n v="8669"/>
        <n v="3633"/>
        <n v="3355"/>
        <n v="3979"/>
        <n v="3763"/>
        <n v="3378"/>
        <n v="4434"/>
        <n v="933"/>
        <n v="76"/>
        <n v="559"/>
        <n v="275"/>
        <n v="4641"/>
        <n v="9035"/>
        <n v="2197"/>
        <n v="3943"/>
        <n v="5851"/>
        <n v="2919"/>
        <n v="3109"/>
        <n v="8264"/>
        <n v="894"/>
        <n v="866"/>
        <n v="259"/>
        <n v="2485"/>
        <n v="863"/>
        <n v="3527"/>
        <n v="5431"/>
        <n v="2331"/>
        <n v="9618"/>
        <n v="4691"/>
        <n v="7348"/>
        <n v="2709"/>
        <n v="1051"/>
        <n v="853"/>
        <n v="8318"/>
        <n v="2668"/>
        <n v="6764"/>
        <n v="5696"/>
        <n v="2455"/>
        <n v="5176"/>
        <n v="6019"/>
        <n v="1589"/>
        <n v="505"/>
        <n v="5343"/>
        <n v="7359"/>
        <n v="5949"/>
        <n v="833"/>
        <n v="7314"/>
        <n v="2520"/>
        <n v="811"/>
        <n v="4877"/>
        <n v="9560"/>
        <n v="8599"/>
        <n v="5594"/>
        <n v="5912"/>
        <n v="9378"/>
        <n v="6264"/>
        <n v="4897"/>
        <n v="1710"/>
        <n v="8218"/>
        <n v="2809"/>
        <n v="6594"/>
        <n v="8360"/>
        <n v="8739"/>
        <n v="6771"/>
        <n v="8655"/>
        <n v="8602"/>
        <n v="9086"/>
        <n v="8574"/>
        <n v="5954"/>
        <n v="6796"/>
        <n v="4825"/>
        <n v="3798"/>
        <n v="6351"/>
        <n v="7362"/>
        <n v="3660"/>
        <n v="6105"/>
        <n v="6124"/>
        <n v="4019"/>
        <n v="7458"/>
        <n v="7141"/>
        <n v="4310"/>
        <n v="2287"/>
        <n v="3286"/>
        <n v="6337"/>
        <n v="7686"/>
        <n v="24"/>
        <n v="2372"/>
        <n v="2393"/>
        <n v="2896"/>
        <n v="6150"/>
        <n v="6009"/>
        <n v="8009"/>
        <n v="6189"/>
        <n v="7418"/>
        <n v="8882"/>
        <n v="6376"/>
        <n v="4111"/>
        <n v="6047"/>
        <n v="365"/>
        <n v="428"/>
        <n v="609"/>
        <n v="3026"/>
        <n v="778"/>
        <n v="2610"/>
        <n v="4551"/>
        <n v="7079"/>
        <n v="4829"/>
        <n v="7919"/>
        <n v="6287"/>
        <n v="5184"/>
        <n v="9985"/>
        <n v="8071"/>
        <n v="9888"/>
        <n v="374"/>
        <n v="2851"/>
        <n v="4721"/>
        <n v="8863"/>
        <n v="9193"/>
        <n v="495"/>
        <n v="8534"/>
        <n v="4961"/>
        <n v="6011"/>
        <n v="8686"/>
        <n v="2458"/>
        <n v="7044"/>
        <n v="631"/>
        <n v="4631"/>
        <n v="4295"/>
        <n v="6707"/>
        <n v="6717"/>
        <n v="1741"/>
        <n v="1729"/>
        <n v="2519"/>
        <n v="5951"/>
        <n v="5446"/>
        <n v="285"/>
        <n v="507"/>
        <n v="9777"/>
        <n v="8457"/>
        <n v="9355"/>
        <n v="351"/>
        <n v="6103"/>
        <n v="9612"/>
        <n v="6693"/>
        <n v="919"/>
        <n v="1507"/>
        <n v="487"/>
        <n v="7167"/>
        <n v="6999"/>
        <n v="6586"/>
        <n v="7539"/>
        <n v="7952"/>
        <n v="6086"/>
        <n v="9250"/>
        <n v="3851"/>
        <n v="2681"/>
        <n v="6170"/>
        <n v="4283"/>
        <n v="8955"/>
        <n v="1819"/>
        <n v="7089"/>
        <n v="755"/>
        <n v="9812"/>
        <n v="5720"/>
        <n v="583"/>
        <n v="9283"/>
        <n v="5661"/>
        <n v="4987"/>
        <n v="4254"/>
        <n v="1658"/>
        <n v="3866"/>
        <n v="547"/>
        <n v="7011"/>
        <n v="2439"/>
        <n v="2396"/>
        <n v="2911"/>
        <n v="775"/>
        <n v="9415"/>
        <n v="4180"/>
        <n v="9541"/>
        <n v="6012"/>
        <n v="1794"/>
        <n v="679"/>
        <n v="2604"/>
        <n v="4232"/>
        <n v="4135"/>
        <n v="8003"/>
        <n v="1832"/>
        <n v="6483"/>
        <n v="3038"/>
        <n v="4844"/>
        <n v="6267"/>
        <n v="9110"/>
        <n v="14"/>
        <n v="6043"/>
        <n v="3080"/>
        <n v="3297"/>
        <n v="6599"/>
        <n v="1060"/>
        <n v="3169"/>
        <n v="3299"/>
        <n v="6632"/>
        <n v="1127"/>
        <n v="9304"/>
        <n v="9633"/>
        <n v="5153"/>
        <n v="8541"/>
        <n v="3441"/>
        <n v="4929"/>
        <n v="2966"/>
        <n v="9785"/>
        <n v="7593"/>
        <n v="8174"/>
        <n v="4632"/>
        <n v="8512"/>
        <n v="1162"/>
        <n v="7883"/>
        <n v="7275"/>
        <n v="9058"/>
        <n v="9445"/>
        <n v="6478"/>
        <n v="4077"/>
        <n v="5681"/>
        <n v="3015"/>
        <n v="9118"/>
        <n v="9926"/>
        <n v="744"/>
        <n v="9769"/>
        <n v="4985"/>
        <n v="2861"/>
        <n v="6730"/>
        <n v="4589"/>
        <n v="2893"/>
        <n v="8985"/>
        <n v="1065"/>
        <n v="5237"/>
        <n v="6505"/>
        <n v="4021"/>
        <n v="7076"/>
        <n v="17"/>
        <n v="8019"/>
        <n v="5577"/>
        <n v="1253"/>
        <n v="7003"/>
        <n v="6349"/>
        <n v="1777"/>
        <n v="8741"/>
        <n v="8930"/>
        <n v="9230"/>
        <n v="8490"/>
        <n v="1170"/>
        <n v="8554"/>
        <n v="2474"/>
        <n v="6925"/>
        <n v="449"/>
        <n v="1378"/>
        <n v="782"/>
      </sharedItems>
    </cacheField>
    <cacheField name="Payment Type" numFmtId="0">
      <sharedItems/>
    </cacheField>
    <cacheField name="Last Name" numFmtId="0">
      <sharedItems/>
    </cacheField>
    <cacheField name="First Name" numFmtId="0">
      <sharedItems/>
    </cacheField>
    <cacheField name="Customer" numFmtId="0">
      <sharedItems/>
    </cacheField>
    <cacheField name="Address" numFmtId="0">
      <sharedItems/>
    </cacheField>
    <cacheField name="City" numFmtId="0">
      <sharedItems/>
    </cacheField>
    <cacheField name="State" numFmtId="0">
      <sharedItems/>
    </cacheField>
    <cacheField name="Years" numFmtId="0" databaseField="0">
      <fieldGroup base="1">
        <rangePr groupBy="years" startDate="2014-01-06T00:00:00" endDate="2016-12-24T00:00:00"/>
        <groupItems count="5">
          <s v="&lt;1/6/2014"/>
          <s v="2014"/>
          <s v="2015"/>
          <s v="2016"/>
          <s v="&gt;12/24/2016"/>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8">
  <r>
    <n v="1"/>
    <x v="0"/>
    <n v="1"/>
    <x v="0"/>
    <x v="0"/>
    <x v="0"/>
    <x v="0"/>
    <x v="0"/>
    <s v="Credit"/>
    <s v="Axen"/>
    <s v="Thomas"/>
    <s v="Thomas Axen"/>
    <s v="123 3rd Street"/>
    <s v="Los Angelas"/>
    <s v="CA"/>
  </r>
  <r>
    <n v="2"/>
    <x v="0"/>
    <n v="1"/>
    <x v="1"/>
    <x v="1"/>
    <x v="1"/>
    <x v="1"/>
    <x v="1"/>
    <s v="Credit"/>
    <s v="Liu"/>
    <s v="Run"/>
    <s v="Run Liu"/>
    <s v="789 26th Street"/>
    <s v="Miami"/>
    <s v="FL"/>
  </r>
  <r>
    <n v="3"/>
    <x v="1"/>
    <n v="1"/>
    <x v="2"/>
    <x v="2"/>
    <x v="2"/>
    <x v="2"/>
    <x v="2"/>
    <s v="Check"/>
    <s v="Pérez-Olaeta"/>
    <s v="Francisco"/>
    <s v="Francisco Pérez-Olaeta"/>
    <s v="123 6th Street"/>
    <s v="Milwaukee"/>
    <s v="WI"/>
  </r>
  <r>
    <n v="4"/>
    <x v="2"/>
    <n v="1"/>
    <x v="3"/>
    <x v="3"/>
    <x v="3"/>
    <x v="3"/>
    <x v="3"/>
    <s v="Check"/>
    <s v="Wacker"/>
    <s v="Roland"/>
    <s v="Roland Wacker"/>
    <s v="123 10th Street"/>
    <s v="Chicago"/>
    <s v="IL"/>
  </r>
  <r>
    <n v="5"/>
    <x v="3"/>
    <n v="1"/>
    <x v="4"/>
    <x v="4"/>
    <x v="0"/>
    <x v="0"/>
    <x v="4"/>
    <s v="Credit"/>
    <s v="Toh"/>
    <s v="Karen"/>
    <s v="Karen Toh"/>
    <s v="789 27th Street"/>
    <s v="Las Vegas"/>
    <s v="NV"/>
  </r>
  <r>
    <n v="6"/>
    <x v="3"/>
    <n v="1"/>
    <x v="4"/>
    <x v="4"/>
    <x v="4"/>
    <x v="4"/>
    <x v="5"/>
    <s v="Check"/>
    <s v="Toh"/>
    <s v="Karen"/>
    <s v="Karen Toh"/>
    <s v="789 27th Street"/>
    <s v="Las Vegas"/>
    <s v="NV"/>
  </r>
  <r>
    <n v="7"/>
    <x v="4"/>
    <n v="1"/>
    <x v="5"/>
    <x v="5"/>
    <x v="4"/>
    <x v="5"/>
    <x v="6"/>
    <s v="Credit"/>
    <s v="Lee"/>
    <s v="Christina"/>
    <s v="Christina Lee"/>
    <s v="123 4th Street"/>
    <s v="New York"/>
    <s v="NY"/>
  </r>
  <r>
    <n v="8"/>
    <x v="4"/>
    <n v="1"/>
    <x v="5"/>
    <x v="5"/>
    <x v="4"/>
    <x v="6"/>
    <x v="7"/>
    <s v="Check"/>
    <s v="Lee"/>
    <s v="Christina"/>
    <s v="Christina Lee"/>
    <s v="123 4th Street"/>
    <s v="New York"/>
    <s v="NY"/>
  </r>
  <r>
    <n v="9"/>
    <x v="4"/>
    <n v="1"/>
    <x v="5"/>
    <x v="5"/>
    <x v="4"/>
    <x v="4"/>
    <x v="8"/>
    <s v="Credit"/>
    <s v="Lee"/>
    <s v="Christina"/>
    <s v="Christina Lee"/>
    <s v="123 4th Street"/>
    <s v="New York"/>
    <s v="NY"/>
  </r>
  <r>
    <n v="10"/>
    <x v="5"/>
    <n v="1"/>
    <x v="6"/>
    <x v="6"/>
    <x v="0"/>
    <x v="7"/>
    <x v="9"/>
    <s v="Check"/>
    <s v="Edwards"/>
    <s v="John"/>
    <s v="John Edwards"/>
    <s v="123 12th Street"/>
    <s v="Las Vegas"/>
    <s v="NV"/>
  </r>
  <r>
    <n v="11"/>
    <x v="5"/>
    <n v="1"/>
    <x v="6"/>
    <x v="6"/>
    <x v="0"/>
    <x v="8"/>
    <x v="10"/>
    <s v="Check"/>
    <s v="Edwards"/>
    <s v="John"/>
    <s v="John Edwards"/>
    <s v="123 12th Street"/>
    <s v="Las Vegas"/>
    <s v="NV"/>
  </r>
  <r>
    <n v="12"/>
    <x v="6"/>
    <n v="1"/>
    <x v="4"/>
    <x v="7"/>
    <x v="5"/>
    <x v="9"/>
    <x v="11"/>
    <s v="Credit"/>
    <s v="Andersen"/>
    <s v="Elizabeth"/>
    <s v="Elizabeth Andersen"/>
    <s v="123 8th Street"/>
    <s v="Portland"/>
    <s v="OR"/>
  </r>
  <r>
    <n v="13"/>
    <x v="7"/>
    <n v="4"/>
    <x v="6"/>
    <x v="6"/>
    <x v="6"/>
    <x v="10"/>
    <x v="12"/>
    <s v="Check"/>
    <s v="Edwards"/>
    <s v="John"/>
    <s v="John Edwards"/>
    <s v="123 12th Street"/>
    <s v="Las Vegas"/>
    <s v="NV"/>
  </r>
  <r>
    <n v="14"/>
    <x v="8"/>
    <n v="1"/>
    <x v="2"/>
    <x v="2"/>
    <x v="0"/>
    <x v="0"/>
    <x v="13"/>
    <s v="Credit"/>
    <s v="Pérez-Olaeta"/>
    <s v="Francisco"/>
    <s v="Francisco Pérez-Olaeta"/>
    <s v="123 6th Street"/>
    <s v="Milwaukee"/>
    <s v="WI"/>
  </r>
  <r>
    <n v="15"/>
    <x v="9"/>
    <n v="1"/>
    <x v="5"/>
    <x v="5"/>
    <x v="5"/>
    <x v="9"/>
    <x v="14"/>
    <s v="Credit"/>
    <s v="Lee"/>
    <s v="Christina"/>
    <s v="Christina Lee"/>
    <s v="123 4th Street"/>
    <s v="New York"/>
    <s v="NY"/>
  </r>
  <r>
    <n v="16"/>
    <x v="10"/>
    <n v="1"/>
    <x v="4"/>
    <x v="4"/>
    <x v="3"/>
    <x v="3"/>
    <x v="15"/>
    <s v="Cash"/>
    <s v="Toh"/>
    <s v="Karen"/>
    <s v="Karen Toh"/>
    <s v="789 27th Street"/>
    <s v="Las Vegas"/>
    <s v="NV"/>
  </r>
  <r>
    <n v="17"/>
    <x v="10"/>
    <n v="1"/>
    <x v="1"/>
    <x v="1"/>
    <x v="3"/>
    <x v="3"/>
    <x v="16"/>
    <s v="Check"/>
    <s v="Liu"/>
    <s v="Run"/>
    <s v="Run Liu"/>
    <s v="789 26th Street"/>
    <s v="Miami"/>
    <s v="FL"/>
  </r>
  <r>
    <n v="18"/>
    <x v="11"/>
    <n v="1"/>
    <x v="5"/>
    <x v="8"/>
    <x v="6"/>
    <x v="10"/>
    <x v="17"/>
    <s v="Check"/>
    <s v="Jung Lee"/>
    <s v="Soo"/>
    <s v="Soo Jung Lee"/>
    <s v="789 29th Street"/>
    <s v="Denver"/>
    <s v="CO"/>
  </r>
  <r>
    <n v="19"/>
    <x v="12"/>
    <n v="1"/>
    <x v="3"/>
    <x v="3"/>
    <x v="0"/>
    <x v="0"/>
    <x v="18"/>
    <s v="Check"/>
    <s v="Wacker"/>
    <s v="Roland"/>
    <s v="Roland Wacker"/>
    <s v="123 10th Street"/>
    <s v="Chicago"/>
    <s v="IL"/>
  </r>
  <r>
    <n v="20"/>
    <x v="13"/>
    <n v="1"/>
    <x v="0"/>
    <x v="0"/>
    <x v="7"/>
    <x v="11"/>
    <x v="19"/>
    <s v="Cash"/>
    <s v="Axen"/>
    <s v="Thomas"/>
    <s v="Thomas Axen"/>
    <s v="123 3rd Street"/>
    <s v="Los Angelas"/>
    <s v="CA"/>
  </r>
  <r>
    <n v="21"/>
    <x v="14"/>
    <n v="4"/>
    <x v="6"/>
    <x v="6"/>
    <x v="8"/>
    <x v="12"/>
    <x v="20"/>
    <s v="Credit"/>
    <s v="Edwards"/>
    <s v="John"/>
    <s v="John Edwards"/>
    <s v="123 12th Street"/>
    <s v="Las Vegas"/>
    <s v="NV"/>
  </r>
  <r>
    <n v="22"/>
    <x v="15"/>
    <n v="1"/>
    <x v="2"/>
    <x v="2"/>
    <x v="9"/>
    <x v="13"/>
    <x v="21"/>
    <s v="Check"/>
    <s v="Pérez-Olaeta"/>
    <s v="Francisco"/>
    <s v="Francisco Pérez-Olaeta"/>
    <s v="123 6th Street"/>
    <s v="Milwaukee"/>
    <s v="WI"/>
  </r>
  <r>
    <n v="23"/>
    <x v="16"/>
    <n v="1"/>
    <x v="5"/>
    <x v="9"/>
    <x v="0"/>
    <x v="8"/>
    <x v="22"/>
    <s v="Credit"/>
    <s v="Raghav"/>
    <s v="Amritansh"/>
    <s v="Amritansh Raghav"/>
    <s v="789 28th Street"/>
    <s v="Memphis"/>
    <s v="TN"/>
  </r>
  <r>
    <n v="24"/>
    <x v="17"/>
    <n v="1"/>
    <x v="1"/>
    <x v="1"/>
    <x v="1"/>
    <x v="1"/>
    <x v="23"/>
    <s v="Credit"/>
    <s v="Liu"/>
    <s v="Run"/>
    <s v="Run Liu"/>
    <s v="789 26th Street"/>
    <s v="Miami"/>
    <s v="FL"/>
  </r>
  <r>
    <n v="25"/>
    <x v="18"/>
    <n v="1"/>
    <x v="2"/>
    <x v="2"/>
    <x v="10"/>
    <x v="14"/>
    <x v="24"/>
    <s v="Check"/>
    <s v="Pérez-Olaeta"/>
    <s v="Francisco"/>
    <s v="Francisco Pérez-Olaeta"/>
    <s v="123 6th Street"/>
    <s v="Milwaukee"/>
    <s v="WI"/>
  </r>
  <r>
    <n v="26"/>
    <x v="19"/>
    <n v="1"/>
    <x v="0"/>
    <x v="0"/>
    <x v="4"/>
    <x v="4"/>
    <x v="25"/>
    <s v="Check"/>
    <s v="Axen"/>
    <s v="Thomas"/>
    <s v="Thomas Axen"/>
    <s v="123 3rd Street"/>
    <s v="Los Angelas"/>
    <s v="CA"/>
  </r>
  <r>
    <n v="27"/>
    <x v="20"/>
    <n v="1"/>
    <x v="3"/>
    <x v="3"/>
    <x v="0"/>
    <x v="7"/>
    <x v="26"/>
    <s v="Credit"/>
    <s v="Wacker"/>
    <s v="Roland"/>
    <s v="Roland Wacker"/>
    <s v="123 10th Street"/>
    <s v="Chicago"/>
    <s v="IL"/>
  </r>
  <r>
    <n v="28"/>
    <x v="21"/>
    <n v="1"/>
    <x v="4"/>
    <x v="7"/>
    <x v="6"/>
    <x v="10"/>
    <x v="27"/>
    <s v="Credit"/>
    <s v="Andersen"/>
    <s v="Elizabeth"/>
    <s v="Elizabeth Andersen"/>
    <s v="123 8th Street"/>
    <s v="Portland"/>
    <s v="OR"/>
  </r>
  <r>
    <n v="29"/>
    <x v="22"/>
    <n v="1"/>
    <x v="3"/>
    <x v="3"/>
    <x v="0"/>
    <x v="15"/>
    <x v="28"/>
    <s v="Cash"/>
    <s v="Wacker"/>
    <s v="Roland"/>
    <s v="Roland Wacker"/>
    <s v="123 10th Street"/>
    <s v="Chicago"/>
    <s v="IL"/>
  </r>
  <r>
    <n v="30"/>
    <x v="22"/>
    <n v="1"/>
    <x v="3"/>
    <x v="3"/>
    <x v="2"/>
    <x v="16"/>
    <x v="29"/>
    <s v="Credit"/>
    <s v="Wacker"/>
    <s v="Roland"/>
    <s v="Roland Wacker"/>
    <s v="123 10th Street"/>
    <s v="Chicago"/>
    <s v="IL"/>
  </r>
  <r>
    <n v="31"/>
    <x v="22"/>
    <n v="1"/>
    <x v="3"/>
    <x v="3"/>
    <x v="10"/>
    <x v="17"/>
    <x v="30"/>
    <s v="Cash"/>
    <s v="Wacker"/>
    <s v="Roland"/>
    <s v="Roland Wacker"/>
    <s v="123 10th Street"/>
    <s v="Chicago"/>
    <s v="IL"/>
  </r>
  <r>
    <n v="32"/>
    <x v="22"/>
    <n v="1"/>
    <x v="3"/>
    <x v="3"/>
    <x v="5"/>
    <x v="9"/>
    <x v="31"/>
    <s v="Check"/>
    <s v="Wacker"/>
    <s v="Roland"/>
    <s v="Roland Wacker"/>
    <s v="123 10th Street"/>
    <s v="Chicago"/>
    <s v="IL"/>
  </r>
  <r>
    <n v="33"/>
    <x v="23"/>
    <n v="2"/>
    <x v="2"/>
    <x v="2"/>
    <x v="6"/>
    <x v="10"/>
    <x v="32"/>
    <s v="Cash"/>
    <s v="Pérez-Olaeta"/>
    <s v="Francisco"/>
    <s v="Francisco Pérez-Olaeta"/>
    <s v="123 6th Street"/>
    <s v="Milwaukee"/>
    <s v="WI"/>
  </r>
  <r>
    <n v="34"/>
    <x v="24"/>
    <n v="2"/>
    <x v="2"/>
    <x v="10"/>
    <x v="1"/>
    <x v="1"/>
    <x v="33"/>
    <s v="Check"/>
    <s v="Mortensen"/>
    <s v="Sven"/>
    <s v="Sven Mortensen"/>
    <s v="123 9th Street"/>
    <s v="Salt Lake City"/>
    <s v="UT"/>
  </r>
  <r>
    <n v="35"/>
    <x v="24"/>
    <n v="2"/>
    <x v="4"/>
    <x v="7"/>
    <x v="9"/>
    <x v="13"/>
    <x v="34"/>
    <s v="Cash"/>
    <s v="Andersen"/>
    <s v="Elizabeth"/>
    <s v="Elizabeth Andersen"/>
    <s v="123 8th Street"/>
    <s v="Portland"/>
    <s v="OR"/>
  </r>
  <r>
    <n v="36"/>
    <x v="24"/>
    <n v="2"/>
    <x v="4"/>
    <x v="7"/>
    <x v="5"/>
    <x v="9"/>
    <x v="35"/>
    <s v="Credit"/>
    <s v="Andersen"/>
    <s v="Elizabeth"/>
    <s v="Elizabeth Andersen"/>
    <s v="123 8th Street"/>
    <s v="Portland"/>
    <s v="OR"/>
  </r>
  <r>
    <n v="37"/>
    <x v="24"/>
    <n v="2"/>
    <x v="5"/>
    <x v="8"/>
    <x v="0"/>
    <x v="0"/>
    <x v="36"/>
    <s v="Cash"/>
    <s v="Jung Lee"/>
    <s v="Soo"/>
    <s v="Soo Jung Lee"/>
    <s v="789 29th Street"/>
    <s v="Denver"/>
    <s v="CO"/>
  </r>
  <r>
    <n v="38"/>
    <x v="24"/>
    <n v="4"/>
    <x v="6"/>
    <x v="6"/>
    <x v="4"/>
    <x v="4"/>
    <x v="37"/>
    <s v="Check"/>
    <s v="Edwards"/>
    <s v="John"/>
    <s v="John Edwards"/>
    <s v="123 12th Street"/>
    <s v="Las Vegas"/>
    <s v="NV"/>
  </r>
  <r>
    <n v="39"/>
    <x v="24"/>
    <n v="2"/>
    <x v="1"/>
    <x v="1"/>
    <x v="8"/>
    <x v="12"/>
    <x v="38"/>
    <s v="Credit"/>
    <s v="Liu"/>
    <s v="Run"/>
    <s v="Run Liu"/>
    <s v="789 26th Street"/>
    <s v="Miami"/>
    <s v="FL"/>
  </r>
  <r>
    <n v="40"/>
    <x v="24"/>
    <n v="2"/>
    <x v="1"/>
    <x v="1"/>
    <x v="7"/>
    <x v="11"/>
    <x v="39"/>
    <s v="Credit"/>
    <s v="Liu"/>
    <s v="Run"/>
    <s v="Run Liu"/>
    <s v="789 26th Street"/>
    <s v="Miami"/>
    <s v="FL"/>
  </r>
  <r>
    <n v="41"/>
    <x v="24"/>
    <n v="2"/>
    <x v="1"/>
    <x v="1"/>
    <x v="11"/>
    <x v="18"/>
    <x v="40"/>
    <s v="Check"/>
    <s v="Liu"/>
    <s v="Run"/>
    <s v="Run Liu"/>
    <s v="789 26th Street"/>
    <s v="Miami"/>
    <s v="FL"/>
  </r>
  <r>
    <n v="42"/>
    <x v="25"/>
    <n v="2"/>
    <x v="5"/>
    <x v="9"/>
    <x v="7"/>
    <x v="11"/>
    <x v="41"/>
    <s v="Credit"/>
    <s v="Raghav"/>
    <s v="Amritansh"/>
    <s v="Amritansh Raghav"/>
    <s v="789 28th Street"/>
    <s v="Memphis"/>
    <s v="TN"/>
  </r>
  <r>
    <n v="43"/>
    <x v="25"/>
    <n v="2"/>
    <x v="5"/>
    <x v="9"/>
    <x v="11"/>
    <x v="18"/>
    <x v="42"/>
    <s v="Cash"/>
    <s v="Raghav"/>
    <s v="Amritansh"/>
    <s v="Amritansh Raghav"/>
    <s v="789 28th Street"/>
    <s v="Memphis"/>
    <s v="TN"/>
  </r>
  <r>
    <n v="44"/>
    <x v="26"/>
    <n v="2"/>
    <x v="2"/>
    <x v="2"/>
    <x v="0"/>
    <x v="0"/>
    <x v="43"/>
    <s v="Credit"/>
    <s v="Pérez-Olaeta"/>
    <s v="Francisco"/>
    <s v="Francisco Pérez-Olaeta"/>
    <s v="123 6th Street"/>
    <s v="Milwaukee"/>
    <s v="WI"/>
  </r>
  <r>
    <n v="45"/>
    <x v="27"/>
    <n v="2"/>
    <x v="3"/>
    <x v="3"/>
    <x v="10"/>
    <x v="14"/>
    <x v="44"/>
    <s v="Credit"/>
    <s v="Wacker"/>
    <s v="Roland"/>
    <s v="Roland Wacker"/>
    <s v="123 10th Street"/>
    <s v="Chicago"/>
    <s v="IL"/>
  </r>
  <r>
    <n v="46"/>
    <x v="27"/>
    <n v="2"/>
    <x v="3"/>
    <x v="3"/>
    <x v="4"/>
    <x v="4"/>
    <x v="45"/>
    <s v="Check"/>
    <s v="Wacker"/>
    <s v="Roland"/>
    <s v="Roland Wacker"/>
    <s v="123 10th Street"/>
    <s v="Chicago"/>
    <s v="IL"/>
  </r>
  <r>
    <n v="47"/>
    <x v="27"/>
    <n v="2"/>
    <x v="3"/>
    <x v="3"/>
    <x v="4"/>
    <x v="6"/>
    <x v="46"/>
    <s v="Check"/>
    <s v="Wacker"/>
    <s v="Roland"/>
    <s v="Roland Wacker"/>
    <s v="123 10th Street"/>
    <s v="Chicago"/>
    <s v="IL"/>
  </r>
  <r>
    <n v="48"/>
    <x v="28"/>
    <n v="2"/>
    <x v="5"/>
    <x v="5"/>
    <x v="2"/>
    <x v="2"/>
    <x v="47"/>
    <s v="Credit"/>
    <s v="Lee"/>
    <s v="Christina"/>
    <s v="Christina Lee"/>
    <s v="123 4th Street"/>
    <s v="New York"/>
    <s v="NY"/>
  </r>
  <r>
    <n v="49"/>
    <x v="28"/>
    <n v="2"/>
    <x v="5"/>
    <x v="5"/>
    <x v="3"/>
    <x v="3"/>
    <x v="48"/>
    <s v="Check"/>
    <s v="Lee"/>
    <s v="Christina"/>
    <s v="Christina Lee"/>
    <s v="123 4th Street"/>
    <s v="New York"/>
    <s v="NY"/>
  </r>
  <r>
    <n v="50"/>
    <x v="29"/>
    <n v="2"/>
    <x v="0"/>
    <x v="0"/>
    <x v="10"/>
    <x v="14"/>
    <x v="49"/>
    <s v="Credit"/>
    <s v="Axen"/>
    <s v="Thomas"/>
    <s v="Thomas Axen"/>
    <s v="123 3rd Street"/>
    <s v="Los Angelas"/>
    <s v="CA"/>
  </r>
  <r>
    <n v="51"/>
    <x v="29"/>
    <n v="2"/>
    <x v="0"/>
    <x v="0"/>
    <x v="9"/>
    <x v="13"/>
    <x v="50"/>
    <s v="Credit"/>
    <s v="Axen"/>
    <s v="Thomas"/>
    <s v="Thomas Axen"/>
    <s v="123 3rd Street"/>
    <s v="Los Angelas"/>
    <s v="CA"/>
  </r>
  <r>
    <n v="52"/>
    <x v="30"/>
    <n v="2"/>
    <x v="4"/>
    <x v="7"/>
    <x v="12"/>
    <x v="19"/>
    <x v="51"/>
    <s v="Credit"/>
    <s v="Andersen"/>
    <s v="Elizabeth"/>
    <s v="Elizabeth Andersen"/>
    <s v="123 8th Street"/>
    <s v="Portland"/>
    <s v="OR"/>
  </r>
  <r>
    <n v="53"/>
    <x v="31"/>
    <n v="2"/>
    <x v="2"/>
    <x v="10"/>
    <x v="12"/>
    <x v="19"/>
    <x v="52"/>
    <s v="Check"/>
    <s v="Mortensen"/>
    <s v="Sven"/>
    <s v="Sven Mortensen"/>
    <s v="123 9th Street"/>
    <s v="Salt Lake City"/>
    <s v="UT"/>
  </r>
  <r>
    <n v="54"/>
    <x v="31"/>
    <n v="2"/>
    <x v="2"/>
    <x v="11"/>
    <x v="5"/>
    <x v="20"/>
    <x v="53"/>
    <s v="Credit"/>
    <s v="Rodman"/>
    <s v="John"/>
    <s v="John Rodman"/>
    <s v="789 25th Street"/>
    <s v="Chicago"/>
    <s v="IL"/>
  </r>
  <r>
    <n v="55"/>
    <x v="31"/>
    <n v="2"/>
    <x v="5"/>
    <x v="5"/>
    <x v="0"/>
    <x v="7"/>
    <x v="54"/>
    <s v="Check"/>
    <s v="Lee"/>
    <s v="Christina"/>
    <s v="Christina Lee"/>
    <s v="123 4th Street"/>
    <s v="New York"/>
    <s v="NY"/>
  </r>
  <r>
    <n v="56"/>
    <x v="32"/>
    <n v="2"/>
    <x v="4"/>
    <x v="4"/>
    <x v="10"/>
    <x v="17"/>
    <x v="15"/>
    <s v="Cash"/>
    <s v="Toh"/>
    <s v="Karen"/>
    <s v="Karen Toh"/>
    <s v="789 27th Street"/>
    <s v="Las Vegas"/>
    <s v="NV"/>
  </r>
  <r>
    <n v="57"/>
    <x v="32"/>
    <n v="4"/>
    <x v="6"/>
    <x v="6"/>
    <x v="10"/>
    <x v="17"/>
    <x v="55"/>
    <s v="Check"/>
    <s v="Edwards"/>
    <s v="John"/>
    <s v="John Edwards"/>
    <s v="123 12th Street"/>
    <s v="Las Vegas"/>
    <s v="NV"/>
  </r>
  <r>
    <n v="58"/>
    <x v="33"/>
    <n v="2"/>
    <x v="0"/>
    <x v="0"/>
    <x v="12"/>
    <x v="19"/>
    <x v="56"/>
    <s v="Credit"/>
    <s v="Axen"/>
    <s v="Thomas"/>
    <s v="Thomas Axen"/>
    <s v="123 3rd Street"/>
    <s v="Los Angelas"/>
    <s v="CA"/>
  </r>
  <r>
    <n v="59"/>
    <x v="34"/>
    <n v="2"/>
    <x v="1"/>
    <x v="12"/>
    <x v="11"/>
    <x v="18"/>
    <x v="57"/>
    <s v="Check"/>
    <s v="Bedecs"/>
    <s v="Anna"/>
    <s v="Anna Bedecs"/>
    <s v="123 1st Street"/>
    <s v="Seattle"/>
    <s v="WA"/>
  </r>
  <r>
    <n v="60"/>
    <x v="34"/>
    <n v="2"/>
    <x v="1"/>
    <x v="13"/>
    <x v="9"/>
    <x v="13"/>
    <x v="58"/>
    <s v="Cash"/>
    <s v="Krschne"/>
    <s v="Peter"/>
    <s v="Peter Krschne"/>
    <s v="123 11th Street"/>
    <s v="Miami"/>
    <s v="FL"/>
  </r>
  <r>
    <n v="61"/>
    <x v="34"/>
    <n v="2"/>
    <x v="3"/>
    <x v="3"/>
    <x v="4"/>
    <x v="4"/>
    <x v="10"/>
    <s v="Cash"/>
    <s v="Wacker"/>
    <s v="Roland"/>
    <s v="Roland Wacker"/>
    <s v="123 10th Street"/>
    <s v="Chicago"/>
    <s v="IL"/>
  </r>
  <r>
    <n v="62"/>
    <x v="34"/>
    <n v="2"/>
    <x v="3"/>
    <x v="3"/>
    <x v="4"/>
    <x v="21"/>
    <x v="59"/>
    <s v="Check"/>
    <s v="Wacker"/>
    <s v="Roland"/>
    <s v="Roland Wacker"/>
    <s v="123 10th Street"/>
    <s v="Chicago"/>
    <s v="IL"/>
  </r>
  <r>
    <n v="63"/>
    <x v="35"/>
    <n v="2"/>
    <x v="3"/>
    <x v="3"/>
    <x v="12"/>
    <x v="19"/>
    <x v="60"/>
    <s v="Check"/>
    <s v="Wacker"/>
    <s v="Roland"/>
    <s v="Roland Wacker"/>
    <s v="123 10th Street"/>
    <s v="Chicago"/>
    <s v="IL"/>
  </r>
  <r>
    <n v="64"/>
    <x v="35"/>
    <n v="2"/>
    <x v="3"/>
    <x v="3"/>
    <x v="12"/>
    <x v="19"/>
    <x v="61"/>
    <s v="Check"/>
    <s v="Wacker"/>
    <s v="Roland"/>
    <s v="Roland Wacker"/>
    <s v="123 10th Street"/>
    <s v="Chicago"/>
    <s v="IL"/>
  </r>
  <r>
    <n v="65"/>
    <x v="36"/>
    <n v="2"/>
    <x v="0"/>
    <x v="0"/>
    <x v="0"/>
    <x v="15"/>
    <x v="62"/>
    <s v="Credit"/>
    <s v="Axen"/>
    <s v="Thomas"/>
    <s v="Thomas Axen"/>
    <s v="123 3rd Street"/>
    <s v="Los Angelas"/>
    <s v="CA"/>
  </r>
  <r>
    <n v="66"/>
    <x v="37"/>
    <n v="2"/>
    <x v="2"/>
    <x v="10"/>
    <x v="7"/>
    <x v="11"/>
    <x v="63"/>
    <s v="Credit"/>
    <s v="Mortensen"/>
    <s v="Sven"/>
    <s v="Sven Mortensen"/>
    <s v="123 9th Street"/>
    <s v="Salt Lake City"/>
    <s v="UT"/>
  </r>
  <r>
    <n v="67"/>
    <x v="37"/>
    <n v="2"/>
    <x v="2"/>
    <x v="11"/>
    <x v="10"/>
    <x v="17"/>
    <x v="64"/>
    <s v="Credit"/>
    <s v="Rodman"/>
    <s v="John"/>
    <s v="John Rodman"/>
    <s v="789 25th Street"/>
    <s v="Chicago"/>
    <s v="IL"/>
  </r>
  <r>
    <n v="68"/>
    <x v="37"/>
    <n v="2"/>
    <x v="4"/>
    <x v="7"/>
    <x v="6"/>
    <x v="10"/>
    <x v="65"/>
    <s v="Check"/>
    <s v="Andersen"/>
    <s v="Elizabeth"/>
    <s v="Elizabeth Andersen"/>
    <s v="123 8th Street"/>
    <s v="Portland"/>
    <s v="OR"/>
  </r>
  <r>
    <n v="69"/>
    <x v="37"/>
    <n v="2"/>
    <x v="5"/>
    <x v="8"/>
    <x v="13"/>
    <x v="22"/>
    <x v="66"/>
    <s v="Check"/>
    <s v="Jung Lee"/>
    <s v="Soo"/>
    <s v="Soo Jung Lee"/>
    <s v="789 29th Street"/>
    <s v="Denver"/>
    <s v="CO"/>
  </r>
  <r>
    <n v="70"/>
    <x v="37"/>
    <n v="2"/>
    <x v="1"/>
    <x v="1"/>
    <x v="2"/>
    <x v="16"/>
    <x v="67"/>
    <s v="Credit"/>
    <s v="Liu"/>
    <s v="Run"/>
    <s v="Run Liu"/>
    <s v="789 26th Street"/>
    <s v="Miami"/>
    <s v="FL"/>
  </r>
  <r>
    <n v="71"/>
    <x v="38"/>
    <n v="2"/>
    <x v="5"/>
    <x v="9"/>
    <x v="0"/>
    <x v="8"/>
    <x v="68"/>
    <s v="Check"/>
    <s v="Raghav"/>
    <s v="Amritansh"/>
    <s v="Amritansh Raghav"/>
    <s v="789 28th Street"/>
    <s v="Memphis"/>
    <s v="TN"/>
  </r>
  <r>
    <n v="72"/>
    <x v="39"/>
    <n v="2"/>
    <x v="2"/>
    <x v="2"/>
    <x v="6"/>
    <x v="10"/>
    <x v="69"/>
    <s v="Credit"/>
    <s v="Pérez-Olaeta"/>
    <s v="Francisco"/>
    <s v="Francisco Pérez-Olaeta"/>
    <s v="123 6th Street"/>
    <s v="Milwaukee"/>
    <s v="WI"/>
  </r>
  <r>
    <n v="73"/>
    <x v="39"/>
    <n v="4"/>
    <x v="6"/>
    <x v="6"/>
    <x v="10"/>
    <x v="17"/>
    <x v="70"/>
    <s v="Credit"/>
    <s v="Edwards"/>
    <s v="John"/>
    <s v="John Edwards"/>
    <s v="123 12th Street"/>
    <s v="Las Vegas"/>
    <s v="NV"/>
  </r>
  <r>
    <n v="74"/>
    <x v="40"/>
    <n v="2"/>
    <x v="3"/>
    <x v="3"/>
    <x v="0"/>
    <x v="0"/>
    <x v="71"/>
    <s v="Check"/>
    <s v="Wacker"/>
    <s v="Roland"/>
    <s v="Roland Wacker"/>
    <s v="123 10th Street"/>
    <s v="Chicago"/>
    <s v="IL"/>
  </r>
  <r>
    <n v="75"/>
    <x v="41"/>
    <n v="2"/>
    <x v="2"/>
    <x v="2"/>
    <x v="4"/>
    <x v="5"/>
    <x v="72"/>
    <s v="Check"/>
    <s v="Pérez-Olaeta"/>
    <s v="Francisco"/>
    <s v="Francisco Pérez-Olaeta"/>
    <s v="123 6th Street"/>
    <s v="Milwaukee"/>
    <s v="WI"/>
  </r>
  <r>
    <n v="76"/>
    <x v="41"/>
    <n v="2"/>
    <x v="2"/>
    <x v="2"/>
    <x v="4"/>
    <x v="6"/>
    <x v="73"/>
    <s v="Credit"/>
    <s v="Pérez-Olaeta"/>
    <s v="Francisco"/>
    <s v="Francisco Pérez-Olaeta"/>
    <s v="123 6th Street"/>
    <s v="Milwaukee"/>
    <s v="WI"/>
  </r>
  <r>
    <n v="77"/>
    <x v="42"/>
    <n v="3"/>
    <x v="1"/>
    <x v="1"/>
    <x v="7"/>
    <x v="11"/>
    <x v="74"/>
    <s v="Credit"/>
    <s v="Liu"/>
    <s v="Run"/>
    <s v="Run Liu"/>
    <s v="789 26th Street"/>
    <s v="Miami"/>
    <s v="FL"/>
  </r>
  <r>
    <n v="78"/>
    <x v="43"/>
    <n v="4"/>
    <x v="6"/>
    <x v="6"/>
    <x v="10"/>
    <x v="17"/>
    <x v="75"/>
    <s v="Credit"/>
    <s v="Edwards"/>
    <s v="John"/>
    <s v="John Edwards"/>
    <s v="123 12th Street"/>
    <s v="Las Vegas"/>
    <s v="NV"/>
  </r>
  <r>
    <n v="79"/>
    <x v="44"/>
    <n v="3"/>
    <x v="3"/>
    <x v="3"/>
    <x v="2"/>
    <x v="16"/>
    <x v="76"/>
    <s v="Check"/>
    <s v="Wacker"/>
    <s v="Roland"/>
    <s v="Roland Wacker"/>
    <s v="123 10th Street"/>
    <s v="Chicago"/>
    <s v="IL"/>
  </r>
  <r>
    <n v="80"/>
    <x v="45"/>
    <n v="3"/>
    <x v="4"/>
    <x v="4"/>
    <x v="4"/>
    <x v="21"/>
    <x v="77"/>
    <s v="Credit"/>
    <s v="Toh"/>
    <s v="Karen"/>
    <s v="Karen Toh"/>
    <s v="789 27th Street"/>
    <s v="Las Vegas"/>
    <s v="NV"/>
  </r>
  <r>
    <n v="81"/>
    <x v="45"/>
    <n v="3"/>
    <x v="3"/>
    <x v="3"/>
    <x v="12"/>
    <x v="19"/>
    <x v="78"/>
    <s v="Cash"/>
    <s v="Wacker"/>
    <s v="Roland"/>
    <s v="Roland Wacker"/>
    <s v="123 10th Street"/>
    <s v="Chicago"/>
    <s v="IL"/>
  </r>
  <r>
    <n v="82"/>
    <x v="46"/>
    <n v="3"/>
    <x v="2"/>
    <x v="2"/>
    <x v="2"/>
    <x v="16"/>
    <x v="79"/>
    <s v="Cash"/>
    <s v="Pérez-Olaeta"/>
    <s v="Francisco"/>
    <s v="Francisco Pérez-Olaeta"/>
    <s v="123 6th Street"/>
    <s v="Milwaukee"/>
    <s v="WI"/>
  </r>
  <r>
    <n v="83"/>
    <x v="46"/>
    <n v="3"/>
    <x v="5"/>
    <x v="9"/>
    <x v="4"/>
    <x v="21"/>
    <x v="80"/>
    <s v="Cash"/>
    <s v="Raghav"/>
    <s v="Amritansh"/>
    <s v="Amritansh Raghav"/>
    <s v="789 28th Street"/>
    <s v="Memphis"/>
    <s v="TN"/>
  </r>
  <r>
    <n v="84"/>
    <x v="46"/>
    <n v="3"/>
    <x v="5"/>
    <x v="5"/>
    <x v="3"/>
    <x v="3"/>
    <x v="81"/>
    <s v="Credit"/>
    <s v="Lee"/>
    <s v="Christina"/>
    <s v="Christina Lee"/>
    <s v="123 4th Street"/>
    <s v="New York"/>
    <s v="NY"/>
  </r>
  <r>
    <n v="85"/>
    <x v="47"/>
    <n v="3"/>
    <x v="5"/>
    <x v="9"/>
    <x v="10"/>
    <x v="17"/>
    <x v="82"/>
    <s v="Credit"/>
    <s v="Raghav"/>
    <s v="Amritansh"/>
    <s v="Amritansh Raghav"/>
    <s v="789 28th Street"/>
    <s v="Memphis"/>
    <s v="TN"/>
  </r>
  <r>
    <n v="86"/>
    <x v="47"/>
    <n v="3"/>
    <x v="3"/>
    <x v="3"/>
    <x v="6"/>
    <x v="10"/>
    <x v="83"/>
    <s v="Credit"/>
    <s v="Wacker"/>
    <s v="Roland"/>
    <s v="Roland Wacker"/>
    <s v="123 10th Street"/>
    <s v="Chicago"/>
    <s v="IL"/>
  </r>
  <r>
    <n v="87"/>
    <x v="48"/>
    <n v="3"/>
    <x v="0"/>
    <x v="0"/>
    <x v="4"/>
    <x v="5"/>
    <x v="84"/>
    <s v="Credit"/>
    <s v="Axen"/>
    <s v="Thomas"/>
    <s v="Thomas Axen"/>
    <s v="123 3rd Street"/>
    <s v="Los Angelas"/>
    <s v="CA"/>
  </r>
  <r>
    <n v="88"/>
    <x v="49"/>
    <n v="3"/>
    <x v="2"/>
    <x v="2"/>
    <x v="4"/>
    <x v="4"/>
    <x v="85"/>
    <s v="Cash"/>
    <s v="Pérez-Olaeta"/>
    <s v="Francisco"/>
    <s v="Francisco Pérez-Olaeta"/>
    <s v="123 6th Street"/>
    <s v="Milwaukee"/>
    <s v="WI"/>
  </r>
  <r>
    <n v="89"/>
    <x v="50"/>
    <n v="3"/>
    <x v="4"/>
    <x v="4"/>
    <x v="10"/>
    <x v="14"/>
    <x v="86"/>
    <s v="Check"/>
    <s v="Toh"/>
    <s v="Karen"/>
    <s v="Karen Toh"/>
    <s v="789 27th Street"/>
    <s v="Las Vegas"/>
    <s v="NV"/>
  </r>
  <r>
    <n v="90"/>
    <x v="51"/>
    <n v="3"/>
    <x v="3"/>
    <x v="3"/>
    <x v="11"/>
    <x v="18"/>
    <x v="87"/>
    <s v="Credit"/>
    <s v="Wacker"/>
    <s v="Roland"/>
    <s v="Roland Wacker"/>
    <s v="123 10th Street"/>
    <s v="Chicago"/>
    <s v="IL"/>
  </r>
  <r>
    <n v="91"/>
    <x v="52"/>
    <n v="3"/>
    <x v="2"/>
    <x v="2"/>
    <x v="12"/>
    <x v="19"/>
    <x v="88"/>
    <s v="Check"/>
    <s v="Pérez-Olaeta"/>
    <s v="Francisco"/>
    <s v="Francisco Pérez-Olaeta"/>
    <s v="123 6th Street"/>
    <s v="Milwaukee"/>
    <s v="WI"/>
  </r>
  <r>
    <n v="92"/>
    <x v="53"/>
    <n v="3"/>
    <x v="0"/>
    <x v="0"/>
    <x v="0"/>
    <x v="15"/>
    <x v="89"/>
    <s v="Check"/>
    <s v="Axen"/>
    <s v="Thomas"/>
    <s v="Thomas Axen"/>
    <s v="123 3rd Street"/>
    <s v="Los Angelas"/>
    <s v="CA"/>
  </r>
  <r>
    <n v="93"/>
    <x v="54"/>
    <n v="3"/>
    <x v="6"/>
    <x v="6"/>
    <x v="11"/>
    <x v="18"/>
    <x v="90"/>
    <s v="Cash"/>
    <s v="Edwards"/>
    <s v="John"/>
    <s v="John Edwards"/>
    <s v="123 12th Street"/>
    <s v="Las Vegas"/>
    <s v="NV"/>
  </r>
  <r>
    <n v="94"/>
    <x v="55"/>
    <n v="3"/>
    <x v="5"/>
    <x v="9"/>
    <x v="6"/>
    <x v="10"/>
    <x v="91"/>
    <s v="Cash"/>
    <s v="Raghav"/>
    <s v="Amritansh"/>
    <s v="Amritansh Raghav"/>
    <s v="789 28th Street"/>
    <s v="Memphis"/>
    <s v="TN"/>
  </r>
  <r>
    <n v="95"/>
    <x v="56"/>
    <n v="3"/>
    <x v="1"/>
    <x v="1"/>
    <x v="7"/>
    <x v="11"/>
    <x v="92"/>
    <s v="Credit"/>
    <s v="Liu"/>
    <s v="Run"/>
    <s v="Run Liu"/>
    <s v="789 26th Street"/>
    <s v="Miami"/>
    <s v="FL"/>
  </r>
  <r>
    <n v="96"/>
    <x v="57"/>
    <n v="3"/>
    <x v="0"/>
    <x v="0"/>
    <x v="3"/>
    <x v="3"/>
    <x v="93"/>
    <s v="Check"/>
    <s v="Axen"/>
    <s v="Thomas"/>
    <s v="Thomas Axen"/>
    <s v="123 3rd Street"/>
    <s v="Los Angelas"/>
    <s v="CA"/>
  </r>
  <r>
    <n v="97"/>
    <x v="57"/>
    <n v="3"/>
    <x v="3"/>
    <x v="3"/>
    <x v="3"/>
    <x v="3"/>
    <x v="94"/>
    <s v="Credit"/>
    <s v="Wacker"/>
    <s v="Roland"/>
    <s v="Roland Wacker"/>
    <s v="123 10th Street"/>
    <s v="Chicago"/>
    <s v="IL"/>
  </r>
  <r>
    <n v="98"/>
    <x v="58"/>
    <n v="3"/>
    <x v="5"/>
    <x v="8"/>
    <x v="8"/>
    <x v="12"/>
    <x v="95"/>
    <s v="Check"/>
    <s v="Jung Lee"/>
    <s v="Soo"/>
    <s v="Soo Jung Lee"/>
    <s v="789 29th Street"/>
    <s v="Denver"/>
    <s v="CO"/>
  </r>
  <r>
    <n v="99"/>
    <x v="59"/>
    <n v="3"/>
    <x v="5"/>
    <x v="9"/>
    <x v="9"/>
    <x v="13"/>
    <x v="96"/>
    <s v="Check"/>
    <s v="Raghav"/>
    <s v="Amritansh"/>
    <s v="Amritansh Raghav"/>
    <s v="789 28th Street"/>
    <s v="Memphis"/>
    <s v="TN"/>
  </r>
  <r>
    <n v="100"/>
    <x v="60"/>
    <n v="3"/>
    <x v="1"/>
    <x v="1"/>
    <x v="9"/>
    <x v="13"/>
    <x v="97"/>
    <s v="Credit"/>
    <s v="Liu"/>
    <s v="Run"/>
    <s v="Run Liu"/>
    <s v="789 26th Street"/>
    <s v="Miami"/>
    <s v="FL"/>
  </r>
  <r>
    <n v="101"/>
    <x v="61"/>
    <n v="3"/>
    <x v="2"/>
    <x v="2"/>
    <x v="0"/>
    <x v="0"/>
    <x v="98"/>
    <s v="Check"/>
    <s v="Pérez-Olaeta"/>
    <s v="Francisco"/>
    <s v="Francisco Pérez-Olaeta"/>
    <s v="123 6th Street"/>
    <s v="Milwaukee"/>
    <s v="WI"/>
  </r>
  <r>
    <n v="102"/>
    <x v="62"/>
    <n v="3"/>
    <x v="3"/>
    <x v="3"/>
    <x v="10"/>
    <x v="14"/>
    <x v="99"/>
    <s v="Check"/>
    <s v="Wacker"/>
    <s v="Roland"/>
    <s v="Roland Wacker"/>
    <s v="123 10th Street"/>
    <s v="Chicago"/>
    <s v="IL"/>
  </r>
  <r>
    <n v="103"/>
    <x v="63"/>
    <n v="3"/>
    <x v="4"/>
    <x v="7"/>
    <x v="10"/>
    <x v="14"/>
    <x v="100"/>
    <s v="Cash"/>
    <s v="Andersen"/>
    <s v="Elizabeth"/>
    <s v="Elizabeth Andersen"/>
    <s v="123 8th Street"/>
    <s v="Portland"/>
    <s v="OR"/>
  </r>
  <r>
    <n v="104"/>
    <x v="63"/>
    <n v="3"/>
    <x v="5"/>
    <x v="9"/>
    <x v="3"/>
    <x v="3"/>
    <x v="101"/>
    <s v="Check"/>
    <s v="Raghav"/>
    <s v="Amritansh"/>
    <s v="Amritansh Raghav"/>
    <s v="789 28th Street"/>
    <s v="Memphis"/>
    <s v="TN"/>
  </r>
  <r>
    <n v="105"/>
    <x v="63"/>
    <n v="3"/>
    <x v="5"/>
    <x v="5"/>
    <x v="8"/>
    <x v="12"/>
    <x v="102"/>
    <s v="Cash"/>
    <s v="Lee"/>
    <s v="Christina"/>
    <s v="Christina Lee"/>
    <s v="123 4th Street"/>
    <s v="New York"/>
    <s v="NY"/>
  </r>
  <r>
    <n v="106"/>
    <x v="63"/>
    <n v="3"/>
    <x v="6"/>
    <x v="6"/>
    <x v="10"/>
    <x v="14"/>
    <x v="103"/>
    <s v="Credit"/>
    <s v="Edwards"/>
    <s v="John"/>
    <s v="John Edwards"/>
    <s v="123 12th Street"/>
    <s v="Las Vegas"/>
    <s v="NV"/>
  </r>
  <r>
    <n v="107"/>
    <x v="64"/>
    <n v="4"/>
    <x v="0"/>
    <x v="0"/>
    <x v="10"/>
    <x v="14"/>
    <x v="104"/>
    <s v="Check"/>
    <s v="Axen"/>
    <s v="Thomas"/>
    <s v="Thomas Axen"/>
    <s v="123 3rd Street"/>
    <s v="Los Angelas"/>
    <s v="CA"/>
  </r>
  <r>
    <n v="108"/>
    <x v="65"/>
    <n v="4"/>
    <x v="2"/>
    <x v="2"/>
    <x v="4"/>
    <x v="5"/>
    <x v="105"/>
    <s v="Cash"/>
    <s v="Pérez-Olaeta"/>
    <s v="Francisco"/>
    <s v="Francisco Pérez-Olaeta"/>
    <s v="123 6th Street"/>
    <s v="Milwaukee"/>
    <s v="WI"/>
  </r>
  <r>
    <n v="109"/>
    <x v="65"/>
    <n v="4"/>
    <x v="4"/>
    <x v="4"/>
    <x v="9"/>
    <x v="13"/>
    <x v="106"/>
    <s v="Cash"/>
    <s v="Toh"/>
    <s v="Karen"/>
    <s v="Karen Toh"/>
    <s v="789 27th Street"/>
    <s v="Las Vegas"/>
    <s v="NV"/>
  </r>
  <r>
    <n v="110"/>
    <x v="65"/>
    <n v="4"/>
    <x v="4"/>
    <x v="4"/>
    <x v="0"/>
    <x v="7"/>
    <x v="107"/>
    <s v="Check"/>
    <s v="Toh"/>
    <s v="Karen"/>
    <s v="Karen Toh"/>
    <s v="789 27th Street"/>
    <s v="Las Vegas"/>
    <s v="NV"/>
  </r>
  <r>
    <n v="111"/>
    <x v="65"/>
    <n v="4"/>
    <x v="5"/>
    <x v="9"/>
    <x v="12"/>
    <x v="19"/>
    <x v="108"/>
    <s v="Cash"/>
    <s v="Raghav"/>
    <s v="Amritansh"/>
    <s v="Amritansh Raghav"/>
    <s v="789 28th Street"/>
    <s v="Memphis"/>
    <s v="TN"/>
  </r>
  <r>
    <n v="112"/>
    <x v="65"/>
    <n v="4"/>
    <x v="5"/>
    <x v="8"/>
    <x v="13"/>
    <x v="22"/>
    <x v="109"/>
    <s v="Credit"/>
    <s v="Jung Lee"/>
    <s v="Soo"/>
    <s v="Soo Jung Lee"/>
    <s v="789 29th Street"/>
    <s v="Denver"/>
    <s v="CO"/>
  </r>
  <r>
    <n v="113"/>
    <x v="65"/>
    <n v="4"/>
    <x v="6"/>
    <x v="6"/>
    <x v="2"/>
    <x v="2"/>
    <x v="110"/>
    <s v="Check"/>
    <s v="Edwards"/>
    <s v="John"/>
    <s v="John Edwards"/>
    <s v="123 12th Street"/>
    <s v="Las Vegas"/>
    <s v="NV"/>
  </r>
  <r>
    <n v="114"/>
    <x v="65"/>
    <n v="4"/>
    <x v="3"/>
    <x v="3"/>
    <x v="4"/>
    <x v="21"/>
    <x v="111"/>
    <s v="Credit"/>
    <s v="Wacker"/>
    <s v="Roland"/>
    <s v="Roland Wacker"/>
    <s v="123 10th Street"/>
    <s v="Chicago"/>
    <s v="IL"/>
  </r>
  <r>
    <n v="115"/>
    <x v="65"/>
    <n v="4"/>
    <x v="3"/>
    <x v="3"/>
    <x v="0"/>
    <x v="7"/>
    <x v="112"/>
    <s v="Check"/>
    <s v="Wacker"/>
    <s v="Roland"/>
    <s v="Roland Wacker"/>
    <s v="123 10th Street"/>
    <s v="Chicago"/>
    <s v="IL"/>
  </r>
  <r>
    <n v="116"/>
    <x v="65"/>
    <n v="4"/>
    <x v="3"/>
    <x v="3"/>
    <x v="12"/>
    <x v="19"/>
    <x v="113"/>
    <s v="Credit"/>
    <s v="Wacker"/>
    <s v="Roland"/>
    <s v="Roland Wacker"/>
    <s v="123 10th Street"/>
    <s v="Chicago"/>
    <s v="IL"/>
  </r>
  <r>
    <n v="117"/>
    <x v="66"/>
    <n v="4"/>
    <x v="5"/>
    <x v="8"/>
    <x v="0"/>
    <x v="8"/>
    <x v="114"/>
    <s v="Cash"/>
    <s v="Jung Lee"/>
    <s v="Soo"/>
    <s v="Soo Jung Lee"/>
    <s v="789 29th Street"/>
    <s v="Denver"/>
    <s v="CO"/>
  </r>
  <r>
    <n v="118"/>
    <x v="66"/>
    <n v="4"/>
    <x v="3"/>
    <x v="3"/>
    <x v="5"/>
    <x v="20"/>
    <x v="115"/>
    <s v="Check"/>
    <s v="Wacker"/>
    <s v="Roland"/>
    <s v="Roland Wacker"/>
    <s v="123 10th Street"/>
    <s v="Chicago"/>
    <s v="IL"/>
  </r>
  <r>
    <n v="119"/>
    <x v="67"/>
    <n v="4"/>
    <x v="4"/>
    <x v="4"/>
    <x v="3"/>
    <x v="3"/>
    <x v="116"/>
    <s v="Cash"/>
    <s v="Toh"/>
    <s v="Karen"/>
    <s v="Karen Toh"/>
    <s v="789 27th Street"/>
    <s v="Las Vegas"/>
    <s v="NV"/>
  </r>
  <r>
    <n v="120"/>
    <x v="68"/>
    <n v="4"/>
    <x v="1"/>
    <x v="1"/>
    <x v="12"/>
    <x v="19"/>
    <x v="117"/>
    <s v="Credit"/>
    <s v="Liu"/>
    <s v="Run"/>
    <s v="Run Liu"/>
    <s v="789 26th Street"/>
    <s v="Miami"/>
    <s v="FL"/>
  </r>
  <r>
    <n v="121"/>
    <x v="69"/>
    <n v="4"/>
    <x v="0"/>
    <x v="0"/>
    <x v="13"/>
    <x v="22"/>
    <x v="118"/>
    <s v="Check"/>
    <s v="Axen"/>
    <s v="Thomas"/>
    <s v="Thomas Axen"/>
    <s v="123 3rd Street"/>
    <s v="Los Angelas"/>
    <s v="CA"/>
  </r>
  <r>
    <n v="122"/>
    <x v="69"/>
    <n v="4"/>
    <x v="3"/>
    <x v="3"/>
    <x v="4"/>
    <x v="21"/>
    <x v="119"/>
    <s v="Credit"/>
    <s v="Wacker"/>
    <s v="Roland"/>
    <s v="Roland Wacker"/>
    <s v="123 10th Street"/>
    <s v="Chicago"/>
    <s v="IL"/>
  </r>
  <r>
    <n v="123"/>
    <x v="70"/>
    <n v="4"/>
    <x v="3"/>
    <x v="3"/>
    <x v="12"/>
    <x v="19"/>
    <x v="120"/>
    <s v="Credit"/>
    <s v="Wacker"/>
    <s v="Roland"/>
    <s v="Roland Wacker"/>
    <s v="123 10th Street"/>
    <s v="Chicago"/>
    <s v="IL"/>
  </r>
  <r>
    <n v="124"/>
    <x v="71"/>
    <n v="4"/>
    <x v="2"/>
    <x v="2"/>
    <x v="0"/>
    <x v="7"/>
    <x v="121"/>
    <s v="Cash"/>
    <s v="Pérez-Olaeta"/>
    <s v="Francisco"/>
    <s v="Francisco Pérez-Olaeta"/>
    <s v="123 6th Street"/>
    <s v="Milwaukee"/>
    <s v="WI"/>
  </r>
  <r>
    <n v="125"/>
    <x v="72"/>
    <n v="4"/>
    <x v="6"/>
    <x v="6"/>
    <x v="4"/>
    <x v="5"/>
    <x v="122"/>
    <s v="Credit"/>
    <s v="Edwards"/>
    <s v="John"/>
    <s v="John Edwards"/>
    <s v="123 12th Street"/>
    <s v="Las Vegas"/>
    <s v="NV"/>
  </r>
  <r>
    <n v="126"/>
    <x v="73"/>
    <n v="4"/>
    <x v="6"/>
    <x v="6"/>
    <x v="0"/>
    <x v="7"/>
    <x v="123"/>
    <s v="Credit"/>
    <s v="Edwards"/>
    <s v="John"/>
    <s v="John Edwards"/>
    <s v="123 12th Street"/>
    <s v="Las Vegas"/>
    <s v="NV"/>
  </r>
  <r>
    <n v="127"/>
    <x v="74"/>
    <n v="4"/>
    <x v="0"/>
    <x v="0"/>
    <x v="2"/>
    <x v="2"/>
    <x v="124"/>
    <s v="Credit"/>
    <s v="Axen"/>
    <s v="Thomas"/>
    <s v="Thomas Axen"/>
    <s v="123 3rd Street"/>
    <s v="Los Angelas"/>
    <s v="CA"/>
  </r>
  <r>
    <n v="128"/>
    <x v="75"/>
    <n v="4"/>
    <x v="2"/>
    <x v="2"/>
    <x v="2"/>
    <x v="16"/>
    <x v="125"/>
    <s v="Check"/>
    <s v="Pérez-Olaeta"/>
    <s v="Francisco"/>
    <s v="Francisco Pérez-Olaeta"/>
    <s v="123 6th Street"/>
    <s v="Milwaukee"/>
    <s v="WI"/>
  </r>
  <r>
    <n v="129"/>
    <x v="75"/>
    <n v="4"/>
    <x v="2"/>
    <x v="2"/>
    <x v="2"/>
    <x v="16"/>
    <x v="126"/>
    <s v="Check"/>
    <s v="Pérez-Olaeta"/>
    <s v="Francisco"/>
    <s v="Francisco Pérez-Olaeta"/>
    <s v="123 6th Street"/>
    <s v="Milwaukee"/>
    <s v="WI"/>
  </r>
  <r>
    <n v="130"/>
    <x v="75"/>
    <n v="4"/>
    <x v="4"/>
    <x v="7"/>
    <x v="13"/>
    <x v="22"/>
    <x v="127"/>
    <s v="Cash"/>
    <s v="Andersen"/>
    <s v="Elizabeth"/>
    <s v="Elizabeth Andersen"/>
    <s v="123 8th Street"/>
    <s v="Portland"/>
    <s v="OR"/>
  </r>
  <r>
    <n v="131"/>
    <x v="75"/>
    <n v="4"/>
    <x v="5"/>
    <x v="9"/>
    <x v="9"/>
    <x v="13"/>
    <x v="128"/>
    <s v="Check"/>
    <s v="Raghav"/>
    <s v="Amritansh"/>
    <s v="Amritansh Raghav"/>
    <s v="789 28th Street"/>
    <s v="Memphis"/>
    <s v="TN"/>
  </r>
  <r>
    <n v="132"/>
    <x v="75"/>
    <n v="4"/>
    <x v="1"/>
    <x v="1"/>
    <x v="7"/>
    <x v="11"/>
    <x v="129"/>
    <s v="Check"/>
    <s v="Liu"/>
    <s v="Run"/>
    <s v="Run Liu"/>
    <s v="789 26th Street"/>
    <s v="Miami"/>
    <s v="FL"/>
  </r>
  <r>
    <n v="133"/>
    <x v="76"/>
    <n v="4"/>
    <x v="3"/>
    <x v="3"/>
    <x v="0"/>
    <x v="8"/>
    <x v="130"/>
    <s v="Check"/>
    <s v="Wacker"/>
    <s v="Roland"/>
    <s v="Roland Wacker"/>
    <s v="123 10th Street"/>
    <s v="Chicago"/>
    <s v="IL"/>
  </r>
  <r>
    <n v="134"/>
    <x v="77"/>
    <n v="4"/>
    <x v="4"/>
    <x v="7"/>
    <x v="4"/>
    <x v="6"/>
    <x v="131"/>
    <s v="Cash"/>
    <s v="Andersen"/>
    <s v="Elizabeth"/>
    <s v="Elizabeth Andersen"/>
    <s v="123 8th Street"/>
    <s v="Portland"/>
    <s v="OR"/>
  </r>
  <r>
    <n v="135"/>
    <x v="77"/>
    <n v="4"/>
    <x v="5"/>
    <x v="5"/>
    <x v="1"/>
    <x v="1"/>
    <x v="132"/>
    <s v="Cash"/>
    <s v="Lee"/>
    <s v="Christina"/>
    <s v="Christina Lee"/>
    <s v="123 4th Street"/>
    <s v="New York"/>
    <s v="NY"/>
  </r>
  <r>
    <n v="136"/>
    <x v="77"/>
    <n v="4"/>
    <x v="5"/>
    <x v="5"/>
    <x v="4"/>
    <x v="5"/>
    <x v="133"/>
    <s v="Check"/>
    <s v="Lee"/>
    <s v="Christina"/>
    <s v="Christina Lee"/>
    <s v="123 4th Street"/>
    <s v="New York"/>
    <s v="NY"/>
  </r>
  <r>
    <n v="137"/>
    <x v="77"/>
    <n v="4"/>
    <x v="3"/>
    <x v="3"/>
    <x v="9"/>
    <x v="13"/>
    <x v="134"/>
    <s v="Check"/>
    <s v="Wacker"/>
    <s v="Roland"/>
    <s v="Roland Wacker"/>
    <s v="123 10th Street"/>
    <s v="Chicago"/>
    <s v="IL"/>
  </r>
  <r>
    <n v="138"/>
    <x v="77"/>
    <n v="4"/>
    <x v="3"/>
    <x v="3"/>
    <x v="7"/>
    <x v="11"/>
    <x v="135"/>
    <s v="Check"/>
    <s v="Wacker"/>
    <s v="Roland"/>
    <s v="Roland Wacker"/>
    <s v="123 10th Street"/>
    <s v="Chicago"/>
    <s v="IL"/>
  </r>
  <r>
    <n v="139"/>
    <x v="78"/>
    <n v="4"/>
    <x v="3"/>
    <x v="3"/>
    <x v="4"/>
    <x v="6"/>
    <x v="136"/>
    <s v="Credit"/>
    <s v="Wacker"/>
    <s v="Roland"/>
    <s v="Roland Wacker"/>
    <s v="123 10th Street"/>
    <s v="Chicago"/>
    <s v="IL"/>
  </r>
  <r>
    <n v="140"/>
    <x v="79"/>
    <n v="4"/>
    <x v="5"/>
    <x v="9"/>
    <x v="1"/>
    <x v="1"/>
    <x v="137"/>
    <s v="Credit"/>
    <s v="Raghav"/>
    <s v="Amritansh"/>
    <s v="Amritansh Raghav"/>
    <s v="789 28th Street"/>
    <s v="Memphis"/>
    <s v="TN"/>
  </r>
  <r>
    <n v="141"/>
    <x v="80"/>
    <n v="4"/>
    <x v="1"/>
    <x v="1"/>
    <x v="4"/>
    <x v="5"/>
    <x v="138"/>
    <s v="Check"/>
    <s v="Liu"/>
    <s v="Run"/>
    <s v="Run Liu"/>
    <s v="789 26th Street"/>
    <s v="Miami"/>
    <s v="FL"/>
  </r>
  <r>
    <n v="142"/>
    <x v="81"/>
    <n v="4"/>
    <x v="3"/>
    <x v="3"/>
    <x v="10"/>
    <x v="17"/>
    <x v="139"/>
    <s v="Check"/>
    <s v="Wacker"/>
    <s v="Roland"/>
    <s v="Roland Wacker"/>
    <s v="123 10th Street"/>
    <s v="Chicago"/>
    <s v="IL"/>
  </r>
  <r>
    <n v="143"/>
    <x v="82"/>
    <n v="4"/>
    <x v="2"/>
    <x v="2"/>
    <x v="0"/>
    <x v="0"/>
    <x v="140"/>
    <s v="Check"/>
    <s v="Pérez-Olaeta"/>
    <s v="Francisco"/>
    <s v="Francisco Pérez-Olaeta"/>
    <s v="123 6th Street"/>
    <s v="Milwaukee"/>
    <s v="WI"/>
  </r>
  <r>
    <n v="144"/>
    <x v="82"/>
    <n v="4"/>
    <x v="6"/>
    <x v="6"/>
    <x v="8"/>
    <x v="12"/>
    <x v="141"/>
    <s v="Credit"/>
    <s v="Edwards"/>
    <s v="John"/>
    <s v="John Edwards"/>
    <s v="123 12th Street"/>
    <s v="Las Vegas"/>
    <s v="NV"/>
  </r>
  <r>
    <n v="145"/>
    <x v="83"/>
    <n v="4"/>
    <x v="0"/>
    <x v="0"/>
    <x v="9"/>
    <x v="13"/>
    <x v="142"/>
    <s v="Check"/>
    <s v="Axen"/>
    <s v="Thomas"/>
    <s v="Thomas Axen"/>
    <s v="123 3rd Street"/>
    <s v="Los Angelas"/>
    <s v="CA"/>
  </r>
  <r>
    <n v="146"/>
    <x v="84"/>
    <n v="1"/>
    <x v="0"/>
    <x v="0"/>
    <x v="6"/>
    <x v="10"/>
    <x v="143"/>
    <s v="Check"/>
    <s v="Axen"/>
    <s v="Thomas"/>
    <s v="Thomas Axen"/>
    <s v="123 3rd Street"/>
    <s v="Los Angelas"/>
    <s v="CA"/>
  </r>
  <r>
    <n v="147"/>
    <x v="85"/>
    <n v="1"/>
    <x v="1"/>
    <x v="1"/>
    <x v="0"/>
    <x v="0"/>
    <x v="144"/>
    <s v="Check"/>
    <s v="Liu"/>
    <s v="Run"/>
    <s v="Run Liu"/>
    <s v="789 26th Street"/>
    <s v="Miami"/>
    <s v="FL"/>
  </r>
  <r>
    <n v="148"/>
    <x v="86"/>
    <n v="1"/>
    <x v="3"/>
    <x v="3"/>
    <x v="2"/>
    <x v="16"/>
    <x v="145"/>
    <s v="Credit"/>
    <s v="Wacker"/>
    <s v="Roland"/>
    <s v="Roland Wacker"/>
    <s v="123 10th Street"/>
    <s v="Chicago"/>
    <s v="IL"/>
  </r>
  <r>
    <n v="149"/>
    <x v="87"/>
    <n v="1"/>
    <x v="2"/>
    <x v="2"/>
    <x v="0"/>
    <x v="15"/>
    <x v="146"/>
    <s v="Check"/>
    <s v="Pérez-Olaeta"/>
    <s v="Francisco"/>
    <s v="Francisco Pérez-Olaeta"/>
    <s v="123 6th Street"/>
    <s v="Milwaukee"/>
    <s v="WI"/>
  </r>
  <r>
    <n v="150"/>
    <x v="87"/>
    <n v="1"/>
    <x v="4"/>
    <x v="4"/>
    <x v="0"/>
    <x v="0"/>
    <x v="147"/>
    <s v="Check"/>
    <s v="Toh"/>
    <s v="Karen"/>
    <s v="Karen Toh"/>
    <s v="789 27th Street"/>
    <s v="Las Vegas"/>
    <s v="NV"/>
  </r>
  <r>
    <n v="151"/>
    <x v="87"/>
    <n v="1"/>
    <x v="4"/>
    <x v="4"/>
    <x v="4"/>
    <x v="4"/>
    <x v="148"/>
    <s v="Credit"/>
    <s v="Toh"/>
    <s v="Karen"/>
    <s v="Karen Toh"/>
    <s v="789 27th Street"/>
    <s v="Las Vegas"/>
    <s v="NV"/>
  </r>
  <r>
    <n v="152"/>
    <x v="88"/>
    <n v="1"/>
    <x v="5"/>
    <x v="5"/>
    <x v="4"/>
    <x v="5"/>
    <x v="149"/>
    <s v="Cash"/>
    <s v="Lee"/>
    <s v="Christina"/>
    <s v="Christina Lee"/>
    <s v="123 4th Street"/>
    <s v="New York"/>
    <s v="NY"/>
  </r>
  <r>
    <n v="153"/>
    <x v="88"/>
    <n v="1"/>
    <x v="5"/>
    <x v="5"/>
    <x v="4"/>
    <x v="6"/>
    <x v="150"/>
    <s v="Cash"/>
    <s v="Lee"/>
    <s v="Christina"/>
    <s v="Christina Lee"/>
    <s v="123 4th Street"/>
    <s v="New York"/>
    <s v="NY"/>
  </r>
  <r>
    <n v="154"/>
    <x v="88"/>
    <n v="1"/>
    <x v="5"/>
    <x v="5"/>
    <x v="4"/>
    <x v="4"/>
    <x v="151"/>
    <s v="Cash"/>
    <s v="Lee"/>
    <s v="Christina"/>
    <s v="Christina Lee"/>
    <s v="123 4th Street"/>
    <s v="New York"/>
    <s v="NY"/>
  </r>
  <r>
    <n v="155"/>
    <x v="89"/>
    <n v="1"/>
    <x v="6"/>
    <x v="6"/>
    <x v="0"/>
    <x v="7"/>
    <x v="152"/>
    <s v="Cash"/>
    <s v="Edwards"/>
    <s v="John"/>
    <s v="John Edwards"/>
    <s v="123 12th Street"/>
    <s v="Las Vegas"/>
    <s v="NV"/>
  </r>
  <r>
    <n v="156"/>
    <x v="89"/>
    <n v="1"/>
    <x v="6"/>
    <x v="6"/>
    <x v="0"/>
    <x v="8"/>
    <x v="153"/>
    <s v="Cash"/>
    <s v="Edwards"/>
    <s v="John"/>
    <s v="John Edwards"/>
    <s v="123 12th Street"/>
    <s v="Las Vegas"/>
    <s v="NV"/>
  </r>
  <r>
    <n v="157"/>
    <x v="90"/>
    <n v="1"/>
    <x v="4"/>
    <x v="7"/>
    <x v="5"/>
    <x v="9"/>
    <x v="154"/>
    <s v="Credit"/>
    <s v="Andersen"/>
    <s v="Elizabeth"/>
    <s v="Elizabeth Andersen"/>
    <s v="123 8th Street"/>
    <s v="Portland"/>
    <s v="OR"/>
  </r>
  <r>
    <n v="158"/>
    <x v="91"/>
    <n v="4"/>
    <x v="6"/>
    <x v="6"/>
    <x v="10"/>
    <x v="14"/>
    <x v="155"/>
    <s v="Check"/>
    <s v="Edwards"/>
    <s v="John"/>
    <s v="John Edwards"/>
    <s v="123 12th Street"/>
    <s v="Las Vegas"/>
    <s v="NV"/>
  </r>
  <r>
    <n v="159"/>
    <x v="92"/>
    <n v="1"/>
    <x v="5"/>
    <x v="5"/>
    <x v="5"/>
    <x v="9"/>
    <x v="156"/>
    <s v="Check"/>
    <s v="Lee"/>
    <s v="Christina"/>
    <s v="Christina Lee"/>
    <s v="123 4th Street"/>
    <s v="New York"/>
    <s v="NY"/>
  </r>
  <r>
    <n v="160"/>
    <x v="93"/>
    <n v="1"/>
    <x v="1"/>
    <x v="1"/>
    <x v="0"/>
    <x v="15"/>
    <x v="157"/>
    <s v="Check"/>
    <s v="Liu"/>
    <s v="Run"/>
    <s v="Run Liu"/>
    <s v="789 26th Street"/>
    <s v="Miami"/>
    <s v="FL"/>
  </r>
  <r>
    <n v="161"/>
    <x v="94"/>
    <n v="1"/>
    <x v="5"/>
    <x v="8"/>
    <x v="6"/>
    <x v="10"/>
    <x v="158"/>
    <s v="Cash"/>
    <s v="Jung Lee"/>
    <s v="Soo"/>
    <s v="Soo Jung Lee"/>
    <s v="789 29th Street"/>
    <s v="Denver"/>
    <s v="CO"/>
  </r>
  <r>
    <n v="162"/>
    <x v="95"/>
    <n v="1"/>
    <x v="3"/>
    <x v="3"/>
    <x v="0"/>
    <x v="8"/>
    <x v="159"/>
    <s v="Check"/>
    <s v="Wacker"/>
    <s v="Roland"/>
    <s v="Roland Wacker"/>
    <s v="123 10th Street"/>
    <s v="Chicago"/>
    <s v="IL"/>
  </r>
  <r>
    <n v="163"/>
    <x v="96"/>
    <n v="1"/>
    <x v="4"/>
    <x v="4"/>
    <x v="0"/>
    <x v="7"/>
    <x v="15"/>
    <s v="Cash"/>
    <s v="Toh"/>
    <s v="Karen"/>
    <s v="Karen Toh"/>
    <s v="789 27th Street"/>
    <s v="Las Vegas"/>
    <s v="NV"/>
  </r>
  <r>
    <n v="164"/>
    <x v="97"/>
    <n v="1"/>
    <x v="2"/>
    <x v="2"/>
    <x v="4"/>
    <x v="21"/>
    <x v="160"/>
    <s v="Credit"/>
    <s v="Pérez-Olaeta"/>
    <s v="Francisco"/>
    <s v="Francisco Pérez-Olaeta"/>
    <s v="123 6th Street"/>
    <s v="Milwaukee"/>
    <s v="WI"/>
  </r>
  <r>
    <n v="165"/>
    <x v="98"/>
    <n v="1"/>
    <x v="0"/>
    <x v="0"/>
    <x v="7"/>
    <x v="11"/>
    <x v="161"/>
    <s v="Credit"/>
    <s v="Axen"/>
    <s v="Thomas"/>
    <s v="Thomas Axen"/>
    <s v="123 3rd Street"/>
    <s v="Los Angelas"/>
    <s v="CA"/>
  </r>
  <r>
    <n v="166"/>
    <x v="99"/>
    <n v="3"/>
    <x v="6"/>
    <x v="6"/>
    <x v="2"/>
    <x v="16"/>
    <x v="162"/>
    <s v="Cash"/>
    <s v="Edwards"/>
    <s v="John"/>
    <s v="John Edwards"/>
    <s v="123 12th Street"/>
    <s v="Las Vegas"/>
    <s v="NV"/>
  </r>
  <r>
    <n v="167"/>
    <x v="100"/>
    <n v="1"/>
    <x v="2"/>
    <x v="2"/>
    <x v="9"/>
    <x v="13"/>
    <x v="163"/>
    <s v="Credit"/>
    <s v="Pérez-Olaeta"/>
    <s v="Francisco"/>
    <s v="Francisco Pérez-Olaeta"/>
    <s v="123 6th Street"/>
    <s v="Milwaukee"/>
    <s v="WI"/>
  </r>
  <r>
    <n v="168"/>
    <x v="101"/>
    <n v="1"/>
    <x v="5"/>
    <x v="9"/>
    <x v="0"/>
    <x v="8"/>
    <x v="164"/>
    <s v="Cash"/>
    <s v="Raghav"/>
    <s v="Amritansh"/>
    <s v="Amritansh Raghav"/>
    <s v="789 28th Street"/>
    <s v="Memphis"/>
    <s v="TN"/>
  </r>
  <r>
    <n v="169"/>
    <x v="102"/>
    <n v="1"/>
    <x v="1"/>
    <x v="1"/>
    <x v="7"/>
    <x v="11"/>
    <x v="165"/>
    <s v="Credit"/>
    <s v="Liu"/>
    <s v="Run"/>
    <s v="Run Liu"/>
    <s v="789 26th Street"/>
    <s v="Miami"/>
    <s v="FL"/>
  </r>
  <r>
    <n v="170"/>
    <x v="103"/>
    <n v="1"/>
    <x v="4"/>
    <x v="4"/>
    <x v="3"/>
    <x v="3"/>
    <x v="15"/>
    <s v="Cash"/>
    <s v="Toh"/>
    <s v="Karen"/>
    <s v="Karen Toh"/>
    <s v="789 27th Street"/>
    <s v="Las Vegas"/>
    <s v="NV"/>
  </r>
  <r>
    <n v="171"/>
    <x v="103"/>
    <n v="1"/>
    <x v="0"/>
    <x v="0"/>
    <x v="8"/>
    <x v="12"/>
    <x v="166"/>
    <s v="Credit"/>
    <s v="Axen"/>
    <s v="Thomas"/>
    <s v="Thomas Axen"/>
    <s v="123 3rd Street"/>
    <s v="Los Angelas"/>
    <s v="CA"/>
  </r>
  <r>
    <n v="172"/>
    <x v="104"/>
    <n v="1"/>
    <x v="3"/>
    <x v="3"/>
    <x v="10"/>
    <x v="14"/>
    <x v="167"/>
    <s v="Check"/>
    <s v="Wacker"/>
    <s v="Roland"/>
    <s v="Roland Wacker"/>
    <s v="123 10th Street"/>
    <s v="Chicago"/>
    <s v="IL"/>
  </r>
  <r>
    <n v="173"/>
    <x v="105"/>
    <n v="1"/>
    <x v="4"/>
    <x v="7"/>
    <x v="6"/>
    <x v="10"/>
    <x v="168"/>
    <s v="Check"/>
    <s v="Andersen"/>
    <s v="Elizabeth"/>
    <s v="Elizabeth Andersen"/>
    <s v="123 8th Street"/>
    <s v="Portland"/>
    <s v="OR"/>
  </r>
  <r>
    <n v="174"/>
    <x v="106"/>
    <n v="1"/>
    <x v="3"/>
    <x v="3"/>
    <x v="0"/>
    <x v="15"/>
    <x v="169"/>
    <s v="Cash"/>
    <s v="Wacker"/>
    <s v="Roland"/>
    <s v="Roland Wacker"/>
    <s v="123 10th Street"/>
    <s v="Chicago"/>
    <s v="IL"/>
  </r>
  <r>
    <n v="175"/>
    <x v="106"/>
    <n v="1"/>
    <x v="3"/>
    <x v="3"/>
    <x v="2"/>
    <x v="16"/>
    <x v="170"/>
    <s v="Cash"/>
    <s v="Wacker"/>
    <s v="Roland"/>
    <s v="Roland Wacker"/>
    <s v="123 10th Street"/>
    <s v="Chicago"/>
    <s v="IL"/>
  </r>
  <r>
    <n v="176"/>
    <x v="106"/>
    <n v="1"/>
    <x v="3"/>
    <x v="3"/>
    <x v="10"/>
    <x v="17"/>
    <x v="171"/>
    <s v="Cash"/>
    <s v="Wacker"/>
    <s v="Roland"/>
    <s v="Roland Wacker"/>
    <s v="123 10th Street"/>
    <s v="Chicago"/>
    <s v="IL"/>
  </r>
  <r>
    <n v="177"/>
    <x v="106"/>
    <n v="1"/>
    <x v="3"/>
    <x v="3"/>
    <x v="5"/>
    <x v="9"/>
    <x v="172"/>
    <s v="Check"/>
    <s v="Wacker"/>
    <s v="Roland"/>
    <s v="Roland Wacker"/>
    <s v="123 10th Street"/>
    <s v="Chicago"/>
    <s v="IL"/>
  </r>
  <r>
    <n v="178"/>
    <x v="107"/>
    <n v="2"/>
    <x v="2"/>
    <x v="2"/>
    <x v="6"/>
    <x v="10"/>
    <x v="173"/>
    <s v="Check"/>
    <s v="Pérez-Olaeta"/>
    <s v="Francisco"/>
    <s v="Francisco Pérez-Olaeta"/>
    <s v="123 6th Street"/>
    <s v="Milwaukee"/>
    <s v="WI"/>
  </r>
  <r>
    <n v="179"/>
    <x v="108"/>
    <n v="2"/>
    <x v="2"/>
    <x v="10"/>
    <x v="1"/>
    <x v="1"/>
    <x v="174"/>
    <s v="Check"/>
    <s v="Mortensen"/>
    <s v="Sven"/>
    <s v="Sven Mortensen"/>
    <s v="123 9th Street"/>
    <s v="Salt Lake City"/>
    <s v="UT"/>
  </r>
  <r>
    <n v="180"/>
    <x v="108"/>
    <n v="2"/>
    <x v="2"/>
    <x v="10"/>
    <x v="12"/>
    <x v="19"/>
    <x v="175"/>
    <s v="Credit"/>
    <s v="Mortensen"/>
    <s v="Sven"/>
    <s v="Sven Mortensen"/>
    <s v="123 9th Street"/>
    <s v="Salt Lake City"/>
    <s v="UT"/>
  </r>
  <r>
    <n v="181"/>
    <x v="108"/>
    <n v="2"/>
    <x v="2"/>
    <x v="11"/>
    <x v="5"/>
    <x v="20"/>
    <x v="176"/>
    <s v="Credit"/>
    <s v="Rodman"/>
    <s v="John"/>
    <s v="John Rodman"/>
    <s v="789 25th Street"/>
    <s v="Chicago"/>
    <s v="IL"/>
  </r>
  <r>
    <n v="182"/>
    <x v="108"/>
    <n v="2"/>
    <x v="4"/>
    <x v="7"/>
    <x v="9"/>
    <x v="13"/>
    <x v="177"/>
    <s v="Cash"/>
    <s v="Andersen"/>
    <s v="Elizabeth"/>
    <s v="Elizabeth Andersen"/>
    <s v="123 8th Street"/>
    <s v="Portland"/>
    <s v="OR"/>
  </r>
  <r>
    <n v="183"/>
    <x v="108"/>
    <n v="2"/>
    <x v="4"/>
    <x v="7"/>
    <x v="5"/>
    <x v="9"/>
    <x v="178"/>
    <s v="Check"/>
    <s v="Andersen"/>
    <s v="Elizabeth"/>
    <s v="Elizabeth Andersen"/>
    <s v="123 8th Street"/>
    <s v="Portland"/>
    <s v="OR"/>
  </r>
  <r>
    <n v="184"/>
    <x v="108"/>
    <n v="2"/>
    <x v="5"/>
    <x v="8"/>
    <x v="0"/>
    <x v="0"/>
    <x v="179"/>
    <s v="Credit"/>
    <s v="Jung Lee"/>
    <s v="Soo"/>
    <s v="Soo Jung Lee"/>
    <s v="789 29th Street"/>
    <s v="Denver"/>
    <s v="CO"/>
  </r>
  <r>
    <n v="185"/>
    <x v="108"/>
    <n v="2"/>
    <x v="1"/>
    <x v="1"/>
    <x v="8"/>
    <x v="12"/>
    <x v="180"/>
    <s v="Check"/>
    <s v="Liu"/>
    <s v="Run"/>
    <s v="Run Liu"/>
    <s v="789 26th Street"/>
    <s v="Miami"/>
    <s v="FL"/>
  </r>
  <r>
    <n v="186"/>
    <x v="108"/>
    <n v="2"/>
    <x v="1"/>
    <x v="1"/>
    <x v="7"/>
    <x v="11"/>
    <x v="181"/>
    <s v="Check"/>
    <s v="Liu"/>
    <s v="Run"/>
    <s v="Run Liu"/>
    <s v="789 26th Street"/>
    <s v="Miami"/>
    <s v="FL"/>
  </r>
  <r>
    <n v="187"/>
    <x v="108"/>
    <n v="2"/>
    <x v="1"/>
    <x v="1"/>
    <x v="11"/>
    <x v="18"/>
    <x v="182"/>
    <s v="Check"/>
    <s v="Liu"/>
    <s v="Run"/>
    <s v="Run Liu"/>
    <s v="789 26th Street"/>
    <s v="Miami"/>
    <s v="FL"/>
  </r>
  <r>
    <n v="188"/>
    <x v="109"/>
    <n v="2"/>
    <x v="5"/>
    <x v="9"/>
    <x v="7"/>
    <x v="11"/>
    <x v="183"/>
    <s v="Cash"/>
    <s v="Raghav"/>
    <s v="Amritansh"/>
    <s v="Amritansh Raghav"/>
    <s v="789 28th Street"/>
    <s v="Memphis"/>
    <s v="TN"/>
  </r>
  <r>
    <n v="189"/>
    <x v="109"/>
    <n v="2"/>
    <x v="5"/>
    <x v="9"/>
    <x v="11"/>
    <x v="18"/>
    <x v="184"/>
    <s v="Check"/>
    <s v="Raghav"/>
    <s v="Amritansh"/>
    <s v="Amritansh Raghav"/>
    <s v="789 28th Street"/>
    <s v="Memphis"/>
    <s v="TN"/>
  </r>
  <r>
    <n v="190"/>
    <x v="110"/>
    <n v="2"/>
    <x v="2"/>
    <x v="2"/>
    <x v="0"/>
    <x v="0"/>
    <x v="185"/>
    <s v="Credit"/>
    <s v="Pérez-Olaeta"/>
    <s v="Francisco"/>
    <s v="Francisco Pérez-Olaeta"/>
    <s v="123 6th Street"/>
    <s v="Milwaukee"/>
    <s v="WI"/>
  </r>
  <r>
    <n v="191"/>
    <x v="111"/>
    <n v="2"/>
    <x v="3"/>
    <x v="3"/>
    <x v="4"/>
    <x v="21"/>
    <x v="186"/>
    <s v="Credit"/>
    <s v="Wacker"/>
    <s v="Roland"/>
    <s v="Roland Wacker"/>
    <s v="123 10th Street"/>
    <s v="Chicago"/>
    <s v="IL"/>
  </r>
  <r>
    <n v="192"/>
    <x v="111"/>
    <n v="2"/>
    <x v="3"/>
    <x v="3"/>
    <x v="0"/>
    <x v="7"/>
    <x v="187"/>
    <s v="Check"/>
    <s v="Wacker"/>
    <s v="Roland"/>
    <s v="Roland Wacker"/>
    <s v="123 10th Street"/>
    <s v="Chicago"/>
    <s v="IL"/>
  </r>
  <r>
    <n v="193"/>
    <x v="111"/>
    <n v="2"/>
    <x v="3"/>
    <x v="3"/>
    <x v="4"/>
    <x v="6"/>
    <x v="188"/>
    <s v="Credit"/>
    <s v="Wacker"/>
    <s v="Roland"/>
    <s v="Roland Wacker"/>
    <s v="123 10th Street"/>
    <s v="Chicago"/>
    <s v="IL"/>
  </r>
  <r>
    <n v="194"/>
    <x v="112"/>
    <n v="3"/>
    <x v="6"/>
    <x v="6"/>
    <x v="7"/>
    <x v="11"/>
    <x v="189"/>
    <s v="Cash"/>
    <s v="Edwards"/>
    <s v="John"/>
    <s v="John Edwards"/>
    <s v="123 12th Street"/>
    <s v="Las Vegas"/>
    <s v="NV"/>
  </r>
  <r>
    <n v="195"/>
    <x v="113"/>
    <n v="2"/>
    <x v="5"/>
    <x v="5"/>
    <x v="2"/>
    <x v="2"/>
    <x v="190"/>
    <s v="Credit"/>
    <s v="Lee"/>
    <s v="Christina"/>
    <s v="Christina Lee"/>
    <s v="123 4th Street"/>
    <s v="New York"/>
    <s v="NY"/>
  </r>
  <r>
    <n v="196"/>
    <x v="113"/>
    <n v="2"/>
    <x v="5"/>
    <x v="5"/>
    <x v="3"/>
    <x v="3"/>
    <x v="191"/>
    <s v="Check"/>
    <s v="Lee"/>
    <s v="Christina"/>
    <s v="Christina Lee"/>
    <s v="123 4th Street"/>
    <s v="New York"/>
    <s v="NY"/>
  </r>
  <r>
    <n v="197"/>
    <x v="114"/>
    <n v="2"/>
    <x v="0"/>
    <x v="0"/>
    <x v="10"/>
    <x v="14"/>
    <x v="192"/>
    <s v="Cash"/>
    <s v="Axen"/>
    <s v="Thomas"/>
    <s v="Thomas Axen"/>
    <s v="123 3rd Street"/>
    <s v="Los Angelas"/>
    <s v="CA"/>
  </r>
  <r>
    <n v="198"/>
    <x v="114"/>
    <n v="2"/>
    <x v="0"/>
    <x v="0"/>
    <x v="9"/>
    <x v="13"/>
    <x v="193"/>
    <s v="Credit"/>
    <s v="Axen"/>
    <s v="Thomas"/>
    <s v="Thomas Axen"/>
    <s v="123 3rd Street"/>
    <s v="Los Angelas"/>
    <s v="CA"/>
  </r>
  <r>
    <n v="199"/>
    <x v="115"/>
    <n v="2"/>
    <x v="4"/>
    <x v="7"/>
    <x v="12"/>
    <x v="19"/>
    <x v="194"/>
    <s v="Cash"/>
    <s v="Andersen"/>
    <s v="Elizabeth"/>
    <s v="Elizabeth Andersen"/>
    <s v="123 8th Street"/>
    <s v="Portland"/>
    <s v="OR"/>
  </r>
  <r>
    <n v="200"/>
    <x v="116"/>
    <n v="2"/>
    <x v="2"/>
    <x v="2"/>
    <x v="1"/>
    <x v="1"/>
    <x v="195"/>
    <s v="Check"/>
    <s v="Pérez-Olaeta"/>
    <s v="Francisco"/>
    <s v="Francisco Pérez-Olaeta"/>
    <s v="123 6th Street"/>
    <s v="Milwaukee"/>
    <s v="WI"/>
  </r>
  <r>
    <n v="201"/>
    <x v="116"/>
    <n v="2"/>
    <x v="0"/>
    <x v="0"/>
    <x v="0"/>
    <x v="0"/>
    <x v="196"/>
    <s v="Credit"/>
    <s v="Axen"/>
    <s v="Thomas"/>
    <s v="Thomas Axen"/>
    <s v="123 3rd Street"/>
    <s v="Los Angelas"/>
    <s v="CA"/>
  </r>
  <r>
    <n v="202"/>
    <x v="117"/>
    <n v="2"/>
    <x v="5"/>
    <x v="5"/>
    <x v="2"/>
    <x v="2"/>
    <x v="197"/>
    <s v="Credit"/>
    <s v="Lee"/>
    <s v="Christina"/>
    <s v="Christina Lee"/>
    <s v="123 4th Street"/>
    <s v="New York"/>
    <s v="NY"/>
  </r>
  <r>
    <n v="203"/>
    <x v="117"/>
    <n v="3"/>
    <x v="6"/>
    <x v="6"/>
    <x v="4"/>
    <x v="5"/>
    <x v="198"/>
    <s v="Check"/>
    <s v="Edwards"/>
    <s v="John"/>
    <s v="John Edwards"/>
    <s v="123 12th Street"/>
    <s v="Las Vegas"/>
    <s v="NV"/>
  </r>
  <r>
    <n v="204"/>
    <x v="118"/>
    <n v="2"/>
    <x v="4"/>
    <x v="4"/>
    <x v="4"/>
    <x v="5"/>
    <x v="15"/>
    <s v="Cash"/>
    <s v="Toh"/>
    <s v="Karen"/>
    <s v="Karen Toh"/>
    <s v="789 27th Street"/>
    <s v="Las Vegas"/>
    <s v="NV"/>
  </r>
  <r>
    <n v="205"/>
    <x v="119"/>
    <n v="2"/>
    <x v="1"/>
    <x v="12"/>
    <x v="11"/>
    <x v="18"/>
    <x v="199"/>
    <s v="Cash"/>
    <s v="Bedecs"/>
    <s v="Anna"/>
    <s v="Anna Bedecs"/>
    <s v="123 1st Street"/>
    <s v="Seattle"/>
    <s v="WA"/>
  </r>
  <r>
    <n v="206"/>
    <x v="119"/>
    <n v="2"/>
    <x v="1"/>
    <x v="13"/>
    <x v="9"/>
    <x v="13"/>
    <x v="200"/>
    <s v="Cash"/>
    <s v="Krschne"/>
    <s v="Peter"/>
    <s v="Peter Krschne"/>
    <s v="123 11th Street"/>
    <s v="Miami"/>
    <s v="FL"/>
  </r>
  <r>
    <n v="207"/>
    <x v="119"/>
    <n v="2"/>
    <x v="3"/>
    <x v="3"/>
    <x v="4"/>
    <x v="4"/>
    <x v="201"/>
    <s v="Check"/>
    <s v="Wacker"/>
    <s v="Roland"/>
    <s v="Roland Wacker"/>
    <s v="123 10th Street"/>
    <s v="Chicago"/>
    <s v="IL"/>
  </r>
  <r>
    <n v="208"/>
    <x v="119"/>
    <n v="2"/>
    <x v="3"/>
    <x v="3"/>
    <x v="4"/>
    <x v="21"/>
    <x v="202"/>
    <s v="Credit"/>
    <s v="Wacker"/>
    <s v="Roland"/>
    <s v="Roland Wacker"/>
    <s v="123 10th Street"/>
    <s v="Chicago"/>
    <s v="IL"/>
  </r>
  <r>
    <n v="209"/>
    <x v="120"/>
    <n v="2"/>
    <x v="3"/>
    <x v="3"/>
    <x v="1"/>
    <x v="1"/>
    <x v="203"/>
    <s v="Check"/>
    <s v="Wacker"/>
    <s v="Roland"/>
    <s v="Roland Wacker"/>
    <s v="123 10th Street"/>
    <s v="Chicago"/>
    <s v="IL"/>
  </r>
  <r>
    <n v="210"/>
    <x v="120"/>
    <n v="2"/>
    <x v="3"/>
    <x v="3"/>
    <x v="12"/>
    <x v="19"/>
    <x v="204"/>
    <s v="Check"/>
    <s v="Wacker"/>
    <s v="Roland"/>
    <s v="Roland Wacker"/>
    <s v="123 10th Street"/>
    <s v="Chicago"/>
    <s v="IL"/>
  </r>
  <r>
    <n v="211"/>
    <x v="121"/>
    <n v="2"/>
    <x v="2"/>
    <x v="10"/>
    <x v="7"/>
    <x v="11"/>
    <x v="205"/>
    <s v="Cash"/>
    <s v="Mortensen"/>
    <s v="Sven"/>
    <s v="Sven Mortensen"/>
    <s v="123 9th Street"/>
    <s v="Salt Lake City"/>
    <s v="UT"/>
  </r>
  <r>
    <n v="212"/>
    <x v="121"/>
    <n v="2"/>
    <x v="2"/>
    <x v="11"/>
    <x v="10"/>
    <x v="17"/>
    <x v="206"/>
    <s v="Check"/>
    <s v="Rodman"/>
    <s v="John"/>
    <s v="John Rodman"/>
    <s v="789 25th Street"/>
    <s v="Chicago"/>
    <s v="IL"/>
  </r>
  <r>
    <n v="213"/>
    <x v="121"/>
    <n v="2"/>
    <x v="4"/>
    <x v="7"/>
    <x v="6"/>
    <x v="10"/>
    <x v="207"/>
    <s v="Cash"/>
    <s v="Andersen"/>
    <s v="Elizabeth"/>
    <s v="Elizabeth Andersen"/>
    <s v="123 8th Street"/>
    <s v="Portland"/>
    <s v="OR"/>
  </r>
  <r>
    <n v="214"/>
    <x v="121"/>
    <n v="2"/>
    <x v="0"/>
    <x v="0"/>
    <x v="4"/>
    <x v="5"/>
    <x v="208"/>
    <s v="Credit"/>
    <s v="Axen"/>
    <s v="Thomas"/>
    <s v="Thomas Axen"/>
    <s v="123 3rd Street"/>
    <s v="Los Angelas"/>
    <s v="CA"/>
  </r>
  <r>
    <n v="215"/>
    <x v="121"/>
    <n v="2"/>
    <x v="5"/>
    <x v="8"/>
    <x v="13"/>
    <x v="22"/>
    <x v="209"/>
    <s v="Cash"/>
    <s v="Jung Lee"/>
    <s v="Soo"/>
    <s v="Soo Jung Lee"/>
    <s v="789 29th Street"/>
    <s v="Denver"/>
    <s v="CO"/>
  </r>
  <r>
    <n v="216"/>
    <x v="121"/>
    <n v="2"/>
    <x v="1"/>
    <x v="1"/>
    <x v="2"/>
    <x v="16"/>
    <x v="210"/>
    <s v="Cash"/>
    <s v="Liu"/>
    <s v="Run"/>
    <s v="Run Liu"/>
    <s v="789 26th Street"/>
    <s v="Miami"/>
    <s v="FL"/>
  </r>
  <r>
    <n v="217"/>
    <x v="122"/>
    <n v="2"/>
    <x v="5"/>
    <x v="9"/>
    <x v="0"/>
    <x v="8"/>
    <x v="211"/>
    <s v="Check"/>
    <s v="Raghav"/>
    <s v="Amritansh"/>
    <s v="Amritansh Raghav"/>
    <s v="789 28th Street"/>
    <s v="Memphis"/>
    <s v="TN"/>
  </r>
  <r>
    <n v="218"/>
    <x v="123"/>
    <n v="2"/>
    <x v="2"/>
    <x v="2"/>
    <x v="6"/>
    <x v="10"/>
    <x v="212"/>
    <s v="Credit"/>
    <s v="Pérez-Olaeta"/>
    <s v="Francisco"/>
    <s v="Francisco Pérez-Olaeta"/>
    <s v="123 6th Street"/>
    <s v="Milwaukee"/>
    <s v="WI"/>
  </r>
  <r>
    <n v="219"/>
    <x v="124"/>
    <n v="2"/>
    <x v="3"/>
    <x v="3"/>
    <x v="10"/>
    <x v="14"/>
    <x v="213"/>
    <s v="Check"/>
    <s v="Wacker"/>
    <s v="Roland"/>
    <s v="Roland Wacker"/>
    <s v="123 10th Street"/>
    <s v="Chicago"/>
    <s v="IL"/>
  </r>
  <r>
    <n v="220"/>
    <x v="125"/>
    <n v="3"/>
    <x v="6"/>
    <x v="6"/>
    <x v="7"/>
    <x v="11"/>
    <x v="214"/>
    <s v="Check"/>
    <s v="Edwards"/>
    <s v="John"/>
    <s v="John Edwards"/>
    <s v="123 12th Street"/>
    <s v="Las Vegas"/>
    <s v="NV"/>
  </r>
  <r>
    <n v="221"/>
    <x v="126"/>
    <n v="2"/>
    <x v="2"/>
    <x v="2"/>
    <x v="4"/>
    <x v="5"/>
    <x v="215"/>
    <s v="Cash"/>
    <s v="Pérez-Olaeta"/>
    <s v="Francisco"/>
    <s v="Francisco Pérez-Olaeta"/>
    <s v="123 6th Street"/>
    <s v="Milwaukee"/>
    <s v="WI"/>
  </r>
  <r>
    <n v="222"/>
    <x v="126"/>
    <n v="2"/>
    <x v="2"/>
    <x v="2"/>
    <x v="4"/>
    <x v="6"/>
    <x v="216"/>
    <s v="Cash"/>
    <s v="Pérez-Olaeta"/>
    <s v="Francisco"/>
    <s v="Francisco Pérez-Olaeta"/>
    <s v="123 6th Street"/>
    <s v="Milwaukee"/>
    <s v="WI"/>
  </r>
  <r>
    <n v="223"/>
    <x v="127"/>
    <n v="3"/>
    <x v="4"/>
    <x v="4"/>
    <x v="2"/>
    <x v="2"/>
    <x v="15"/>
    <s v="Cash"/>
    <s v="Toh"/>
    <s v="Karen"/>
    <s v="Karen Toh"/>
    <s v="789 27th Street"/>
    <s v="Las Vegas"/>
    <s v="NV"/>
  </r>
  <r>
    <n v="224"/>
    <x v="128"/>
    <n v="3"/>
    <x v="0"/>
    <x v="0"/>
    <x v="13"/>
    <x v="22"/>
    <x v="217"/>
    <s v="Check"/>
    <s v="Axen"/>
    <s v="Thomas"/>
    <s v="Thomas Axen"/>
    <s v="123 3rd Street"/>
    <s v="Los Angelas"/>
    <s v="CA"/>
  </r>
  <r>
    <n v="225"/>
    <x v="129"/>
    <n v="3"/>
    <x v="1"/>
    <x v="1"/>
    <x v="4"/>
    <x v="5"/>
    <x v="218"/>
    <s v="Check"/>
    <s v="Liu"/>
    <s v="Run"/>
    <s v="Run Liu"/>
    <s v="789 26th Street"/>
    <s v="Miami"/>
    <s v="FL"/>
  </r>
  <r>
    <n v="226"/>
    <x v="130"/>
    <n v="3"/>
    <x v="3"/>
    <x v="3"/>
    <x v="4"/>
    <x v="6"/>
    <x v="219"/>
    <s v="Check"/>
    <s v="Wacker"/>
    <s v="Roland"/>
    <s v="Roland Wacker"/>
    <s v="123 10th Street"/>
    <s v="Chicago"/>
    <s v="IL"/>
  </r>
  <r>
    <n v="227"/>
    <x v="131"/>
    <n v="3"/>
    <x v="6"/>
    <x v="6"/>
    <x v="1"/>
    <x v="1"/>
    <x v="220"/>
    <s v="Credit"/>
    <s v="Edwards"/>
    <s v="John"/>
    <s v="John Edwards"/>
    <s v="123 12th Street"/>
    <s v="Las Vegas"/>
    <s v="NV"/>
  </r>
  <r>
    <n v="228"/>
    <x v="132"/>
    <n v="3"/>
    <x v="5"/>
    <x v="8"/>
    <x v="2"/>
    <x v="2"/>
    <x v="221"/>
    <s v="Credit"/>
    <s v="Jung Lee"/>
    <s v="Soo"/>
    <s v="Soo Jung Lee"/>
    <s v="789 29th Street"/>
    <s v="Denver"/>
    <s v="CO"/>
  </r>
  <r>
    <n v="229"/>
    <x v="132"/>
    <n v="3"/>
    <x v="5"/>
    <x v="5"/>
    <x v="4"/>
    <x v="5"/>
    <x v="222"/>
    <s v="Cash"/>
    <s v="Lee"/>
    <s v="Christina"/>
    <s v="Christina Lee"/>
    <s v="123 4th Street"/>
    <s v="New York"/>
    <s v="NY"/>
  </r>
  <r>
    <n v="230"/>
    <x v="133"/>
    <n v="3"/>
    <x v="2"/>
    <x v="2"/>
    <x v="4"/>
    <x v="5"/>
    <x v="223"/>
    <s v="Cash"/>
    <s v="Pérez-Olaeta"/>
    <s v="Francisco"/>
    <s v="Francisco Pérez-Olaeta"/>
    <s v="123 6th Street"/>
    <s v="Milwaukee"/>
    <s v="WI"/>
  </r>
  <r>
    <n v="231"/>
    <x v="133"/>
    <n v="3"/>
    <x v="5"/>
    <x v="9"/>
    <x v="0"/>
    <x v="15"/>
    <x v="224"/>
    <s v="Check"/>
    <s v="Raghav"/>
    <s v="Amritansh"/>
    <s v="Amritansh Raghav"/>
    <s v="789 28th Street"/>
    <s v="Memphis"/>
    <s v="TN"/>
  </r>
  <r>
    <n v="232"/>
    <x v="134"/>
    <n v="3"/>
    <x v="5"/>
    <x v="8"/>
    <x v="0"/>
    <x v="15"/>
    <x v="225"/>
    <s v="Credit"/>
    <s v="Jung Lee"/>
    <s v="Soo"/>
    <s v="Soo Jung Lee"/>
    <s v="789 29th Street"/>
    <s v="Denver"/>
    <s v="CO"/>
  </r>
  <r>
    <n v="233"/>
    <x v="134"/>
    <n v="3"/>
    <x v="5"/>
    <x v="5"/>
    <x v="0"/>
    <x v="15"/>
    <x v="226"/>
    <s v="Cash"/>
    <s v="Lee"/>
    <s v="Christina"/>
    <s v="Christina Lee"/>
    <s v="123 4th Street"/>
    <s v="New York"/>
    <s v="NY"/>
  </r>
  <r>
    <n v="234"/>
    <x v="135"/>
    <n v="4"/>
    <x v="6"/>
    <x v="6"/>
    <x v="1"/>
    <x v="1"/>
    <x v="227"/>
    <s v="Credit"/>
    <s v="Edwards"/>
    <s v="John"/>
    <s v="John Edwards"/>
    <s v="123 12th Street"/>
    <s v="Las Vegas"/>
    <s v="NV"/>
  </r>
  <r>
    <n v="235"/>
    <x v="136"/>
    <n v="3"/>
    <x v="5"/>
    <x v="8"/>
    <x v="0"/>
    <x v="7"/>
    <x v="228"/>
    <s v="Credit"/>
    <s v="Jung Lee"/>
    <s v="Soo"/>
    <s v="Soo Jung Lee"/>
    <s v="789 29th Street"/>
    <s v="Denver"/>
    <s v="CO"/>
  </r>
  <r>
    <n v="236"/>
    <x v="137"/>
    <n v="3"/>
    <x v="0"/>
    <x v="0"/>
    <x v="5"/>
    <x v="20"/>
    <x v="229"/>
    <s v="Check"/>
    <s v="Axen"/>
    <s v="Thomas"/>
    <s v="Thomas Axen"/>
    <s v="123 3rd Street"/>
    <s v="Los Angelas"/>
    <s v="CA"/>
  </r>
  <r>
    <n v="237"/>
    <x v="138"/>
    <n v="3"/>
    <x v="2"/>
    <x v="2"/>
    <x v="7"/>
    <x v="11"/>
    <x v="230"/>
    <s v="Check"/>
    <s v="Pérez-Olaeta"/>
    <s v="Francisco"/>
    <s v="Francisco Pérez-Olaeta"/>
    <s v="123 6th Street"/>
    <s v="Milwaukee"/>
    <s v="WI"/>
  </r>
  <r>
    <n v="238"/>
    <x v="138"/>
    <n v="3"/>
    <x v="4"/>
    <x v="4"/>
    <x v="3"/>
    <x v="3"/>
    <x v="15"/>
    <s v="Cash"/>
    <s v="Toh"/>
    <s v="Karen"/>
    <s v="Karen Toh"/>
    <s v="789 27th Street"/>
    <s v="Las Vegas"/>
    <s v="NV"/>
  </r>
  <r>
    <n v="239"/>
    <x v="139"/>
    <n v="3"/>
    <x v="5"/>
    <x v="5"/>
    <x v="2"/>
    <x v="16"/>
    <x v="231"/>
    <s v="Credit"/>
    <s v="Lee"/>
    <s v="Christina"/>
    <s v="Christina Lee"/>
    <s v="123 4th Street"/>
    <s v="New York"/>
    <s v="NY"/>
  </r>
  <r>
    <n v="240"/>
    <x v="140"/>
    <n v="3"/>
    <x v="5"/>
    <x v="8"/>
    <x v="2"/>
    <x v="16"/>
    <x v="232"/>
    <s v="Check"/>
    <s v="Jung Lee"/>
    <s v="Soo"/>
    <s v="Soo Jung Lee"/>
    <s v="789 29th Street"/>
    <s v="Denver"/>
    <s v="CO"/>
  </r>
  <r>
    <n v="241"/>
    <x v="141"/>
    <n v="3"/>
    <x v="1"/>
    <x v="1"/>
    <x v="4"/>
    <x v="6"/>
    <x v="31"/>
    <s v="Credit"/>
    <s v="Liu"/>
    <s v="Run"/>
    <s v="Run Liu"/>
    <s v="789 26th Street"/>
    <s v="Miami"/>
    <s v="FL"/>
  </r>
  <r>
    <n v="242"/>
    <x v="142"/>
    <n v="3"/>
    <x v="3"/>
    <x v="3"/>
    <x v="13"/>
    <x v="22"/>
    <x v="233"/>
    <s v="Credit"/>
    <s v="Wacker"/>
    <s v="Roland"/>
    <s v="Roland Wacker"/>
    <s v="123 10th Street"/>
    <s v="Chicago"/>
    <s v="IL"/>
  </r>
  <r>
    <n v="243"/>
    <x v="143"/>
    <n v="3"/>
    <x v="0"/>
    <x v="0"/>
    <x v="1"/>
    <x v="1"/>
    <x v="234"/>
    <s v="Credit"/>
    <s v="Axen"/>
    <s v="Thomas"/>
    <s v="Thomas Axen"/>
    <s v="123 3rd Street"/>
    <s v="Los Angelas"/>
    <s v="CA"/>
  </r>
  <r>
    <n v="244"/>
    <x v="144"/>
    <n v="4"/>
    <x v="6"/>
    <x v="6"/>
    <x v="2"/>
    <x v="2"/>
    <x v="235"/>
    <s v="Check"/>
    <s v="Edwards"/>
    <s v="John"/>
    <s v="John Edwards"/>
    <s v="123 12th Street"/>
    <s v="Las Vegas"/>
    <s v="NV"/>
  </r>
  <r>
    <n v="245"/>
    <x v="145"/>
    <n v="3"/>
    <x v="1"/>
    <x v="1"/>
    <x v="9"/>
    <x v="13"/>
    <x v="236"/>
    <s v="Credit"/>
    <s v="Liu"/>
    <s v="Run"/>
    <s v="Run Liu"/>
    <s v="789 26th Street"/>
    <s v="Miami"/>
    <s v="FL"/>
  </r>
  <r>
    <n v="246"/>
    <x v="146"/>
    <n v="3"/>
    <x v="5"/>
    <x v="5"/>
    <x v="5"/>
    <x v="20"/>
    <x v="237"/>
    <s v="Check"/>
    <s v="Lee"/>
    <s v="Christina"/>
    <s v="Christina Lee"/>
    <s v="123 4th Street"/>
    <s v="New York"/>
    <s v="NY"/>
  </r>
  <r>
    <n v="247"/>
    <x v="147"/>
    <n v="3"/>
    <x v="3"/>
    <x v="3"/>
    <x v="4"/>
    <x v="4"/>
    <x v="238"/>
    <s v="Credit"/>
    <s v="Wacker"/>
    <s v="Roland"/>
    <s v="Roland Wacker"/>
    <s v="123 10th Street"/>
    <s v="Chicago"/>
    <s v="IL"/>
  </r>
  <r>
    <n v="248"/>
    <x v="148"/>
    <n v="3"/>
    <x v="2"/>
    <x v="2"/>
    <x v="2"/>
    <x v="16"/>
    <x v="239"/>
    <s v="Check"/>
    <s v="Pérez-Olaeta"/>
    <s v="Francisco"/>
    <s v="Francisco Pérez-Olaeta"/>
    <s v="123 6th Street"/>
    <s v="Milwaukee"/>
    <s v="WI"/>
  </r>
  <r>
    <n v="249"/>
    <x v="148"/>
    <n v="3"/>
    <x v="4"/>
    <x v="4"/>
    <x v="4"/>
    <x v="4"/>
    <x v="240"/>
    <s v="Cash"/>
    <s v="Toh"/>
    <s v="Karen"/>
    <s v="Karen Toh"/>
    <s v="789 27th Street"/>
    <s v="Las Vegas"/>
    <s v="NV"/>
  </r>
  <r>
    <n v="250"/>
    <x v="148"/>
    <n v="3"/>
    <x v="4"/>
    <x v="4"/>
    <x v="0"/>
    <x v="0"/>
    <x v="241"/>
    <s v="Check"/>
    <s v="Toh"/>
    <s v="Karen"/>
    <s v="Karen Toh"/>
    <s v="789 27th Street"/>
    <s v="Las Vegas"/>
    <s v="NV"/>
  </r>
  <r>
    <n v="251"/>
    <x v="148"/>
    <n v="3"/>
    <x v="3"/>
    <x v="3"/>
    <x v="12"/>
    <x v="19"/>
    <x v="242"/>
    <s v="Cash"/>
    <s v="Wacker"/>
    <s v="Roland"/>
    <s v="Roland Wacker"/>
    <s v="123 10th Street"/>
    <s v="Chicago"/>
    <s v="IL"/>
  </r>
  <r>
    <n v="252"/>
    <x v="149"/>
    <n v="4"/>
    <x v="2"/>
    <x v="2"/>
    <x v="12"/>
    <x v="19"/>
    <x v="243"/>
    <s v="Check"/>
    <s v="Pérez-Olaeta"/>
    <s v="Francisco"/>
    <s v="Francisco Pérez-Olaeta"/>
    <s v="123 6th Street"/>
    <s v="Milwaukee"/>
    <s v="WI"/>
  </r>
  <r>
    <n v="253"/>
    <x v="150"/>
    <n v="4"/>
    <x v="4"/>
    <x v="4"/>
    <x v="13"/>
    <x v="22"/>
    <x v="244"/>
    <s v="Cash"/>
    <s v="Toh"/>
    <s v="Karen"/>
    <s v="Karen Toh"/>
    <s v="789 27th Street"/>
    <s v="Las Vegas"/>
    <s v="NV"/>
  </r>
  <r>
    <n v="254"/>
    <x v="150"/>
    <n v="4"/>
    <x v="4"/>
    <x v="4"/>
    <x v="13"/>
    <x v="22"/>
    <x v="245"/>
    <s v="Credit"/>
    <s v="Toh"/>
    <s v="Karen"/>
    <s v="Karen Toh"/>
    <s v="789 27th Street"/>
    <s v="Las Vegas"/>
    <s v="NV"/>
  </r>
  <r>
    <n v="255"/>
    <x v="150"/>
    <n v="4"/>
    <x v="4"/>
    <x v="4"/>
    <x v="4"/>
    <x v="6"/>
    <x v="246"/>
    <s v="Credit"/>
    <s v="Toh"/>
    <s v="Karen"/>
    <s v="Karen Toh"/>
    <s v="789 27th Street"/>
    <s v="Las Vegas"/>
    <s v="NV"/>
  </r>
  <r>
    <n v="256"/>
    <x v="150"/>
    <n v="4"/>
    <x v="4"/>
    <x v="7"/>
    <x v="11"/>
    <x v="18"/>
    <x v="247"/>
    <s v="Check"/>
    <s v="Andersen"/>
    <s v="Elizabeth"/>
    <s v="Elizabeth Andersen"/>
    <s v="123 8th Street"/>
    <s v="Portland"/>
    <s v="OR"/>
  </r>
  <r>
    <n v="257"/>
    <x v="150"/>
    <n v="4"/>
    <x v="0"/>
    <x v="0"/>
    <x v="0"/>
    <x v="15"/>
    <x v="248"/>
    <s v="Cash"/>
    <s v="Axen"/>
    <s v="Thomas"/>
    <s v="Thomas Axen"/>
    <s v="123 3rd Street"/>
    <s v="Los Angelas"/>
    <s v="CA"/>
  </r>
  <r>
    <n v="258"/>
    <x v="150"/>
    <n v="4"/>
    <x v="0"/>
    <x v="0"/>
    <x v="5"/>
    <x v="20"/>
    <x v="249"/>
    <s v="Cash"/>
    <s v="Axen"/>
    <s v="Thomas"/>
    <s v="Thomas Axen"/>
    <s v="123 3rd Street"/>
    <s v="Los Angelas"/>
    <s v="CA"/>
  </r>
  <r>
    <n v="259"/>
    <x v="150"/>
    <n v="4"/>
    <x v="5"/>
    <x v="8"/>
    <x v="2"/>
    <x v="2"/>
    <x v="250"/>
    <s v="Credit"/>
    <s v="Jung Lee"/>
    <s v="Soo"/>
    <s v="Soo Jung Lee"/>
    <s v="789 29th Street"/>
    <s v="Denver"/>
    <s v="CO"/>
  </r>
  <r>
    <n v="260"/>
    <x v="150"/>
    <n v="4"/>
    <x v="3"/>
    <x v="3"/>
    <x v="2"/>
    <x v="2"/>
    <x v="251"/>
    <s v="Check"/>
    <s v="Wacker"/>
    <s v="Roland"/>
    <s v="Roland Wacker"/>
    <s v="123 10th Street"/>
    <s v="Chicago"/>
    <s v="IL"/>
  </r>
  <r>
    <n v="261"/>
    <x v="151"/>
    <n v="4"/>
    <x v="5"/>
    <x v="8"/>
    <x v="12"/>
    <x v="19"/>
    <x v="252"/>
    <s v="Credit"/>
    <s v="Jung Lee"/>
    <s v="Soo"/>
    <s v="Soo Jung Lee"/>
    <s v="789 29th Street"/>
    <s v="Denver"/>
    <s v="CO"/>
  </r>
  <r>
    <n v="262"/>
    <x v="152"/>
    <n v="4"/>
    <x v="2"/>
    <x v="2"/>
    <x v="4"/>
    <x v="5"/>
    <x v="253"/>
    <s v="Credit"/>
    <s v="Pérez-Olaeta"/>
    <s v="Francisco"/>
    <s v="Francisco Pérez-Olaeta"/>
    <s v="123 6th Street"/>
    <s v="Milwaukee"/>
    <s v="WI"/>
  </r>
  <r>
    <n v="263"/>
    <x v="153"/>
    <n v="4"/>
    <x v="6"/>
    <x v="6"/>
    <x v="3"/>
    <x v="3"/>
    <x v="254"/>
    <s v="Credit"/>
    <s v="Edwards"/>
    <s v="John"/>
    <s v="John Edwards"/>
    <s v="123 12th Street"/>
    <s v="Las Vegas"/>
    <s v="NV"/>
  </r>
  <r>
    <n v="264"/>
    <x v="154"/>
    <n v="4"/>
    <x v="1"/>
    <x v="1"/>
    <x v="1"/>
    <x v="1"/>
    <x v="255"/>
    <s v="Check"/>
    <s v="Liu"/>
    <s v="Run"/>
    <s v="Run Liu"/>
    <s v="789 26th Street"/>
    <s v="Miami"/>
    <s v="FL"/>
  </r>
  <r>
    <n v="265"/>
    <x v="155"/>
    <n v="4"/>
    <x v="4"/>
    <x v="7"/>
    <x v="5"/>
    <x v="20"/>
    <x v="256"/>
    <s v="Check"/>
    <s v="Andersen"/>
    <s v="Elizabeth"/>
    <s v="Elizabeth Andersen"/>
    <s v="123 8th Street"/>
    <s v="Portland"/>
    <s v="OR"/>
  </r>
  <r>
    <n v="266"/>
    <x v="155"/>
    <n v="4"/>
    <x v="5"/>
    <x v="5"/>
    <x v="8"/>
    <x v="12"/>
    <x v="257"/>
    <s v="Cash"/>
    <s v="Lee"/>
    <s v="Christina"/>
    <s v="Christina Lee"/>
    <s v="123 4th Street"/>
    <s v="New York"/>
    <s v="NY"/>
  </r>
  <r>
    <n v="267"/>
    <x v="156"/>
    <n v="4"/>
    <x v="3"/>
    <x v="3"/>
    <x v="0"/>
    <x v="8"/>
    <x v="258"/>
    <s v="Check"/>
    <s v="Wacker"/>
    <s v="Roland"/>
    <s v="Roland Wacker"/>
    <s v="123 10th Street"/>
    <s v="Chicago"/>
    <s v="IL"/>
  </r>
  <r>
    <n v="268"/>
    <x v="157"/>
    <n v="4"/>
    <x v="4"/>
    <x v="7"/>
    <x v="1"/>
    <x v="1"/>
    <x v="259"/>
    <s v="Credit"/>
    <s v="Andersen"/>
    <s v="Elizabeth"/>
    <s v="Elizabeth Andersen"/>
    <s v="123 8th Street"/>
    <s v="Portland"/>
    <s v="OR"/>
  </r>
  <r>
    <n v="269"/>
    <x v="157"/>
    <n v="4"/>
    <x v="5"/>
    <x v="5"/>
    <x v="1"/>
    <x v="1"/>
    <x v="260"/>
    <s v="Credit"/>
    <s v="Lee"/>
    <s v="Christina"/>
    <s v="Christina Lee"/>
    <s v="123 4th Street"/>
    <s v="New York"/>
    <s v="NY"/>
  </r>
  <r>
    <n v="270"/>
    <x v="158"/>
    <n v="4"/>
    <x v="0"/>
    <x v="0"/>
    <x v="4"/>
    <x v="4"/>
    <x v="261"/>
    <s v="Check"/>
    <s v="Axen"/>
    <s v="Thomas"/>
    <s v="Thomas Axen"/>
    <s v="123 3rd Street"/>
    <s v="Los Angelas"/>
    <s v="CA"/>
  </r>
  <r>
    <n v="271"/>
    <x v="159"/>
    <n v="4"/>
    <x v="6"/>
    <x v="6"/>
    <x v="5"/>
    <x v="20"/>
    <x v="262"/>
    <s v="Credit"/>
    <s v="Edwards"/>
    <s v="John"/>
    <s v="John Edwards"/>
    <s v="123 12th Street"/>
    <s v="Las Vegas"/>
    <s v="NV"/>
  </r>
  <r>
    <n v="272"/>
    <x v="160"/>
    <n v="4"/>
    <x v="2"/>
    <x v="2"/>
    <x v="10"/>
    <x v="14"/>
    <x v="263"/>
    <s v="Cash"/>
    <s v="Pérez-Olaeta"/>
    <s v="Francisco"/>
    <s v="Francisco Pérez-Olaeta"/>
    <s v="123 6th Street"/>
    <s v="Milwaukee"/>
    <s v="WI"/>
  </r>
  <r>
    <n v="273"/>
    <x v="160"/>
    <n v="4"/>
    <x v="4"/>
    <x v="7"/>
    <x v="3"/>
    <x v="3"/>
    <x v="264"/>
    <s v="Credit"/>
    <s v="Andersen"/>
    <s v="Elizabeth"/>
    <s v="Elizabeth Andersen"/>
    <s v="123 8th Street"/>
    <s v="Portland"/>
    <s v="OR"/>
  </r>
  <r>
    <n v="274"/>
    <x v="160"/>
    <n v="4"/>
    <x v="5"/>
    <x v="9"/>
    <x v="10"/>
    <x v="14"/>
    <x v="265"/>
    <s v="Check"/>
    <s v="Raghav"/>
    <s v="Amritansh"/>
    <s v="Amritansh Raghav"/>
    <s v="789 28th Street"/>
    <s v="Memphis"/>
    <s v="TN"/>
  </r>
  <r>
    <n v="275"/>
    <x v="160"/>
    <n v="4"/>
    <x v="6"/>
    <x v="6"/>
    <x v="10"/>
    <x v="17"/>
    <x v="266"/>
    <s v="Check"/>
    <s v="Edwards"/>
    <s v="John"/>
    <s v="John Edwards"/>
    <s v="123 12th Street"/>
    <s v="Las Vegas"/>
    <s v="NV"/>
  </r>
  <r>
    <n v="276"/>
    <x v="160"/>
    <n v="4"/>
    <x v="1"/>
    <x v="1"/>
    <x v="2"/>
    <x v="2"/>
    <x v="267"/>
    <s v="Check"/>
    <s v="Liu"/>
    <s v="Run"/>
    <s v="Run Liu"/>
    <s v="789 26th Street"/>
    <s v="Miami"/>
    <s v="FL"/>
  </r>
  <r>
    <n v="277"/>
    <x v="161"/>
    <n v="4"/>
    <x v="3"/>
    <x v="3"/>
    <x v="4"/>
    <x v="6"/>
    <x v="268"/>
    <s v="Credit"/>
    <s v="Wacker"/>
    <s v="Roland"/>
    <s v="Roland Wacker"/>
    <s v="123 10th Street"/>
    <s v="Chicago"/>
    <s v="IL"/>
  </r>
  <r>
    <n v="278"/>
    <x v="162"/>
    <n v="4"/>
    <x v="4"/>
    <x v="4"/>
    <x v="11"/>
    <x v="18"/>
    <x v="269"/>
    <s v="Credit"/>
    <s v="Toh"/>
    <s v="Karen"/>
    <s v="Karen Toh"/>
    <s v="789 27th Street"/>
    <s v="Las Vegas"/>
    <s v="NV"/>
  </r>
  <r>
    <n v="279"/>
    <x v="162"/>
    <n v="4"/>
    <x v="0"/>
    <x v="0"/>
    <x v="12"/>
    <x v="19"/>
    <x v="270"/>
    <s v="Credit"/>
    <s v="Axen"/>
    <s v="Thomas"/>
    <s v="Thomas Axen"/>
    <s v="123 3rd Street"/>
    <s v="Los Angelas"/>
    <s v="CA"/>
  </r>
  <r>
    <n v="280"/>
    <x v="162"/>
    <n v="4"/>
    <x v="5"/>
    <x v="9"/>
    <x v="10"/>
    <x v="14"/>
    <x v="271"/>
    <s v="Credit"/>
    <s v="Raghav"/>
    <s v="Amritansh"/>
    <s v="Amritansh Raghav"/>
    <s v="789 28th Street"/>
    <s v="Memphis"/>
    <s v="TN"/>
  </r>
  <r>
    <n v="281"/>
    <x v="162"/>
    <n v="4"/>
    <x v="5"/>
    <x v="5"/>
    <x v="4"/>
    <x v="6"/>
    <x v="272"/>
    <s v="Check"/>
    <s v="Lee"/>
    <s v="Christina"/>
    <s v="Christina Lee"/>
    <s v="123 4th Street"/>
    <s v="New York"/>
    <s v="NY"/>
  </r>
  <r>
    <n v="282"/>
    <x v="162"/>
    <n v="4"/>
    <x v="3"/>
    <x v="3"/>
    <x v="2"/>
    <x v="16"/>
    <x v="273"/>
    <s v="Credit"/>
    <s v="Wacker"/>
    <s v="Roland"/>
    <s v="Roland Wacker"/>
    <s v="123 10th Street"/>
    <s v="Chicago"/>
    <s v="IL"/>
  </r>
  <r>
    <n v="283"/>
    <x v="163"/>
    <n v="4"/>
    <x v="4"/>
    <x v="7"/>
    <x v="10"/>
    <x v="14"/>
    <x v="274"/>
    <s v="Check"/>
    <s v="Andersen"/>
    <s v="Elizabeth"/>
    <s v="Elizabeth Andersen"/>
    <s v="123 8th Street"/>
    <s v="Portland"/>
    <s v="OR"/>
  </r>
  <r>
    <n v="284"/>
    <x v="164"/>
    <n v="4"/>
    <x v="4"/>
    <x v="4"/>
    <x v="4"/>
    <x v="21"/>
    <x v="275"/>
    <s v="Check"/>
    <s v="Toh"/>
    <s v="Karen"/>
    <s v="Karen Toh"/>
    <s v="789 27th Street"/>
    <s v="Las Vegas"/>
    <s v="NV"/>
  </r>
  <r>
    <n v="285"/>
    <x v="165"/>
    <n v="4"/>
    <x v="1"/>
    <x v="1"/>
    <x v="11"/>
    <x v="18"/>
    <x v="276"/>
    <s v="Check"/>
    <s v="Liu"/>
    <s v="Run"/>
    <s v="Run Liu"/>
    <s v="789 26th Street"/>
    <s v="Miami"/>
    <s v="FL"/>
  </r>
  <r>
    <n v="286"/>
    <x v="166"/>
    <n v="4"/>
    <x v="6"/>
    <x v="6"/>
    <x v="10"/>
    <x v="14"/>
    <x v="277"/>
    <s v="Cash"/>
    <s v="Edwards"/>
    <s v="John"/>
    <s v="John Edwards"/>
    <s v="123 12th Street"/>
    <s v="Las Vegas"/>
    <s v="NV"/>
  </r>
  <r>
    <n v="287"/>
    <x v="167"/>
    <n v="4"/>
    <x v="2"/>
    <x v="2"/>
    <x v="0"/>
    <x v="15"/>
    <x v="278"/>
    <s v="Credit"/>
    <s v="Pérez-Olaeta"/>
    <s v="Francisco"/>
    <s v="Francisco Pérez-Olaeta"/>
    <s v="123 6th Street"/>
    <s v="Milwaukee"/>
    <s v="WI"/>
  </r>
  <r>
    <n v="288"/>
    <x v="168"/>
    <n v="4"/>
    <x v="3"/>
    <x v="3"/>
    <x v="11"/>
    <x v="18"/>
    <x v="279"/>
    <s v="Check"/>
    <s v="Wacker"/>
    <s v="Roland"/>
    <s v="Roland Wacker"/>
    <s v="123 10th Street"/>
    <s v="Chicago"/>
    <s v="IL"/>
  </r>
  <r>
    <n v="289"/>
    <x v="169"/>
    <n v="4"/>
    <x v="4"/>
    <x v="4"/>
    <x v="1"/>
    <x v="1"/>
    <x v="280"/>
    <s v="Check"/>
    <s v="Toh"/>
    <s v="Karen"/>
    <s v="Karen Toh"/>
    <s v="789 27th Street"/>
    <s v="Las Vegas"/>
    <s v="NV"/>
  </r>
  <r>
    <n v="290"/>
    <x v="169"/>
    <n v="4"/>
    <x v="3"/>
    <x v="3"/>
    <x v="0"/>
    <x v="7"/>
    <x v="281"/>
    <s v="Cash"/>
    <s v="Wacker"/>
    <s v="Roland"/>
    <s v="Roland Wacker"/>
    <s v="123 10th Street"/>
    <s v="Chicago"/>
    <s v="IL"/>
  </r>
  <r>
    <n v="291"/>
    <x v="170"/>
    <n v="1"/>
    <x v="1"/>
    <x v="1"/>
    <x v="8"/>
    <x v="12"/>
    <x v="282"/>
    <s v="Check"/>
    <s v="Liu"/>
    <s v="Run"/>
    <s v="Run Liu"/>
    <s v="789 26th Street"/>
    <s v="Miami"/>
    <s v="FL"/>
  </r>
  <r>
    <n v="292"/>
    <x v="171"/>
    <n v="1"/>
    <x v="2"/>
    <x v="2"/>
    <x v="0"/>
    <x v="0"/>
    <x v="283"/>
    <s v="Check"/>
    <s v="Pérez-Olaeta"/>
    <s v="Francisco"/>
    <s v="Francisco Pérez-Olaeta"/>
    <s v="123 6th Street"/>
    <s v="Milwaukee"/>
    <s v="WI"/>
  </r>
  <r>
    <n v="293"/>
    <x v="172"/>
    <n v="1"/>
    <x v="3"/>
    <x v="3"/>
    <x v="12"/>
    <x v="19"/>
    <x v="284"/>
    <s v="Check"/>
    <s v="Wacker"/>
    <s v="Roland"/>
    <s v="Roland Wacker"/>
    <s v="123 10th Street"/>
    <s v="Chicago"/>
    <s v="IL"/>
  </r>
  <r>
    <n v="294"/>
    <x v="173"/>
    <n v="1"/>
    <x v="4"/>
    <x v="4"/>
    <x v="0"/>
    <x v="0"/>
    <x v="285"/>
    <s v="Credit"/>
    <s v="Toh"/>
    <s v="Karen"/>
    <s v="Karen Toh"/>
    <s v="789 27th Street"/>
    <s v="Las Vegas"/>
    <s v="NV"/>
  </r>
  <r>
    <n v="295"/>
    <x v="173"/>
    <n v="1"/>
    <x v="4"/>
    <x v="4"/>
    <x v="4"/>
    <x v="4"/>
    <x v="286"/>
    <s v="Cash"/>
    <s v="Toh"/>
    <s v="Karen"/>
    <s v="Karen Toh"/>
    <s v="789 27th Street"/>
    <s v="Las Vegas"/>
    <s v="NV"/>
  </r>
  <r>
    <n v="296"/>
    <x v="173"/>
    <n v="1"/>
    <x v="0"/>
    <x v="0"/>
    <x v="3"/>
    <x v="3"/>
    <x v="287"/>
    <s v="Credit"/>
    <s v="Axen"/>
    <s v="Thomas"/>
    <s v="Thomas Axen"/>
    <s v="123 3rd Street"/>
    <s v="Los Angelas"/>
    <s v="CA"/>
  </r>
  <r>
    <n v="297"/>
    <x v="174"/>
    <n v="1"/>
    <x v="5"/>
    <x v="5"/>
    <x v="4"/>
    <x v="5"/>
    <x v="288"/>
    <s v="Check"/>
    <s v="Lee"/>
    <s v="Christina"/>
    <s v="Christina Lee"/>
    <s v="123 4th Street"/>
    <s v="New York"/>
    <s v="NY"/>
  </r>
  <r>
    <n v="298"/>
    <x v="174"/>
    <n v="1"/>
    <x v="5"/>
    <x v="5"/>
    <x v="4"/>
    <x v="6"/>
    <x v="289"/>
    <s v="Check"/>
    <s v="Lee"/>
    <s v="Christina"/>
    <s v="Christina Lee"/>
    <s v="123 4th Street"/>
    <s v="New York"/>
    <s v="NY"/>
  </r>
  <r>
    <n v="299"/>
    <x v="174"/>
    <n v="1"/>
    <x v="5"/>
    <x v="5"/>
    <x v="4"/>
    <x v="4"/>
    <x v="290"/>
    <s v="Cash"/>
    <s v="Lee"/>
    <s v="Christina"/>
    <s v="Christina Lee"/>
    <s v="123 4th Street"/>
    <s v="New York"/>
    <s v="NY"/>
  </r>
  <r>
    <n v="300"/>
    <x v="175"/>
    <n v="4"/>
    <x v="6"/>
    <x v="6"/>
    <x v="4"/>
    <x v="21"/>
    <x v="291"/>
    <s v="Check"/>
    <s v="Edwards"/>
    <s v="John"/>
    <s v="John Edwards"/>
    <s v="123 12th Street"/>
    <s v="Las Vegas"/>
    <s v="NV"/>
  </r>
  <r>
    <n v="301"/>
    <x v="176"/>
    <n v="1"/>
    <x v="6"/>
    <x v="6"/>
    <x v="0"/>
    <x v="7"/>
    <x v="292"/>
    <s v="Cash"/>
    <s v="Edwards"/>
    <s v="John"/>
    <s v="John Edwards"/>
    <s v="123 12th Street"/>
    <s v="Las Vegas"/>
    <s v="NV"/>
  </r>
  <r>
    <n v="302"/>
    <x v="177"/>
    <n v="1"/>
    <x v="4"/>
    <x v="7"/>
    <x v="5"/>
    <x v="9"/>
    <x v="293"/>
    <s v="Cash"/>
    <s v="Andersen"/>
    <s v="Elizabeth"/>
    <s v="Elizabeth Andersen"/>
    <s v="123 8th Street"/>
    <s v="Portland"/>
    <s v="OR"/>
  </r>
  <r>
    <n v="303"/>
    <x v="178"/>
    <n v="1"/>
    <x v="4"/>
    <x v="4"/>
    <x v="6"/>
    <x v="10"/>
    <x v="15"/>
    <s v="Cash"/>
    <s v="Toh"/>
    <s v="Karen"/>
    <s v="Karen Toh"/>
    <s v="789 27th Street"/>
    <s v="Las Vegas"/>
    <s v="NV"/>
  </r>
  <r>
    <n v="304"/>
    <x v="179"/>
    <n v="1"/>
    <x v="2"/>
    <x v="2"/>
    <x v="0"/>
    <x v="8"/>
    <x v="294"/>
    <s v="Check"/>
    <s v="Pérez-Olaeta"/>
    <s v="Francisco"/>
    <s v="Francisco Pérez-Olaeta"/>
    <s v="123 6th Street"/>
    <s v="Milwaukee"/>
    <s v="WI"/>
  </r>
  <r>
    <n v="305"/>
    <x v="179"/>
    <n v="1"/>
    <x v="5"/>
    <x v="5"/>
    <x v="5"/>
    <x v="9"/>
    <x v="295"/>
    <s v="Check"/>
    <s v="Lee"/>
    <s v="Christina"/>
    <s v="Christina Lee"/>
    <s v="123 4th Street"/>
    <s v="New York"/>
    <s v="NY"/>
  </r>
  <r>
    <n v="306"/>
    <x v="180"/>
    <n v="1"/>
    <x v="1"/>
    <x v="1"/>
    <x v="4"/>
    <x v="4"/>
    <x v="296"/>
    <s v="Check"/>
    <s v="Liu"/>
    <s v="Run"/>
    <s v="Run Liu"/>
    <s v="789 26th Street"/>
    <s v="Miami"/>
    <s v="FL"/>
  </r>
  <r>
    <n v="307"/>
    <x v="181"/>
    <n v="1"/>
    <x v="5"/>
    <x v="8"/>
    <x v="6"/>
    <x v="10"/>
    <x v="297"/>
    <s v="Check"/>
    <s v="Jung Lee"/>
    <s v="Soo"/>
    <s v="Soo Jung Lee"/>
    <s v="789 29th Street"/>
    <s v="Denver"/>
    <s v="CO"/>
  </r>
  <r>
    <n v="308"/>
    <x v="182"/>
    <n v="1"/>
    <x v="3"/>
    <x v="3"/>
    <x v="2"/>
    <x v="16"/>
    <x v="298"/>
    <s v="Check"/>
    <s v="Wacker"/>
    <s v="Roland"/>
    <s v="Roland Wacker"/>
    <s v="123 10th Street"/>
    <s v="Chicago"/>
    <s v="IL"/>
  </r>
  <r>
    <n v="309"/>
    <x v="183"/>
    <n v="1"/>
    <x v="6"/>
    <x v="6"/>
    <x v="0"/>
    <x v="8"/>
    <x v="299"/>
    <s v="Check"/>
    <s v="Edwards"/>
    <s v="John"/>
    <s v="John Edwards"/>
    <s v="123 12th Street"/>
    <s v="Las Vegas"/>
    <s v="NV"/>
  </r>
  <r>
    <n v="310"/>
    <x v="184"/>
    <n v="1"/>
    <x v="0"/>
    <x v="0"/>
    <x v="7"/>
    <x v="11"/>
    <x v="300"/>
    <s v="Check"/>
    <s v="Axen"/>
    <s v="Thomas"/>
    <s v="Thomas Axen"/>
    <s v="123 3rd Street"/>
    <s v="Los Angelas"/>
    <s v="CA"/>
  </r>
  <r>
    <n v="311"/>
    <x v="185"/>
    <n v="3"/>
    <x v="6"/>
    <x v="6"/>
    <x v="8"/>
    <x v="12"/>
    <x v="301"/>
    <s v="Credit"/>
    <s v="Edwards"/>
    <s v="John"/>
    <s v="John Edwards"/>
    <s v="123 12th Street"/>
    <s v="Las Vegas"/>
    <s v="NV"/>
  </r>
  <r>
    <n v="312"/>
    <x v="186"/>
    <n v="1"/>
    <x v="2"/>
    <x v="2"/>
    <x v="9"/>
    <x v="13"/>
    <x v="302"/>
    <s v="Cash"/>
    <s v="Pérez-Olaeta"/>
    <s v="Francisco"/>
    <s v="Francisco Pérez-Olaeta"/>
    <s v="123 6th Street"/>
    <s v="Milwaukee"/>
    <s v="WI"/>
  </r>
  <r>
    <n v="313"/>
    <x v="186"/>
    <n v="1"/>
    <x v="0"/>
    <x v="0"/>
    <x v="12"/>
    <x v="19"/>
    <x v="303"/>
    <s v="Check"/>
    <s v="Axen"/>
    <s v="Thomas"/>
    <s v="Thomas Axen"/>
    <s v="123 3rd Street"/>
    <s v="Los Angelas"/>
    <s v="CA"/>
  </r>
  <r>
    <n v="314"/>
    <x v="187"/>
    <n v="1"/>
    <x v="5"/>
    <x v="9"/>
    <x v="0"/>
    <x v="8"/>
    <x v="304"/>
    <s v="Cash"/>
    <s v="Raghav"/>
    <s v="Amritansh"/>
    <s v="Amritansh Raghav"/>
    <s v="789 28th Street"/>
    <s v="Memphis"/>
    <s v="TN"/>
  </r>
  <r>
    <n v="315"/>
    <x v="188"/>
    <n v="1"/>
    <x v="1"/>
    <x v="1"/>
    <x v="0"/>
    <x v="7"/>
    <x v="305"/>
    <s v="Check"/>
    <s v="Liu"/>
    <s v="Run"/>
    <s v="Run Liu"/>
    <s v="789 26th Street"/>
    <s v="Miami"/>
    <s v="FL"/>
  </r>
  <r>
    <n v="316"/>
    <x v="189"/>
    <n v="1"/>
    <x v="3"/>
    <x v="3"/>
    <x v="5"/>
    <x v="20"/>
    <x v="306"/>
    <s v="Credit"/>
    <s v="Wacker"/>
    <s v="Roland"/>
    <s v="Roland Wacker"/>
    <s v="123 10th Street"/>
    <s v="Chicago"/>
    <s v="IL"/>
  </r>
  <r>
    <n v="317"/>
    <x v="190"/>
    <n v="1"/>
    <x v="4"/>
    <x v="7"/>
    <x v="6"/>
    <x v="10"/>
    <x v="307"/>
    <s v="Cash"/>
    <s v="Andersen"/>
    <s v="Elizabeth"/>
    <s v="Elizabeth Andersen"/>
    <s v="123 8th Street"/>
    <s v="Portland"/>
    <s v="OR"/>
  </r>
  <r>
    <n v="318"/>
    <x v="191"/>
    <n v="1"/>
    <x v="3"/>
    <x v="3"/>
    <x v="0"/>
    <x v="15"/>
    <x v="308"/>
    <s v="Check"/>
    <s v="Wacker"/>
    <s v="Roland"/>
    <s v="Roland Wacker"/>
    <s v="123 10th Street"/>
    <s v="Chicago"/>
    <s v="IL"/>
  </r>
  <r>
    <n v="319"/>
    <x v="191"/>
    <n v="1"/>
    <x v="3"/>
    <x v="3"/>
    <x v="2"/>
    <x v="16"/>
    <x v="309"/>
    <s v="Check"/>
    <s v="Wacker"/>
    <s v="Roland"/>
    <s v="Roland Wacker"/>
    <s v="123 10th Street"/>
    <s v="Chicago"/>
    <s v="IL"/>
  </r>
  <r>
    <n v="320"/>
    <x v="191"/>
    <n v="1"/>
    <x v="3"/>
    <x v="3"/>
    <x v="10"/>
    <x v="17"/>
    <x v="310"/>
    <s v="Cash"/>
    <s v="Wacker"/>
    <s v="Roland"/>
    <s v="Roland Wacker"/>
    <s v="123 10th Street"/>
    <s v="Chicago"/>
    <s v="IL"/>
  </r>
  <r>
    <n v="321"/>
    <x v="191"/>
    <n v="1"/>
    <x v="3"/>
    <x v="3"/>
    <x v="5"/>
    <x v="9"/>
    <x v="311"/>
    <s v="Credit"/>
    <s v="Wacker"/>
    <s v="Roland"/>
    <s v="Roland Wacker"/>
    <s v="123 10th Street"/>
    <s v="Chicago"/>
    <s v="IL"/>
  </r>
  <r>
    <n v="322"/>
    <x v="192"/>
    <n v="2"/>
    <x v="2"/>
    <x v="2"/>
    <x v="6"/>
    <x v="10"/>
    <x v="312"/>
    <s v="Cash"/>
    <s v="Pérez-Olaeta"/>
    <s v="Francisco"/>
    <s v="Francisco Pérez-Olaeta"/>
    <s v="123 6th Street"/>
    <s v="Milwaukee"/>
    <s v="WI"/>
  </r>
  <r>
    <n v="323"/>
    <x v="193"/>
    <n v="2"/>
    <x v="2"/>
    <x v="10"/>
    <x v="1"/>
    <x v="1"/>
    <x v="313"/>
    <s v="Credit"/>
    <s v="Mortensen"/>
    <s v="Sven"/>
    <s v="Sven Mortensen"/>
    <s v="123 9th Street"/>
    <s v="Salt Lake City"/>
    <s v="UT"/>
  </r>
  <r>
    <n v="324"/>
    <x v="193"/>
    <n v="2"/>
    <x v="2"/>
    <x v="10"/>
    <x v="12"/>
    <x v="19"/>
    <x v="314"/>
    <s v="Credit"/>
    <s v="Mortensen"/>
    <s v="Sven"/>
    <s v="Sven Mortensen"/>
    <s v="123 9th Street"/>
    <s v="Salt Lake City"/>
    <s v="UT"/>
  </r>
  <r>
    <n v="325"/>
    <x v="193"/>
    <n v="2"/>
    <x v="2"/>
    <x v="11"/>
    <x v="5"/>
    <x v="20"/>
    <x v="315"/>
    <s v="Check"/>
    <s v="Rodman"/>
    <s v="John"/>
    <s v="John Rodman"/>
    <s v="789 25th Street"/>
    <s v="Chicago"/>
    <s v="IL"/>
  </r>
  <r>
    <n v="326"/>
    <x v="193"/>
    <n v="2"/>
    <x v="4"/>
    <x v="7"/>
    <x v="9"/>
    <x v="13"/>
    <x v="316"/>
    <s v="Credit"/>
    <s v="Andersen"/>
    <s v="Elizabeth"/>
    <s v="Elizabeth Andersen"/>
    <s v="123 8th Street"/>
    <s v="Portland"/>
    <s v="OR"/>
  </r>
  <r>
    <n v="327"/>
    <x v="193"/>
    <n v="2"/>
    <x v="4"/>
    <x v="7"/>
    <x v="5"/>
    <x v="9"/>
    <x v="317"/>
    <s v="Check"/>
    <s v="Andersen"/>
    <s v="Elizabeth"/>
    <s v="Elizabeth Andersen"/>
    <s v="123 8th Street"/>
    <s v="Portland"/>
    <s v="OR"/>
  </r>
  <r>
    <n v="328"/>
    <x v="193"/>
    <n v="2"/>
    <x v="5"/>
    <x v="8"/>
    <x v="0"/>
    <x v="0"/>
    <x v="318"/>
    <s v="Cash"/>
    <s v="Jung Lee"/>
    <s v="Soo"/>
    <s v="Soo Jung Lee"/>
    <s v="789 29th Street"/>
    <s v="Denver"/>
    <s v="CO"/>
  </r>
  <r>
    <n v="329"/>
    <x v="193"/>
    <n v="3"/>
    <x v="6"/>
    <x v="6"/>
    <x v="10"/>
    <x v="14"/>
    <x v="319"/>
    <s v="Credit"/>
    <s v="Edwards"/>
    <s v="John"/>
    <s v="John Edwards"/>
    <s v="123 12th Street"/>
    <s v="Las Vegas"/>
    <s v="NV"/>
  </r>
  <r>
    <n v="330"/>
    <x v="193"/>
    <n v="2"/>
    <x v="1"/>
    <x v="1"/>
    <x v="8"/>
    <x v="12"/>
    <x v="320"/>
    <s v="Cash"/>
    <s v="Liu"/>
    <s v="Run"/>
    <s v="Run Liu"/>
    <s v="789 26th Street"/>
    <s v="Miami"/>
    <s v="FL"/>
  </r>
  <r>
    <n v="331"/>
    <x v="193"/>
    <n v="2"/>
    <x v="1"/>
    <x v="1"/>
    <x v="7"/>
    <x v="11"/>
    <x v="321"/>
    <s v="Cash"/>
    <s v="Liu"/>
    <s v="Run"/>
    <s v="Run Liu"/>
    <s v="789 26th Street"/>
    <s v="Miami"/>
    <s v="FL"/>
  </r>
  <r>
    <n v="332"/>
    <x v="193"/>
    <n v="2"/>
    <x v="1"/>
    <x v="1"/>
    <x v="11"/>
    <x v="18"/>
    <x v="322"/>
    <s v="Check"/>
    <s v="Liu"/>
    <s v="Run"/>
    <s v="Run Liu"/>
    <s v="789 26th Street"/>
    <s v="Miami"/>
    <s v="FL"/>
  </r>
  <r>
    <n v="333"/>
    <x v="194"/>
    <n v="2"/>
    <x v="5"/>
    <x v="9"/>
    <x v="7"/>
    <x v="11"/>
    <x v="323"/>
    <s v="Credit"/>
    <s v="Raghav"/>
    <s v="Amritansh"/>
    <s v="Amritansh Raghav"/>
    <s v="789 28th Street"/>
    <s v="Memphis"/>
    <s v="TN"/>
  </r>
  <r>
    <n v="334"/>
    <x v="194"/>
    <n v="2"/>
    <x v="5"/>
    <x v="9"/>
    <x v="11"/>
    <x v="18"/>
    <x v="324"/>
    <s v="Credit"/>
    <s v="Raghav"/>
    <s v="Amritansh"/>
    <s v="Amritansh Raghav"/>
    <s v="789 28th Street"/>
    <s v="Memphis"/>
    <s v="TN"/>
  </r>
  <r>
    <n v="335"/>
    <x v="195"/>
    <n v="2"/>
    <x v="2"/>
    <x v="2"/>
    <x v="0"/>
    <x v="0"/>
    <x v="325"/>
    <s v="Check"/>
    <s v="Pérez-Olaeta"/>
    <s v="Francisco"/>
    <s v="Francisco Pérez-Olaeta"/>
    <s v="123 6th Street"/>
    <s v="Milwaukee"/>
    <s v="WI"/>
  </r>
  <r>
    <n v="336"/>
    <x v="196"/>
    <n v="2"/>
    <x v="3"/>
    <x v="3"/>
    <x v="7"/>
    <x v="11"/>
    <x v="326"/>
    <s v="Credit"/>
    <s v="Wacker"/>
    <s v="Roland"/>
    <s v="Roland Wacker"/>
    <s v="123 10th Street"/>
    <s v="Chicago"/>
    <s v="IL"/>
  </r>
  <r>
    <n v="337"/>
    <x v="196"/>
    <n v="2"/>
    <x v="3"/>
    <x v="3"/>
    <x v="6"/>
    <x v="10"/>
    <x v="118"/>
    <s v="Check"/>
    <s v="Wacker"/>
    <s v="Roland"/>
    <s v="Roland Wacker"/>
    <s v="123 10th Street"/>
    <s v="Chicago"/>
    <s v="IL"/>
  </r>
  <r>
    <n v="338"/>
    <x v="196"/>
    <n v="2"/>
    <x v="3"/>
    <x v="3"/>
    <x v="1"/>
    <x v="1"/>
    <x v="327"/>
    <s v="Check"/>
    <s v="Wacker"/>
    <s v="Roland"/>
    <s v="Roland Wacker"/>
    <s v="123 10th Street"/>
    <s v="Chicago"/>
    <s v="IL"/>
  </r>
  <r>
    <n v="339"/>
    <x v="197"/>
    <n v="2"/>
    <x v="5"/>
    <x v="5"/>
    <x v="2"/>
    <x v="2"/>
    <x v="328"/>
    <s v="Check"/>
    <s v="Lee"/>
    <s v="Christina"/>
    <s v="Christina Lee"/>
    <s v="123 4th Street"/>
    <s v="New York"/>
    <s v="NY"/>
  </r>
  <r>
    <n v="340"/>
    <x v="197"/>
    <n v="2"/>
    <x v="5"/>
    <x v="5"/>
    <x v="3"/>
    <x v="3"/>
    <x v="329"/>
    <s v="Cash"/>
    <s v="Lee"/>
    <s v="Christina"/>
    <s v="Christina Lee"/>
    <s v="123 4th Street"/>
    <s v="New York"/>
    <s v="NY"/>
  </r>
  <r>
    <n v="341"/>
    <x v="198"/>
    <n v="2"/>
    <x v="0"/>
    <x v="0"/>
    <x v="10"/>
    <x v="14"/>
    <x v="330"/>
    <s v="Cash"/>
    <s v="Axen"/>
    <s v="Thomas"/>
    <s v="Thomas Axen"/>
    <s v="123 3rd Street"/>
    <s v="Los Angelas"/>
    <s v="CA"/>
  </r>
  <r>
    <n v="342"/>
    <x v="198"/>
    <n v="2"/>
    <x v="0"/>
    <x v="0"/>
    <x v="9"/>
    <x v="13"/>
    <x v="331"/>
    <s v="Credit"/>
    <s v="Axen"/>
    <s v="Thomas"/>
    <s v="Thomas Axen"/>
    <s v="123 3rd Street"/>
    <s v="Los Angelas"/>
    <s v="CA"/>
  </r>
  <r>
    <n v="343"/>
    <x v="199"/>
    <n v="2"/>
    <x v="4"/>
    <x v="7"/>
    <x v="12"/>
    <x v="19"/>
    <x v="332"/>
    <s v="Check"/>
    <s v="Andersen"/>
    <s v="Elizabeth"/>
    <s v="Elizabeth Andersen"/>
    <s v="123 8th Street"/>
    <s v="Portland"/>
    <s v="OR"/>
  </r>
  <r>
    <n v="344"/>
    <x v="200"/>
    <n v="2"/>
    <x v="4"/>
    <x v="4"/>
    <x v="10"/>
    <x v="17"/>
    <x v="15"/>
    <s v="Cash"/>
    <s v="Toh"/>
    <s v="Karen"/>
    <s v="Karen Toh"/>
    <s v="789 27th Street"/>
    <s v="Las Vegas"/>
    <s v="NV"/>
  </r>
  <r>
    <n v="345"/>
    <x v="200"/>
    <n v="2"/>
    <x v="0"/>
    <x v="0"/>
    <x v="12"/>
    <x v="19"/>
    <x v="333"/>
    <s v="Credit"/>
    <s v="Axen"/>
    <s v="Thomas"/>
    <s v="Thomas Axen"/>
    <s v="123 3rd Street"/>
    <s v="Los Angelas"/>
    <s v="CA"/>
  </r>
  <r>
    <n v="346"/>
    <x v="201"/>
    <n v="4"/>
    <x v="6"/>
    <x v="6"/>
    <x v="7"/>
    <x v="11"/>
    <x v="334"/>
    <s v="Check"/>
    <s v="Edwards"/>
    <s v="John"/>
    <s v="John Edwards"/>
    <s v="123 12th Street"/>
    <s v="Las Vegas"/>
    <s v="NV"/>
  </r>
  <r>
    <n v="347"/>
    <x v="202"/>
    <n v="2"/>
    <x v="5"/>
    <x v="5"/>
    <x v="4"/>
    <x v="5"/>
    <x v="335"/>
    <s v="Credit"/>
    <s v="Lee"/>
    <s v="Christina"/>
    <s v="Christina Lee"/>
    <s v="123 4th Street"/>
    <s v="New York"/>
    <s v="NY"/>
  </r>
  <r>
    <n v="348"/>
    <x v="203"/>
    <n v="2"/>
    <x v="2"/>
    <x v="2"/>
    <x v="11"/>
    <x v="18"/>
    <x v="336"/>
    <s v="Check"/>
    <s v="Pérez-Olaeta"/>
    <s v="Francisco"/>
    <s v="Francisco Pérez-Olaeta"/>
    <s v="123 6th Street"/>
    <s v="Milwaukee"/>
    <s v="WI"/>
  </r>
  <r>
    <n v="349"/>
    <x v="204"/>
    <n v="2"/>
    <x v="1"/>
    <x v="12"/>
    <x v="11"/>
    <x v="18"/>
    <x v="337"/>
    <s v="Cash"/>
    <s v="Bedecs"/>
    <s v="Anna"/>
    <s v="Anna Bedecs"/>
    <s v="123 1st Street"/>
    <s v="Seattle"/>
    <s v="WA"/>
  </r>
  <r>
    <n v="350"/>
    <x v="204"/>
    <n v="2"/>
    <x v="1"/>
    <x v="13"/>
    <x v="9"/>
    <x v="13"/>
    <x v="338"/>
    <s v="Credit"/>
    <s v="Krschne"/>
    <s v="Peter"/>
    <s v="Peter Krschne"/>
    <s v="123 11th Street"/>
    <s v="Miami"/>
    <s v="FL"/>
  </r>
  <r>
    <n v="351"/>
    <x v="204"/>
    <n v="2"/>
    <x v="3"/>
    <x v="3"/>
    <x v="4"/>
    <x v="4"/>
    <x v="339"/>
    <s v="Cash"/>
    <s v="Wacker"/>
    <s v="Roland"/>
    <s v="Roland Wacker"/>
    <s v="123 10th Street"/>
    <s v="Chicago"/>
    <s v="IL"/>
  </r>
  <r>
    <n v="352"/>
    <x v="204"/>
    <n v="2"/>
    <x v="3"/>
    <x v="3"/>
    <x v="4"/>
    <x v="21"/>
    <x v="340"/>
    <s v="Check"/>
    <s v="Wacker"/>
    <s v="Roland"/>
    <s v="Roland Wacker"/>
    <s v="123 10th Street"/>
    <s v="Chicago"/>
    <s v="IL"/>
  </r>
  <r>
    <n v="353"/>
    <x v="205"/>
    <n v="2"/>
    <x v="3"/>
    <x v="3"/>
    <x v="1"/>
    <x v="1"/>
    <x v="341"/>
    <s v="Check"/>
    <s v="Wacker"/>
    <s v="Roland"/>
    <s v="Roland Wacker"/>
    <s v="123 10th Street"/>
    <s v="Chicago"/>
    <s v="IL"/>
  </r>
  <r>
    <n v="354"/>
    <x v="205"/>
    <n v="2"/>
    <x v="3"/>
    <x v="3"/>
    <x v="2"/>
    <x v="2"/>
    <x v="342"/>
    <s v="Credit"/>
    <s v="Wacker"/>
    <s v="Roland"/>
    <s v="Roland Wacker"/>
    <s v="123 10th Street"/>
    <s v="Chicago"/>
    <s v="IL"/>
  </r>
  <r>
    <n v="355"/>
    <x v="206"/>
    <n v="2"/>
    <x v="2"/>
    <x v="10"/>
    <x v="7"/>
    <x v="11"/>
    <x v="343"/>
    <s v="Cash"/>
    <s v="Mortensen"/>
    <s v="Sven"/>
    <s v="Sven Mortensen"/>
    <s v="123 9th Street"/>
    <s v="Salt Lake City"/>
    <s v="UT"/>
  </r>
  <r>
    <n v="356"/>
    <x v="206"/>
    <n v="2"/>
    <x v="2"/>
    <x v="11"/>
    <x v="10"/>
    <x v="17"/>
    <x v="344"/>
    <s v="Credit"/>
    <s v="Rodman"/>
    <s v="John"/>
    <s v="John Rodman"/>
    <s v="789 25th Street"/>
    <s v="Chicago"/>
    <s v="IL"/>
  </r>
  <r>
    <n v="357"/>
    <x v="206"/>
    <n v="2"/>
    <x v="4"/>
    <x v="7"/>
    <x v="6"/>
    <x v="10"/>
    <x v="157"/>
    <s v="Check"/>
    <s v="Andersen"/>
    <s v="Elizabeth"/>
    <s v="Elizabeth Andersen"/>
    <s v="123 8th Street"/>
    <s v="Portland"/>
    <s v="OR"/>
  </r>
  <r>
    <n v="358"/>
    <x v="206"/>
    <n v="2"/>
    <x v="0"/>
    <x v="0"/>
    <x v="9"/>
    <x v="13"/>
    <x v="345"/>
    <s v="Credit"/>
    <s v="Axen"/>
    <s v="Thomas"/>
    <s v="Thomas Axen"/>
    <s v="123 3rd Street"/>
    <s v="Los Angelas"/>
    <s v="CA"/>
  </r>
  <r>
    <n v="359"/>
    <x v="206"/>
    <n v="2"/>
    <x v="5"/>
    <x v="8"/>
    <x v="13"/>
    <x v="22"/>
    <x v="346"/>
    <s v="Check"/>
    <s v="Jung Lee"/>
    <s v="Soo"/>
    <s v="Soo Jung Lee"/>
    <s v="789 29th Street"/>
    <s v="Denver"/>
    <s v="CO"/>
  </r>
  <r>
    <n v="360"/>
    <x v="206"/>
    <n v="2"/>
    <x v="1"/>
    <x v="1"/>
    <x v="2"/>
    <x v="16"/>
    <x v="347"/>
    <s v="Cash"/>
    <s v="Liu"/>
    <s v="Run"/>
    <s v="Run Liu"/>
    <s v="789 26th Street"/>
    <s v="Miami"/>
    <s v="FL"/>
  </r>
  <r>
    <n v="361"/>
    <x v="207"/>
    <n v="2"/>
    <x v="5"/>
    <x v="9"/>
    <x v="0"/>
    <x v="8"/>
    <x v="348"/>
    <s v="Cash"/>
    <s v="Raghav"/>
    <s v="Amritansh"/>
    <s v="Amritansh Raghav"/>
    <s v="789 28th Street"/>
    <s v="Memphis"/>
    <s v="TN"/>
  </r>
  <r>
    <n v="362"/>
    <x v="207"/>
    <n v="4"/>
    <x v="6"/>
    <x v="6"/>
    <x v="0"/>
    <x v="7"/>
    <x v="349"/>
    <s v="Credit"/>
    <s v="Edwards"/>
    <s v="John"/>
    <s v="John Edwards"/>
    <s v="123 12th Street"/>
    <s v="Las Vegas"/>
    <s v="NV"/>
  </r>
  <r>
    <n v="363"/>
    <x v="208"/>
    <n v="2"/>
    <x v="2"/>
    <x v="2"/>
    <x v="6"/>
    <x v="10"/>
    <x v="350"/>
    <s v="Cash"/>
    <s v="Pérez-Olaeta"/>
    <s v="Francisco"/>
    <s v="Francisco Pérez-Olaeta"/>
    <s v="123 6th Street"/>
    <s v="Milwaukee"/>
    <s v="WI"/>
  </r>
  <r>
    <n v="364"/>
    <x v="209"/>
    <n v="2"/>
    <x v="3"/>
    <x v="3"/>
    <x v="13"/>
    <x v="22"/>
    <x v="351"/>
    <s v="Check"/>
    <s v="Wacker"/>
    <s v="Roland"/>
    <s v="Roland Wacker"/>
    <s v="123 10th Street"/>
    <s v="Chicago"/>
    <s v="IL"/>
  </r>
  <r>
    <n v="365"/>
    <x v="210"/>
    <n v="2"/>
    <x v="2"/>
    <x v="2"/>
    <x v="4"/>
    <x v="5"/>
    <x v="352"/>
    <s v="Check"/>
    <s v="Pérez-Olaeta"/>
    <s v="Francisco"/>
    <s v="Francisco Pérez-Olaeta"/>
    <s v="123 6th Street"/>
    <s v="Milwaukee"/>
    <s v="WI"/>
  </r>
  <r>
    <n v="366"/>
    <x v="210"/>
    <n v="2"/>
    <x v="2"/>
    <x v="2"/>
    <x v="4"/>
    <x v="6"/>
    <x v="353"/>
    <s v="Check"/>
    <s v="Pérez-Olaeta"/>
    <s v="Francisco"/>
    <s v="Francisco Pérez-Olaeta"/>
    <s v="123 6th Street"/>
    <s v="Milwaukee"/>
    <s v="WI"/>
  </r>
  <r>
    <n v="367"/>
    <x v="211"/>
    <n v="3"/>
    <x v="0"/>
    <x v="0"/>
    <x v="4"/>
    <x v="6"/>
    <x v="354"/>
    <s v="Credit"/>
    <s v="Axen"/>
    <s v="Thomas"/>
    <s v="Thomas Axen"/>
    <s v="123 3rd Street"/>
    <s v="Los Angelas"/>
    <s v="CA"/>
  </r>
  <r>
    <n v="368"/>
    <x v="211"/>
    <n v="3"/>
    <x v="1"/>
    <x v="1"/>
    <x v="3"/>
    <x v="3"/>
    <x v="355"/>
    <s v="Check"/>
    <s v="Liu"/>
    <s v="Run"/>
    <s v="Run Liu"/>
    <s v="789 26th Street"/>
    <s v="Miami"/>
    <s v="FL"/>
  </r>
  <r>
    <n v="369"/>
    <x v="212"/>
    <n v="4"/>
    <x v="6"/>
    <x v="6"/>
    <x v="2"/>
    <x v="16"/>
    <x v="356"/>
    <s v="Check"/>
    <s v="Edwards"/>
    <s v="John"/>
    <s v="John Edwards"/>
    <s v="123 12th Street"/>
    <s v="Las Vegas"/>
    <s v="NV"/>
  </r>
  <r>
    <n v="370"/>
    <x v="213"/>
    <n v="3"/>
    <x v="5"/>
    <x v="5"/>
    <x v="6"/>
    <x v="10"/>
    <x v="357"/>
    <s v="Credit"/>
    <s v="Lee"/>
    <s v="Christina"/>
    <s v="Christina Lee"/>
    <s v="123 4th Street"/>
    <s v="New York"/>
    <s v="NY"/>
  </r>
  <r>
    <n v="371"/>
    <x v="214"/>
    <n v="3"/>
    <x v="3"/>
    <x v="3"/>
    <x v="0"/>
    <x v="8"/>
    <x v="358"/>
    <s v="Credit"/>
    <s v="Wacker"/>
    <s v="Roland"/>
    <s v="Roland Wacker"/>
    <s v="123 10th Street"/>
    <s v="Chicago"/>
    <s v="IL"/>
  </r>
  <r>
    <n v="372"/>
    <x v="215"/>
    <n v="3"/>
    <x v="2"/>
    <x v="2"/>
    <x v="2"/>
    <x v="16"/>
    <x v="8"/>
    <s v="Credit"/>
    <s v="Pérez-Olaeta"/>
    <s v="Francisco"/>
    <s v="Francisco Pérez-Olaeta"/>
    <s v="123 6th Street"/>
    <s v="Milwaukee"/>
    <s v="WI"/>
  </r>
  <r>
    <n v="373"/>
    <x v="215"/>
    <n v="3"/>
    <x v="4"/>
    <x v="4"/>
    <x v="13"/>
    <x v="22"/>
    <x v="359"/>
    <s v="Cash"/>
    <s v="Toh"/>
    <s v="Karen"/>
    <s v="Karen Toh"/>
    <s v="789 27th Street"/>
    <s v="Las Vegas"/>
    <s v="NV"/>
  </r>
  <r>
    <n v="374"/>
    <x v="215"/>
    <n v="3"/>
    <x v="3"/>
    <x v="3"/>
    <x v="2"/>
    <x v="16"/>
    <x v="360"/>
    <s v="Credit"/>
    <s v="Wacker"/>
    <s v="Roland"/>
    <s v="Roland Wacker"/>
    <s v="123 10th Street"/>
    <s v="Chicago"/>
    <s v="IL"/>
  </r>
  <r>
    <n v="375"/>
    <x v="216"/>
    <n v="3"/>
    <x v="3"/>
    <x v="3"/>
    <x v="6"/>
    <x v="10"/>
    <x v="361"/>
    <s v="Credit"/>
    <s v="Wacker"/>
    <s v="Roland"/>
    <s v="Roland Wacker"/>
    <s v="123 10th Street"/>
    <s v="Chicago"/>
    <s v="IL"/>
  </r>
  <r>
    <n v="376"/>
    <x v="217"/>
    <n v="3"/>
    <x v="4"/>
    <x v="4"/>
    <x v="2"/>
    <x v="2"/>
    <x v="362"/>
    <s v="Credit"/>
    <s v="Toh"/>
    <s v="Karen"/>
    <s v="Karen Toh"/>
    <s v="789 27th Street"/>
    <s v="Las Vegas"/>
    <s v="NV"/>
  </r>
  <r>
    <n v="377"/>
    <x v="218"/>
    <n v="3"/>
    <x v="5"/>
    <x v="5"/>
    <x v="4"/>
    <x v="5"/>
    <x v="363"/>
    <s v="Cash"/>
    <s v="Lee"/>
    <s v="Christina"/>
    <s v="Christina Lee"/>
    <s v="123 4th Street"/>
    <s v="New York"/>
    <s v="NY"/>
  </r>
  <r>
    <n v="378"/>
    <x v="219"/>
    <n v="3"/>
    <x v="0"/>
    <x v="0"/>
    <x v="10"/>
    <x v="17"/>
    <x v="364"/>
    <s v="Check"/>
    <s v="Axen"/>
    <s v="Thomas"/>
    <s v="Thomas Axen"/>
    <s v="123 3rd Street"/>
    <s v="Los Angelas"/>
    <s v="CA"/>
  </r>
  <r>
    <n v="379"/>
    <x v="220"/>
    <n v="4"/>
    <x v="6"/>
    <x v="6"/>
    <x v="2"/>
    <x v="2"/>
    <x v="365"/>
    <s v="Check"/>
    <s v="Edwards"/>
    <s v="John"/>
    <s v="John Edwards"/>
    <s v="123 12th Street"/>
    <s v="Las Vegas"/>
    <s v="NV"/>
  </r>
  <r>
    <n v="380"/>
    <x v="221"/>
    <n v="3"/>
    <x v="5"/>
    <x v="9"/>
    <x v="12"/>
    <x v="19"/>
    <x v="366"/>
    <s v="Check"/>
    <s v="Raghav"/>
    <s v="Amritansh"/>
    <s v="Amritansh Raghav"/>
    <s v="789 28th Street"/>
    <s v="Memphis"/>
    <s v="TN"/>
  </r>
  <r>
    <n v="381"/>
    <x v="222"/>
    <n v="3"/>
    <x v="2"/>
    <x v="2"/>
    <x v="11"/>
    <x v="18"/>
    <x v="367"/>
    <s v="Cash"/>
    <s v="Pérez-Olaeta"/>
    <s v="Francisco"/>
    <s v="Francisco Pérez-Olaeta"/>
    <s v="123 6th Street"/>
    <s v="Milwaukee"/>
    <s v="WI"/>
  </r>
  <r>
    <n v="382"/>
    <x v="223"/>
    <n v="3"/>
    <x v="4"/>
    <x v="7"/>
    <x v="10"/>
    <x v="17"/>
    <x v="368"/>
    <s v="Cash"/>
    <s v="Andersen"/>
    <s v="Elizabeth"/>
    <s v="Elizabeth Andersen"/>
    <s v="123 8th Street"/>
    <s v="Portland"/>
    <s v="OR"/>
  </r>
  <r>
    <n v="383"/>
    <x v="224"/>
    <n v="3"/>
    <x v="1"/>
    <x v="1"/>
    <x v="11"/>
    <x v="18"/>
    <x v="369"/>
    <s v="Check"/>
    <s v="Liu"/>
    <s v="Run"/>
    <s v="Run Liu"/>
    <s v="789 26th Street"/>
    <s v="Miami"/>
    <s v="FL"/>
  </r>
  <r>
    <n v="384"/>
    <x v="225"/>
    <n v="3"/>
    <x v="3"/>
    <x v="3"/>
    <x v="4"/>
    <x v="21"/>
    <x v="370"/>
    <s v="Credit"/>
    <s v="Wacker"/>
    <s v="Roland"/>
    <s v="Roland Wacker"/>
    <s v="123 10th Street"/>
    <s v="Chicago"/>
    <s v="IL"/>
  </r>
  <r>
    <n v="385"/>
    <x v="226"/>
    <n v="3"/>
    <x v="5"/>
    <x v="8"/>
    <x v="1"/>
    <x v="1"/>
    <x v="371"/>
    <s v="Check"/>
    <s v="Jung Lee"/>
    <s v="Soo"/>
    <s v="Soo Jung Lee"/>
    <s v="789 29th Street"/>
    <s v="Denver"/>
    <s v="CO"/>
  </r>
  <r>
    <n v="386"/>
    <x v="227"/>
    <n v="3"/>
    <x v="3"/>
    <x v="3"/>
    <x v="11"/>
    <x v="18"/>
    <x v="372"/>
    <s v="Check"/>
    <s v="Wacker"/>
    <s v="Roland"/>
    <s v="Roland Wacker"/>
    <s v="123 10th Street"/>
    <s v="Chicago"/>
    <s v="IL"/>
  </r>
  <r>
    <n v="387"/>
    <x v="228"/>
    <n v="3"/>
    <x v="1"/>
    <x v="1"/>
    <x v="2"/>
    <x v="16"/>
    <x v="373"/>
    <s v="Check"/>
    <s v="Liu"/>
    <s v="Run"/>
    <s v="Run Liu"/>
    <s v="789 26th Street"/>
    <s v="Miami"/>
    <s v="FL"/>
  </r>
  <r>
    <n v="388"/>
    <x v="229"/>
    <n v="3"/>
    <x v="3"/>
    <x v="3"/>
    <x v="4"/>
    <x v="4"/>
    <x v="374"/>
    <s v="Check"/>
    <s v="Wacker"/>
    <s v="Roland"/>
    <s v="Roland Wacker"/>
    <s v="123 10th Street"/>
    <s v="Chicago"/>
    <s v="IL"/>
  </r>
  <r>
    <n v="389"/>
    <x v="230"/>
    <n v="3"/>
    <x v="4"/>
    <x v="7"/>
    <x v="0"/>
    <x v="0"/>
    <x v="375"/>
    <s v="Credit"/>
    <s v="Andersen"/>
    <s v="Elizabeth"/>
    <s v="Elizabeth Andersen"/>
    <s v="123 8th Street"/>
    <s v="Portland"/>
    <s v="OR"/>
  </r>
  <r>
    <n v="390"/>
    <x v="231"/>
    <n v="3"/>
    <x v="2"/>
    <x v="2"/>
    <x v="11"/>
    <x v="18"/>
    <x v="376"/>
    <s v="Check"/>
    <s v="Pérez-Olaeta"/>
    <s v="Francisco"/>
    <s v="Francisco Pérez-Olaeta"/>
    <s v="123 6th Street"/>
    <s v="Milwaukee"/>
    <s v="WI"/>
  </r>
  <r>
    <n v="391"/>
    <x v="232"/>
    <n v="3"/>
    <x v="0"/>
    <x v="0"/>
    <x v="2"/>
    <x v="2"/>
    <x v="377"/>
    <s v="Cash"/>
    <s v="Axen"/>
    <s v="Thomas"/>
    <s v="Thomas Axen"/>
    <s v="123 3rd Street"/>
    <s v="Los Angelas"/>
    <s v="CA"/>
  </r>
  <r>
    <n v="392"/>
    <x v="232"/>
    <n v="3"/>
    <x v="5"/>
    <x v="8"/>
    <x v="13"/>
    <x v="22"/>
    <x v="378"/>
    <s v="Credit"/>
    <s v="Jung Lee"/>
    <s v="Soo"/>
    <s v="Soo Jung Lee"/>
    <s v="789 29th Street"/>
    <s v="Denver"/>
    <s v="CO"/>
  </r>
  <r>
    <n v="393"/>
    <x v="232"/>
    <n v="3"/>
    <x v="5"/>
    <x v="5"/>
    <x v="0"/>
    <x v="0"/>
    <x v="379"/>
    <s v="Cash"/>
    <s v="Lee"/>
    <s v="Christina"/>
    <s v="Christina Lee"/>
    <s v="123 4th Street"/>
    <s v="New York"/>
    <s v="NY"/>
  </r>
  <r>
    <n v="394"/>
    <x v="232"/>
    <n v="3"/>
    <x v="6"/>
    <x v="6"/>
    <x v="4"/>
    <x v="6"/>
    <x v="380"/>
    <s v="Cash"/>
    <s v="Edwards"/>
    <s v="John"/>
    <s v="John Edwards"/>
    <s v="123 12th Street"/>
    <s v="Las Vegas"/>
    <s v="NV"/>
  </r>
  <r>
    <n v="395"/>
    <x v="233"/>
    <n v="4"/>
    <x v="2"/>
    <x v="2"/>
    <x v="4"/>
    <x v="6"/>
    <x v="381"/>
    <s v="Cash"/>
    <s v="Pérez-Olaeta"/>
    <s v="Francisco"/>
    <s v="Francisco Pérez-Olaeta"/>
    <s v="123 6th Street"/>
    <s v="Milwaukee"/>
    <s v="WI"/>
  </r>
  <r>
    <n v="396"/>
    <x v="234"/>
    <n v="4"/>
    <x v="2"/>
    <x v="2"/>
    <x v="0"/>
    <x v="8"/>
    <x v="382"/>
    <s v="Check"/>
    <s v="Pérez-Olaeta"/>
    <s v="Francisco"/>
    <s v="Francisco Pérez-Olaeta"/>
    <s v="123 6th Street"/>
    <s v="Milwaukee"/>
    <s v="WI"/>
  </r>
  <r>
    <n v="397"/>
    <x v="234"/>
    <n v="4"/>
    <x v="4"/>
    <x v="7"/>
    <x v="3"/>
    <x v="3"/>
    <x v="383"/>
    <s v="Cash"/>
    <s v="Andersen"/>
    <s v="Elizabeth"/>
    <s v="Elizabeth Andersen"/>
    <s v="123 8th Street"/>
    <s v="Portland"/>
    <s v="OR"/>
  </r>
  <r>
    <n v="398"/>
    <x v="234"/>
    <n v="4"/>
    <x v="0"/>
    <x v="0"/>
    <x v="4"/>
    <x v="5"/>
    <x v="384"/>
    <s v="Credit"/>
    <s v="Axen"/>
    <s v="Thomas"/>
    <s v="Thomas Axen"/>
    <s v="123 3rd Street"/>
    <s v="Los Angelas"/>
    <s v="CA"/>
  </r>
  <r>
    <n v="399"/>
    <x v="234"/>
    <n v="4"/>
    <x v="5"/>
    <x v="9"/>
    <x v="7"/>
    <x v="11"/>
    <x v="385"/>
    <s v="Check"/>
    <s v="Raghav"/>
    <s v="Amritansh"/>
    <s v="Amritansh Raghav"/>
    <s v="789 28th Street"/>
    <s v="Memphis"/>
    <s v="TN"/>
  </r>
  <r>
    <n v="400"/>
    <x v="234"/>
    <n v="4"/>
    <x v="5"/>
    <x v="8"/>
    <x v="9"/>
    <x v="13"/>
    <x v="386"/>
    <s v="Check"/>
    <s v="Jung Lee"/>
    <s v="Soo"/>
    <s v="Soo Jung Lee"/>
    <s v="789 29th Street"/>
    <s v="Denver"/>
    <s v="CO"/>
  </r>
  <r>
    <n v="401"/>
    <x v="234"/>
    <n v="4"/>
    <x v="6"/>
    <x v="6"/>
    <x v="0"/>
    <x v="8"/>
    <x v="387"/>
    <s v="Credit"/>
    <s v="Edwards"/>
    <s v="John"/>
    <s v="John Edwards"/>
    <s v="123 12th Street"/>
    <s v="Las Vegas"/>
    <s v="NV"/>
  </r>
  <r>
    <n v="402"/>
    <x v="234"/>
    <n v="4"/>
    <x v="6"/>
    <x v="6"/>
    <x v="9"/>
    <x v="13"/>
    <x v="388"/>
    <s v="Cash"/>
    <s v="Edwards"/>
    <s v="John"/>
    <s v="John Edwards"/>
    <s v="123 12th Street"/>
    <s v="Las Vegas"/>
    <s v="NV"/>
  </r>
  <r>
    <n v="403"/>
    <x v="234"/>
    <n v="4"/>
    <x v="3"/>
    <x v="3"/>
    <x v="2"/>
    <x v="2"/>
    <x v="389"/>
    <s v="Cash"/>
    <s v="Wacker"/>
    <s v="Roland"/>
    <s v="Roland Wacker"/>
    <s v="123 10th Street"/>
    <s v="Chicago"/>
    <s v="IL"/>
  </r>
  <r>
    <n v="404"/>
    <x v="234"/>
    <n v="4"/>
    <x v="3"/>
    <x v="3"/>
    <x v="10"/>
    <x v="14"/>
    <x v="390"/>
    <s v="Check"/>
    <s v="Wacker"/>
    <s v="Roland"/>
    <s v="Roland Wacker"/>
    <s v="123 10th Street"/>
    <s v="Chicago"/>
    <s v="IL"/>
  </r>
  <r>
    <n v="405"/>
    <x v="235"/>
    <n v="4"/>
    <x v="6"/>
    <x v="6"/>
    <x v="3"/>
    <x v="3"/>
    <x v="391"/>
    <s v="Check"/>
    <s v="Edwards"/>
    <s v="John"/>
    <s v="John Edwards"/>
    <s v="123 12th Street"/>
    <s v="Las Vegas"/>
    <s v="NV"/>
  </r>
  <r>
    <n v="406"/>
    <x v="236"/>
    <n v="4"/>
    <x v="4"/>
    <x v="7"/>
    <x v="0"/>
    <x v="0"/>
    <x v="392"/>
    <s v="Cash"/>
    <s v="Andersen"/>
    <s v="Elizabeth"/>
    <s v="Elizabeth Andersen"/>
    <s v="123 8th Street"/>
    <s v="Portland"/>
    <s v="OR"/>
  </r>
  <r>
    <n v="407"/>
    <x v="236"/>
    <n v="4"/>
    <x v="5"/>
    <x v="9"/>
    <x v="6"/>
    <x v="10"/>
    <x v="393"/>
    <s v="Cash"/>
    <s v="Raghav"/>
    <s v="Amritansh"/>
    <s v="Amritansh Raghav"/>
    <s v="789 28th Street"/>
    <s v="Memphis"/>
    <s v="TN"/>
  </r>
  <r>
    <n v="408"/>
    <x v="237"/>
    <n v="4"/>
    <x v="5"/>
    <x v="5"/>
    <x v="6"/>
    <x v="10"/>
    <x v="394"/>
    <s v="Check"/>
    <s v="Lee"/>
    <s v="Christina"/>
    <s v="Christina Lee"/>
    <s v="123 4th Street"/>
    <s v="New York"/>
    <s v="NY"/>
  </r>
  <r>
    <n v="409"/>
    <x v="238"/>
    <n v="4"/>
    <x v="1"/>
    <x v="1"/>
    <x v="8"/>
    <x v="12"/>
    <x v="395"/>
    <s v="Check"/>
    <s v="Liu"/>
    <s v="Run"/>
    <s v="Run Liu"/>
    <s v="789 26th Street"/>
    <s v="Miami"/>
    <s v="FL"/>
  </r>
  <r>
    <n v="410"/>
    <x v="239"/>
    <n v="4"/>
    <x v="3"/>
    <x v="3"/>
    <x v="4"/>
    <x v="6"/>
    <x v="396"/>
    <s v="Check"/>
    <s v="Wacker"/>
    <s v="Roland"/>
    <s v="Roland Wacker"/>
    <s v="123 10th Street"/>
    <s v="Chicago"/>
    <s v="IL"/>
  </r>
  <r>
    <n v="411"/>
    <x v="240"/>
    <n v="4"/>
    <x v="0"/>
    <x v="0"/>
    <x v="5"/>
    <x v="20"/>
    <x v="393"/>
    <s v="Credit"/>
    <s v="Axen"/>
    <s v="Thomas"/>
    <s v="Thomas Axen"/>
    <s v="123 3rd Street"/>
    <s v="Los Angelas"/>
    <s v="CA"/>
  </r>
  <r>
    <n v="412"/>
    <x v="240"/>
    <n v="4"/>
    <x v="3"/>
    <x v="3"/>
    <x v="0"/>
    <x v="8"/>
    <x v="397"/>
    <s v="Check"/>
    <s v="Wacker"/>
    <s v="Roland"/>
    <s v="Roland Wacker"/>
    <s v="123 10th Street"/>
    <s v="Chicago"/>
    <s v="IL"/>
  </r>
  <r>
    <n v="413"/>
    <x v="241"/>
    <n v="4"/>
    <x v="6"/>
    <x v="6"/>
    <x v="4"/>
    <x v="21"/>
    <x v="398"/>
    <s v="Cash"/>
    <s v="Edwards"/>
    <s v="John"/>
    <s v="John Edwards"/>
    <s v="123 12th Street"/>
    <s v="Las Vegas"/>
    <s v="NV"/>
  </r>
  <r>
    <n v="414"/>
    <x v="241"/>
    <n v="4"/>
    <x v="3"/>
    <x v="3"/>
    <x v="2"/>
    <x v="2"/>
    <x v="399"/>
    <s v="Check"/>
    <s v="Wacker"/>
    <s v="Roland"/>
    <s v="Roland Wacker"/>
    <s v="123 10th Street"/>
    <s v="Chicago"/>
    <s v="IL"/>
  </r>
  <r>
    <n v="415"/>
    <x v="242"/>
    <n v="4"/>
    <x v="6"/>
    <x v="6"/>
    <x v="3"/>
    <x v="3"/>
    <x v="400"/>
    <s v="Check"/>
    <s v="Edwards"/>
    <s v="John"/>
    <s v="John Edwards"/>
    <s v="123 12th Street"/>
    <s v="Las Vegas"/>
    <s v="NV"/>
  </r>
  <r>
    <n v="416"/>
    <x v="243"/>
    <n v="4"/>
    <x v="4"/>
    <x v="7"/>
    <x v="11"/>
    <x v="18"/>
    <x v="401"/>
    <s v="Check"/>
    <s v="Andersen"/>
    <s v="Elizabeth"/>
    <s v="Elizabeth Andersen"/>
    <s v="123 8th Street"/>
    <s v="Portland"/>
    <s v="OR"/>
  </r>
  <r>
    <n v="417"/>
    <x v="244"/>
    <n v="4"/>
    <x v="1"/>
    <x v="1"/>
    <x v="7"/>
    <x v="11"/>
    <x v="402"/>
    <s v="Check"/>
    <s v="Liu"/>
    <s v="Run"/>
    <s v="Run Liu"/>
    <s v="789 26th Street"/>
    <s v="Miami"/>
    <s v="FL"/>
  </r>
  <r>
    <n v="418"/>
    <x v="245"/>
    <n v="4"/>
    <x v="3"/>
    <x v="3"/>
    <x v="0"/>
    <x v="8"/>
    <x v="403"/>
    <s v="Check"/>
    <s v="Wacker"/>
    <s v="Roland"/>
    <s v="Roland Wacker"/>
    <s v="123 10th Street"/>
    <s v="Chicago"/>
    <s v="IL"/>
  </r>
  <r>
    <n v="419"/>
    <x v="246"/>
    <n v="4"/>
    <x v="2"/>
    <x v="2"/>
    <x v="3"/>
    <x v="3"/>
    <x v="404"/>
    <s v="Check"/>
    <s v="Pérez-Olaeta"/>
    <s v="Francisco"/>
    <s v="Francisco Pérez-Olaeta"/>
    <s v="123 6th Street"/>
    <s v="Milwaukee"/>
    <s v="WI"/>
  </r>
  <r>
    <n v="420"/>
    <x v="247"/>
    <n v="4"/>
    <x v="6"/>
    <x v="6"/>
    <x v="7"/>
    <x v="11"/>
    <x v="405"/>
    <s v="Check"/>
    <s v="Edwards"/>
    <s v="John"/>
    <s v="John Edwards"/>
    <s v="123 12th Street"/>
    <s v="Las Vegas"/>
    <s v="NV"/>
  </r>
  <r>
    <n v="421"/>
    <x v="248"/>
    <n v="4"/>
    <x v="4"/>
    <x v="4"/>
    <x v="0"/>
    <x v="8"/>
    <x v="406"/>
    <s v="Cash"/>
    <s v="Toh"/>
    <s v="Karen"/>
    <s v="Karen Toh"/>
    <s v="789 27th Street"/>
    <s v="Las Vegas"/>
    <s v="NV"/>
  </r>
  <r>
    <n v="422"/>
    <x v="248"/>
    <n v="4"/>
    <x v="0"/>
    <x v="0"/>
    <x v="7"/>
    <x v="11"/>
    <x v="407"/>
    <s v="Check"/>
    <s v="Axen"/>
    <s v="Thomas"/>
    <s v="Thomas Axen"/>
    <s v="123 3rd Street"/>
    <s v="Los Angelas"/>
    <s v="CA"/>
  </r>
  <r>
    <n v="423"/>
    <x v="248"/>
    <n v="4"/>
    <x v="5"/>
    <x v="5"/>
    <x v="9"/>
    <x v="13"/>
    <x v="408"/>
    <s v="Check"/>
    <s v="Lee"/>
    <s v="Christina"/>
    <s v="Christina Lee"/>
    <s v="123 4th Street"/>
    <s v="New York"/>
    <s v="NY"/>
  </r>
  <r>
    <n v="424"/>
    <x v="248"/>
    <n v="4"/>
    <x v="6"/>
    <x v="6"/>
    <x v="2"/>
    <x v="16"/>
    <x v="409"/>
    <s v="Check"/>
    <s v="Edwards"/>
    <s v="John"/>
    <s v="John Edwards"/>
    <s v="123 12th Street"/>
    <s v="Las Vegas"/>
    <s v="NV"/>
  </r>
  <r>
    <n v="425"/>
    <x v="248"/>
    <n v="4"/>
    <x v="3"/>
    <x v="3"/>
    <x v="0"/>
    <x v="8"/>
    <x v="410"/>
    <s v="Cash"/>
    <s v="Wacker"/>
    <s v="Roland"/>
    <s v="Roland Wacker"/>
    <s v="123 10th Street"/>
    <s v="Chicago"/>
    <s v="IL"/>
  </r>
  <r>
    <n v="426"/>
    <x v="249"/>
    <n v="4"/>
    <x v="2"/>
    <x v="2"/>
    <x v="0"/>
    <x v="7"/>
    <x v="411"/>
    <s v="Cash"/>
    <s v="Pérez-Olaeta"/>
    <s v="Francisco"/>
    <s v="Francisco Pérez-Olaeta"/>
    <s v="123 6th Street"/>
    <s v="Milwaukee"/>
    <s v="WI"/>
  </r>
  <r>
    <n v="427"/>
    <x v="249"/>
    <n v="4"/>
    <x v="4"/>
    <x v="4"/>
    <x v="4"/>
    <x v="6"/>
    <x v="412"/>
    <s v="Check"/>
    <s v="Toh"/>
    <s v="Karen"/>
    <s v="Karen Toh"/>
    <s v="789 27th Street"/>
    <s v="Las Vegas"/>
    <s v="NV"/>
  </r>
  <r>
    <n v="428"/>
    <x v="249"/>
    <n v="4"/>
    <x v="0"/>
    <x v="0"/>
    <x v="0"/>
    <x v="8"/>
    <x v="413"/>
    <s v="Check"/>
    <s v="Axen"/>
    <s v="Thomas"/>
    <s v="Thomas Axen"/>
    <s v="123 3rd Street"/>
    <s v="Los Angelas"/>
    <s v="CA"/>
  </r>
  <r>
    <n v="429"/>
    <x v="249"/>
    <n v="4"/>
    <x v="6"/>
    <x v="6"/>
    <x v="7"/>
    <x v="11"/>
    <x v="414"/>
    <s v="Credit"/>
    <s v="Edwards"/>
    <s v="John"/>
    <s v="John Edwards"/>
    <s v="123 12th Street"/>
    <s v="Las Vegas"/>
    <s v="NV"/>
  </r>
  <r>
    <n v="430"/>
    <x v="249"/>
    <n v="4"/>
    <x v="6"/>
    <x v="6"/>
    <x v="10"/>
    <x v="14"/>
    <x v="415"/>
    <s v="Check"/>
    <s v="Edwards"/>
    <s v="John"/>
    <s v="John Edwards"/>
    <s v="123 12th Street"/>
    <s v="Las Vegas"/>
    <s v="NV"/>
  </r>
  <r>
    <n v="431"/>
    <x v="250"/>
    <n v="4"/>
    <x v="5"/>
    <x v="5"/>
    <x v="12"/>
    <x v="19"/>
    <x v="416"/>
    <s v="Check"/>
    <s v="Lee"/>
    <s v="Christina"/>
    <s v="Christina Lee"/>
    <s v="123 4th Street"/>
    <s v="New York"/>
    <s v="NY"/>
  </r>
  <r>
    <n v="432"/>
    <x v="251"/>
    <n v="4"/>
    <x v="2"/>
    <x v="2"/>
    <x v="12"/>
    <x v="19"/>
    <x v="15"/>
    <s v="Cash"/>
    <s v="Pérez-Olaeta"/>
    <s v="Francisco"/>
    <s v="Francisco Pérez-Olaeta"/>
    <s v="123 6th Street"/>
    <s v="Milwaukee"/>
    <s v="WI"/>
  </r>
  <r>
    <n v="433"/>
    <x v="252"/>
    <n v="4"/>
    <x v="1"/>
    <x v="1"/>
    <x v="4"/>
    <x v="5"/>
    <x v="417"/>
    <s v="Credit"/>
    <s v="Liu"/>
    <s v="Run"/>
    <s v="Run Liu"/>
    <s v="789 26th Street"/>
    <s v="Miami"/>
    <s v="FL"/>
  </r>
  <r>
    <n v="434"/>
    <x v="253"/>
    <n v="4"/>
    <x v="3"/>
    <x v="3"/>
    <x v="4"/>
    <x v="5"/>
    <x v="418"/>
    <s v="Check"/>
    <s v="Wacker"/>
    <s v="Roland"/>
    <s v="Roland Wacker"/>
    <s v="123 10th Street"/>
    <s v="Chicago"/>
    <s v="IL"/>
  </r>
  <r>
    <n v="435"/>
    <x v="254"/>
    <n v="4"/>
    <x v="6"/>
    <x v="6"/>
    <x v="0"/>
    <x v="15"/>
    <x v="419"/>
    <s v="Credit"/>
    <s v="Edwards"/>
    <s v="John"/>
    <s v="John Edwards"/>
    <s v="123 12th Street"/>
    <s v="Las Vegas"/>
    <s v="NV"/>
  </r>
  <r>
    <n v="436"/>
    <x v="254"/>
    <n v="4"/>
    <x v="6"/>
    <x v="6"/>
    <x v="10"/>
    <x v="14"/>
    <x v="420"/>
    <s v="Check"/>
    <s v="Edwards"/>
    <s v="John"/>
    <s v="John Edwards"/>
    <s v="123 12th Street"/>
    <s v="Las Vegas"/>
    <s v="NV"/>
  </r>
  <r>
    <n v="437"/>
    <x v="255"/>
    <n v="4"/>
    <x v="3"/>
    <x v="3"/>
    <x v="0"/>
    <x v="15"/>
    <x v="421"/>
    <s v="Check"/>
    <s v="Wacker"/>
    <s v="Roland"/>
    <s v="Roland Wacker"/>
    <s v="123 10th Street"/>
    <s v="Chicago"/>
    <s v="IL"/>
  </r>
  <r>
    <n v="438"/>
    <x v="256"/>
    <n v="4"/>
    <x v="3"/>
    <x v="3"/>
    <x v="10"/>
    <x v="14"/>
    <x v="422"/>
    <s v="Check"/>
    <s v="Wacker"/>
    <s v="Roland"/>
    <s v="Roland Wacker"/>
    <s v="123 10th Street"/>
    <s v="Chicago"/>
    <s v="I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C77712-2526-4FCE-901B-780E07DD37FD}" name="pt_category"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7">
  <location ref="J7:L22" firstHeaderRow="0" firstDataRow="1" firstDataCol="1"/>
  <pivotFields count="16">
    <pivotField showAll="0"/>
    <pivotField numFmtId="165" showAll="0">
      <items count="15">
        <item x="0"/>
        <item x="1"/>
        <item x="2"/>
        <item x="3"/>
        <item x="4"/>
        <item x="5"/>
        <item x="6"/>
        <item x="7"/>
        <item x="8"/>
        <item x="9"/>
        <item x="10"/>
        <item x="11"/>
        <item x="12"/>
        <item x="13"/>
        <item t="default"/>
      </items>
    </pivotField>
    <pivotField showAll="0"/>
    <pivotField showAll="0" sortType="descending">
      <items count="8">
        <item x="2"/>
        <item x="4"/>
        <item x="0"/>
        <item x="5"/>
        <item x="6"/>
        <item x="1"/>
        <item x="3"/>
        <item t="default"/>
      </items>
      <autoSortScope>
        <pivotArea dataOnly="0" outline="0" fieldPosition="0">
          <references count="1">
            <reference field="4294967294" count="1" selected="0">
              <x v="0"/>
            </reference>
          </references>
        </pivotArea>
      </autoSortScope>
    </pivotField>
    <pivotField showAll="0">
      <items count="15">
        <item x="12"/>
        <item x="4"/>
        <item x="9"/>
        <item x="0"/>
        <item x="8"/>
        <item x="5"/>
        <item x="2"/>
        <item x="7"/>
        <item x="10"/>
        <item x="3"/>
        <item x="13"/>
        <item x="6"/>
        <item x="11"/>
        <item x="1"/>
        <item t="default"/>
      </items>
    </pivotField>
    <pivotField axis="axisRow" showAll="0" sortType="descending">
      <items count="15">
        <item sd="0" x="5"/>
        <item sd="0" x="0"/>
        <item sd="0" x="6"/>
        <item sd="0" x="13"/>
        <item sd="0" x="11"/>
        <item sd="0" x="10"/>
        <item sd="0" x="12"/>
        <item sd="0" x="4"/>
        <item sd="0" x="3"/>
        <item sd="0" x="2"/>
        <item sd="0" x="8"/>
        <item sd="0" x="1"/>
        <item sd="0" x="9"/>
        <item sd="0" x="7"/>
        <item t="default" sd="0"/>
      </items>
      <autoSortScope>
        <pivotArea dataOnly="0" outline="0" fieldPosition="0">
          <references count="1">
            <reference field="4294967294" count="1" selected="0">
              <x v="0"/>
            </reference>
          </references>
        </pivotArea>
      </autoSortScope>
    </pivotField>
    <pivotField showAll="0">
      <items count="24">
        <item x="21"/>
        <item x="0"/>
        <item x="16"/>
        <item x="17"/>
        <item x="7"/>
        <item x="10"/>
        <item x="9"/>
        <item x="11"/>
        <item x="8"/>
        <item x="18"/>
        <item x="13"/>
        <item x="6"/>
        <item x="5"/>
        <item x="4"/>
        <item x="22"/>
        <item x="15"/>
        <item x="3"/>
        <item x="2"/>
        <item x="19"/>
        <item x="12"/>
        <item x="1"/>
        <item x="20"/>
        <item x="14"/>
        <item t="default"/>
      </items>
    </pivotField>
    <pivotField dataField="1" numFmtId="164" showAll="0"/>
    <pivotField showAll="0"/>
    <pivotField showAll="0"/>
    <pivotField showAll="0"/>
    <pivotField showAll="0"/>
    <pivotField showAll="0"/>
    <pivotField showAll="0"/>
    <pivotField showAll="0"/>
    <pivotField showAll="0">
      <items count="6">
        <item x="0"/>
        <item x="1"/>
        <item x="2"/>
        <item x="3"/>
        <item x="4"/>
        <item t="default"/>
      </items>
    </pivotField>
  </pivotFields>
  <rowFields count="1">
    <field x="5"/>
  </rowFields>
  <rowItems count="15">
    <i>
      <x v="1"/>
    </i>
    <i>
      <x v="7"/>
    </i>
    <i>
      <x v="9"/>
    </i>
    <i>
      <x v="5"/>
    </i>
    <i>
      <x v="13"/>
    </i>
    <i>
      <x v="6"/>
    </i>
    <i>
      <x v="4"/>
    </i>
    <i>
      <x v="12"/>
    </i>
    <i>
      <x v="8"/>
    </i>
    <i>
      <x/>
    </i>
    <i>
      <x v="2"/>
    </i>
    <i>
      <x v="11"/>
    </i>
    <i>
      <x v="3"/>
    </i>
    <i>
      <x v="10"/>
    </i>
    <i t="grand">
      <x/>
    </i>
  </rowItems>
  <colFields count="1">
    <field x="-2"/>
  </colFields>
  <colItems count="2">
    <i>
      <x/>
    </i>
    <i i="1">
      <x v="1"/>
    </i>
  </colItems>
  <dataFields count="2">
    <dataField name=" Sales" fld="7" baseField="3" baseItem="0" numFmtId="164"/>
    <dataField name="% Total" fld="7" showDataAs="percentOfTotal" baseField="3" baseItem="1" numFmtId="166"/>
  </dataFields>
  <formats count="1">
    <format dxfId="27">
      <pivotArea dataOnly="0" labelOnly="1" outline="0" fieldPosition="0">
        <references count="1">
          <reference field="4294967294" count="2">
            <x v="0"/>
            <x v="1"/>
          </reference>
        </references>
      </pivotArea>
    </format>
  </format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C0DE39-574C-47E3-AF94-D23CFDBC7AE8}" name="pt_customer"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12">
  <location ref="F7:H22" firstHeaderRow="0" firstDataRow="1" firstDataCol="1"/>
  <pivotFields count="16">
    <pivotField showAll="0"/>
    <pivotField numFmtId="165" showAll="0">
      <items count="15">
        <item x="0"/>
        <item x="1"/>
        <item x="2"/>
        <item x="3"/>
        <item x="4"/>
        <item x="5"/>
        <item x="6"/>
        <item x="7"/>
        <item x="8"/>
        <item x="9"/>
        <item x="10"/>
        <item x="11"/>
        <item x="12"/>
        <item x="13"/>
        <item t="default"/>
      </items>
    </pivotField>
    <pivotField showAll="0"/>
    <pivotField showAll="0" sortType="descending">
      <items count="8">
        <item x="2"/>
        <item x="4"/>
        <item x="0"/>
        <item x="5"/>
        <item x="6"/>
        <item x="1"/>
        <item x="3"/>
        <item t="default"/>
      </items>
      <autoSortScope>
        <pivotArea dataOnly="0" outline="0" fieldPosition="0">
          <references count="1">
            <reference field="4294967294" count="1" selected="0">
              <x v="0"/>
            </reference>
          </references>
        </pivotArea>
      </autoSortScope>
    </pivotField>
    <pivotField axis="axisRow" showAll="0" sortType="descending">
      <items count="15">
        <item x="12"/>
        <item x="4"/>
        <item x="9"/>
        <item x="0"/>
        <item x="8"/>
        <item x="5"/>
        <item x="2"/>
        <item x="7"/>
        <item x="10"/>
        <item x="3"/>
        <item x="13"/>
        <item x="6"/>
        <item x="11"/>
        <item x="1"/>
        <item t="default"/>
      </items>
      <autoSortScope>
        <pivotArea dataOnly="0" outline="0" fieldPosition="0">
          <references count="1">
            <reference field="4294967294" count="1" selected="0">
              <x v="0"/>
            </reference>
          </references>
        </pivotArea>
      </autoSortScope>
    </pivotField>
    <pivotField showAll="0">
      <items count="15">
        <item sd="0" x="5"/>
        <item sd="0" x="0"/>
        <item sd="0" x="6"/>
        <item sd="0" x="13"/>
        <item sd="0" x="11"/>
        <item sd="0" x="10"/>
        <item sd="0" x="12"/>
        <item sd="0" x="4"/>
        <item sd="0" x="3"/>
        <item sd="0" x="2"/>
        <item sd="0" x="8"/>
        <item sd="0" x="1"/>
        <item sd="0" x="9"/>
        <item sd="0" x="7"/>
        <item t="default" sd="0"/>
      </items>
    </pivotField>
    <pivotField showAll="0">
      <items count="24">
        <item x="21"/>
        <item x="0"/>
        <item x="16"/>
        <item x="17"/>
        <item x="7"/>
        <item x="10"/>
        <item x="9"/>
        <item x="11"/>
        <item x="8"/>
        <item x="18"/>
        <item x="13"/>
        <item x="6"/>
        <item x="5"/>
        <item x="4"/>
        <item x="22"/>
        <item x="15"/>
        <item x="3"/>
        <item x="2"/>
        <item x="19"/>
        <item x="12"/>
        <item x="1"/>
        <item x="20"/>
        <item x="14"/>
        <item t="default"/>
      </items>
    </pivotField>
    <pivotField dataField="1" numFmtId="164" showAll="0"/>
    <pivotField showAll="0"/>
    <pivotField showAll="0"/>
    <pivotField showAll="0"/>
    <pivotField showAll="0"/>
    <pivotField showAll="0"/>
    <pivotField showAll="0"/>
    <pivotField showAll="0"/>
    <pivotField showAll="0">
      <items count="6">
        <item x="0"/>
        <item x="1"/>
        <item x="2"/>
        <item x="3"/>
        <item x="4"/>
        <item t="default"/>
      </items>
    </pivotField>
  </pivotFields>
  <rowFields count="1">
    <field x="4"/>
  </rowFields>
  <rowItems count="15">
    <i>
      <x v="9"/>
    </i>
    <i>
      <x v="6"/>
    </i>
    <i>
      <x v="3"/>
    </i>
    <i>
      <x v="11"/>
    </i>
    <i>
      <x v="5"/>
    </i>
    <i>
      <x v="1"/>
    </i>
    <i>
      <x v="13"/>
    </i>
    <i>
      <x v="2"/>
    </i>
    <i>
      <x v="7"/>
    </i>
    <i>
      <x v="4"/>
    </i>
    <i>
      <x v="8"/>
    </i>
    <i>
      <x v="12"/>
    </i>
    <i>
      <x v="10"/>
    </i>
    <i>
      <x/>
    </i>
    <i t="grand">
      <x/>
    </i>
  </rowItems>
  <colFields count="1">
    <field x="-2"/>
  </colFields>
  <colItems count="2">
    <i>
      <x/>
    </i>
    <i i="1">
      <x v="1"/>
    </i>
  </colItems>
  <dataFields count="2">
    <dataField name=" Sales" fld="7" baseField="3" baseItem="0" numFmtId="164"/>
    <dataField name="% Total" fld="7" showDataAs="percentOfTotal" baseField="3" baseItem="1" numFmtId="166"/>
  </dataFields>
  <formats count="1">
    <format dxfId="28">
      <pivotArea dataOnly="0" labelOnly="1" outline="0" fieldPosition="0">
        <references count="1">
          <reference field="4294967294" count="2">
            <x v="0"/>
            <x v="1"/>
          </reference>
        </references>
      </pivotArea>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t_sales"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7">
  <location ref="B7:D15" firstHeaderRow="0" firstDataRow="1" firstDataCol="1"/>
  <pivotFields count="16">
    <pivotField showAll="0"/>
    <pivotField numFmtId="165" showAll="0">
      <items count="15">
        <item x="0"/>
        <item x="1"/>
        <item x="2"/>
        <item x="3"/>
        <item x="4"/>
        <item x="5"/>
        <item x="6"/>
        <item x="7"/>
        <item x="8"/>
        <item x="9"/>
        <item x="10"/>
        <item x="11"/>
        <item x="12"/>
        <item x="13"/>
        <item t="default"/>
      </items>
    </pivotField>
    <pivotField showAll="0"/>
    <pivotField axis="axisRow" showAll="0" sortType="descending">
      <items count="8">
        <item x="2"/>
        <item x="4"/>
        <item x="0"/>
        <item x="5"/>
        <item x="6"/>
        <item x="1"/>
        <item x="3"/>
        <item t="default"/>
      </items>
      <autoSortScope>
        <pivotArea dataOnly="0" outline="0" fieldPosition="0">
          <references count="1">
            <reference field="4294967294" count="1" selected="0">
              <x v="0"/>
            </reference>
          </references>
        </pivotArea>
      </autoSortScope>
    </pivotField>
    <pivotField showAll="0">
      <items count="15">
        <item x="12"/>
        <item x="4"/>
        <item x="9"/>
        <item x="0"/>
        <item x="8"/>
        <item x="5"/>
        <item x="2"/>
        <item x="7"/>
        <item x="10"/>
        <item x="3"/>
        <item x="13"/>
        <item x="6"/>
        <item x="11"/>
        <item x="1"/>
        <item t="default"/>
      </items>
    </pivotField>
    <pivotField showAll="0">
      <items count="15">
        <item sd="0" x="5"/>
        <item sd="0" x="0"/>
        <item sd="0" x="6"/>
        <item sd="0" x="13"/>
        <item sd="0" x="11"/>
        <item sd="0" x="10"/>
        <item sd="0" x="12"/>
        <item sd="0" x="4"/>
        <item sd="0" x="3"/>
        <item sd="0" x="2"/>
        <item sd="0" x="8"/>
        <item sd="0" x="1"/>
        <item sd="0" x="9"/>
        <item sd="0" x="7"/>
        <item t="default" sd="0"/>
      </items>
    </pivotField>
    <pivotField showAll="0">
      <items count="24">
        <item x="21"/>
        <item x="0"/>
        <item x="16"/>
        <item x="17"/>
        <item x="7"/>
        <item x="10"/>
        <item x="9"/>
        <item x="11"/>
        <item x="8"/>
        <item x="18"/>
        <item x="13"/>
        <item x="6"/>
        <item x="5"/>
        <item x="4"/>
        <item x="22"/>
        <item x="15"/>
        <item x="3"/>
        <item x="2"/>
        <item x="19"/>
        <item x="12"/>
        <item x="1"/>
        <item x="20"/>
        <item x="14"/>
        <item t="default"/>
      </items>
    </pivotField>
    <pivotField dataField="1" numFmtId="164" showAll="0"/>
    <pivotField showAll="0"/>
    <pivotField showAll="0"/>
    <pivotField showAll="0"/>
    <pivotField showAll="0"/>
    <pivotField showAll="0"/>
    <pivotField showAll="0"/>
    <pivotField showAll="0"/>
    <pivotField showAll="0">
      <items count="6">
        <item x="0"/>
        <item x="1"/>
        <item x="2"/>
        <item x="3"/>
        <item x="4"/>
        <item t="default"/>
      </items>
    </pivotField>
  </pivotFields>
  <rowFields count="1">
    <field x="3"/>
  </rowFields>
  <rowItems count="8">
    <i>
      <x v="3"/>
    </i>
    <i>
      <x v="6"/>
    </i>
    <i>
      <x v="1"/>
    </i>
    <i>
      <x/>
    </i>
    <i>
      <x v="2"/>
    </i>
    <i>
      <x v="4"/>
    </i>
    <i>
      <x v="5"/>
    </i>
    <i t="grand">
      <x/>
    </i>
  </rowItems>
  <colFields count="1">
    <field x="-2"/>
  </colFields>
  <colItems count="2">
    <i>
      <x/>
    </i>
    <i i="1">
      <x v="1"/>
    </i>
  </colItems>
  <dataFields count="2">
    <dataField name=" Sales" fld="7" baseField="3" baseItem="0" numFmtId="164"/>
    <dataField name="% Total" fld="7" showDataAs="percentOfTotal" baseField="3" baseItem="1" numFmtId="166"/>
  </dataFields>
  <formats count="1">
    <format dxfId="29">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7929AA41-826D-48D1-AB85-671CB4943B8E}" sourceName="Product Name">
  <pivotTables>
    <pivotTable tabId="16" name="pt_sales"/>
    <pivotTable tabId="16" name="pt_category"/>
    <pivotTable tabId="16" name="pt_customer"/>
  </pivotTables>
  <data>
    <tabular pivotCacheId="1">
      <items count="23">
        <i x="21" s="1"/>
        <i x="0" s="1"/>
        <i x="16" s="1"/>
        <i x="17" s="1"/>
        <i x="7" s="1"/>
        <i x="10" s="1"/>
        <i x="9" s="1"/>
        <i x="11" s="1"/>
        <i x="8" s="1"/>
        <i x="18" s="1"/>
        <i x="13" s="1"/>
        <i x="6" s="1"/>
        <i x="5" s="1"/>
        <i x="4" s="1"/>
        <i x="22" s="1"/>
        <i x="15" s="1"/>
        <i x="3" s="1"/>
        <i x="2" s="1"/>
        <i x="19" s="1"/>
        <i x="12" s="1"/>
        <i x="1" s="1"/>
        <i x="20"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B8DC78FB-8E4D-486D-914A-1B37D3BA62F2}" cache="Slicer_Product_Name" caption="Product Name"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_ExternalData_1" displayName="Table_ExternalData_1" ref="A1:P439">
  <autoFilter ref="A1:P439" xr:uid="{00000000-0009-0000-0100-000002000000}"/>
  <sortState xmlns:xlrd2="http://schemas.microsoft.com/office/spreadsheetml/2017/richdata2" ref="A2:O437">
    <sortCondition ref="B2:B437"/>
    <sortCondition ref="D2:D437"/>
    <sortCondition ref="E2:E437"/>
  </sortState>
  <tableColumns count="16">
    <tableColumn id="1" xr3:uid="{00000000-0010-0000-0000-000001000000}" name="Order ID" dataDxfId="57" totalsRowDxfId="56">
      <calculatedColumnFormula>ROW()-1</calculatedColumnFormula>
    </tableColumn>
    <tableColumn id="2" xr3:uid="{00000000-0010-0000-0000-000002000000}" name="Order Date" totalsRowFunction="custom" dataDxfId="55" totalsRowDxfId="54">
      <totalsRowFormula>#REF!+365</totalsRowFormula>
    </tableColumn>
    <tableColumn id="3" xr3:uid="{00000000-0010-0000-0000-000003000000}" name="Quarter" totalsRowFunction="custom" totalsRowDxfId="53">
      <totalsRowFormula>ROUNDUP(MONTH(#REF!)/3,0)</totalsRowFormula>
    </tableColumn>
    <tableColumn id="4" xr3:uid="{00000000-0010-0000-0000-000004000000}" name="Sales Rep" totalsRowLabel="Michael Neipper" dataDxfId="52" totalsRowDxfId="51"/>
    <tableColumn id="5" xr3:uid="{00000000-0010-0000-0000-000005000000}" name="Customer Name" totalsRowLabel="Company L" dataDxfId="50" totalsRowDxfId="49"/>
    <tableColumn id="6" xr3:uid="{00000000-0010-0000-0000-000006000000}" name="Category" totalsRowFunction="custom" dataDxfId="48" totalsRowDxfId="47">
      <totalsRowFormula>INDEX(#REF!,MATCH(Table_ExternalData_1[[#This Row],[Product Name]],#REF!,0),0)</totalsRowFormula>
    </tableColumn>
    <tableColumn id="7" xr3:uid="{00000000-0010-0000-0000-000007000000}" name="Product Name" totalsRowFunction="custom" dataDxfId="46" totalsRowDxfId="45">
      <totalsRowFormula>INDEX(#REF!,RANDBETWEEN(2,24),0)</totalsRowFormula>
    </tableColumn>
    <tableColumn id="8" xr3:uid="{00000000-0010-0000-0000-000008000000}" name="Sales" totalsRowFunction="custom" dataDxfId="44" totalsRowDxfId="43">
      <totalsRowFormula>INT(RAND()*10000)</totalsRowFormula>
    </tableColumn>
    <tableColumn id="9" xr3:uid="{00000000-0010-0000-0000-000009000000}" name="Payment Type" totalsRowFunction="custom" dataDxfId="42" totalsRowDxfId="41">
      <totalsRowFormula>INDEX(#REF!,RANDBETWEEN(2,4))</totalsRowFormula>
    </tableColumn>
    <tableColumn id="10" xr3:uid="{00000000-0010-0000-0000-00000A000000}" name="Last Name" dataDxfId="40" totalsRowDxfId="39"/>
    <tableColumn id="11" xr3:uid="{00000000-0010-0000-0000-00000B000000}" name="First Name" dataDxfId="38" totalsRowDxfId="37"/>
    <tableColumn id="15" xr3:uid="{00000000-0010-0000-0000-00000F000000}" name="Customer" dataDxfId="36" totalsRowDxfId="35"/>
    <tableColumn id="12" xr3:uid="{00000000-0010-0000-0000-00000C000000}" name="Address" dataDxfId="34" totalsRowDxfId="33"/>
    <tableColumn id="13" xr3:uid="{00000000-0010-0000-0000-00000D000000}" name="City" dataDxfId="32" totalsRowDxfId="31"/>
    <tableColumn id="14" xr3:uid="{00000000-0010-0000-0000-00000E000000}" name="State" dataDxfId="25" totalsRowDxfId="30"/>
    <tableColumn id="16" xr3:uid="{DBE16B6F-AA31-47E4-8227-2ED42BA6AA7D}" name="Map Sales" dataDxfId="24" totalsRowDxfId="26">
      <calculatedColumnFormula>Table_ExternalData_1[[#This Row],[Sales]]</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FE16687-8644-449E-8EE6-1016DD734DD6}" sourceName="Order Date">
  <pivotTables>
    <pivotTable tabId="16" name="pt_customer"/>
    <pivotTable tabId="16" name="pt_category"/>
    <pivotTable tabId="16" name="pt_sales"/>
  </pivotTables>
  <state minimalRefreshVersion="6" lastRefreshVersion="6" pivotCacheId="1" filterType="unknown">
    <bounds startDate="2014-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B01E6AB-8206-4B76-A2E9-064FD7CA5D6C}" cache="NativeTimeline_Order_Date" caption="Order Date" level="0" selectionLevel="0" scrollPosition="2014-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39"/>
  <sheetViews>
    <sheetView showGridLines="0" topLeftCell="B1" zoomScale="90" zoomScaleNormal="90" workbookViewId="0">
      <pane ySplit="1" topLeftCell="A2" activePane="bottomLeft" state="frozen"/>
      <selection pane="bottomLeft" activeCell="O1" sqref="O1:P1048576"/>
    </sheetView>
  </sheetViews>
  <sheetFormatPr defaultColWidth="9.109375" defaultRowHeight="14.4" x14ac:dyDescent="0.3"/>
  <cols>
    <col min="1" max="1" width="10.6640625" style="1" bestFit="1" customWidth="1"/>
    <col min="2" max="2" width="13.88671875" style="1" bestFit="1" customWidth="1"/>
    <col min="3" max="3" width="10.109375" style="1" bestFit="1" customWidth="1"/>
    <col min="4" max="4" width="21.5546875" style="1" bestFit="1" customWidth="1"/>
    <col min="5" max="5" width="17.6640625" style="1" bestFit="1" customWidth="1"/>
    <col min="6" max="6" width="25" style="1" bestFit="1" customWidth="1"/>
    <col min="7" max="7" width="21" style="1" bestFit="1" customWidth="1"/>
    <col min="8" max="8" width="10.88671875" style="1" bestFit="1" customWidth="1"/>
    <col min="9" max="9" width="16" style="1" bestFit="1" customWidth="1"/>
    <col min="10" max="10" width="12.5546875" style="1" bestFit="1" customWidth="1"/>
    <col min="11" max="11" width="12.88671875" style="1" bestFit="1" customWidth="1"/>
    <col min="12" max="12" width="21.5546875" style="1" bestFit="1" customWidth="1"/>
    <col min="13" max="13" width="14.33203125" style="1" bestFit="1" customWidth="1"/>
    <col min="14" max="14" width="12.5546875" style="1" bestFit="1" customWidth="1"/>
    <col min="15" max="15" width="8.33203125" style="1" bestFit="1" customWidth="1"/>
    <col min="16" max="16" width="11" style="12" customWidth="1"/>
    <col min="17" max="16384" width="9.109375" style="1"/>
  </cols>
  <sheetData>
    <row r="1" spans="1:16" x14ac:dyDescent="0.3">
      <c r="A1" s="1" t="s">
        <v>121</v>
      </c>
      <c r="B1" s="1" t="s">
        <v>122</v>
      </c>
      <c r="C1" s="1" t="s">
        <v>132</v>
      </c>
      <c r="D1" t="s">
        <v>148</v>
      </c>
      <c r="E1" s="1" t="s">
        <v>123</v>
      </c>
      <c r="F1" s="1" t="s">
        <v>124</v>
      </c>
      <c r="G1" s="1" t="s">
        <v>125</v>
      </c>
      <c r="H1" s="1" t="s">
        <v>126</v>
      </c>
      <c r="I1" s="1" t="s">
        <v>127</v>
      </c>
      <c r="J1" s="1" t="s">
        <v>128</v>
      </c>
      <c r="K1" s="1" t="s">
        <v>129</v>
      </c>
      <c r="L1" s="1" t="s">
        <v>133</v>
      </c>
      <c r="M1" s="1" t="s">
        <v>130</v>
      </c>
      <c r="N1" s="1" t="s">
        <v>131</v>
      </c>
      <c r="O1" t="s">
        <v>150</v>
      </c>
      <c r="P1" s="11" t="s">
        <v>157</v>
      </c>
    </row>
    <row r="2" spans="1:16" x14ac:dyDescent="0.3">
      <c r="A2">
        <f t="shared" ref="A2:A65" si="0">ROW()-1</f>
        <v>1</v>
      </c>
      <c r="B2" s="2">
        <v>41645</v>
      </c>
      <c r="C2" s="1">
        <v>1</v>
      </c>
      <c r="D2" s="1" t="s">
        <v>52</v>
      </c>
      <c r="E2" s="1" t="s">
        <v>43</v>
      </c>
      <c r="F2" s="1" t="s">
        <v>2</v>
      </c>
      <c r="G2" s="1" t="s">
        <v>3</v>
      </c>
      <c r="H2" s="3">
        <v>6903</v>
      </c>
      <c r="I2" s="1" t="s">
        <v>149</v>
      </c>
      <c r="J2" s="1" t="s">
        <v>47</v>
      </c>
      <c r="K2" s="1" t="s">
        <v>48</v>
      </c>
      <c r="L2" s="1" t="s">
        <v>139</v>
      </c>
      <c r="M2" s="1" t="s">
        <v>49</v>
      </c>
      <c r="N2" s="1" t="s">
        <v>50</v>
      </c>
      <c r="O2" s="1" t="s">
        <v>51</v>
      </c>
      <c r="P2" s="11">
        <f>Table_ExternalData_1[[#This Row],[Sales]]</f>
        <v>6903</v>
      </c>
    </row>
    <row r="3" spans="1:16" x14ac:dyDescent="0.3">
      <c r="A3">
        <f t="shared" si="0"/>
        <v>2</v>
      </c>
      <c r="B3" s="2">
        <v>41645</v>
      </c>
      <c r="C3" s="1">
        <v>1</v>
      </c>
      <c r="D3" s="1" t="s">
        <v>74</v>
      </c>
      <c r="E3" s="1" t="s">
        <v>96</v>
      </c>
      <c r="F3" s="1" t="s">
        <v>83</v>
      </c>
      <c r="G3" s="1" t="s">
        <v>84</v>
      </c>
      <c r="H3" s="3">
        <v>592</v>
      </c>
      <c r="I3" s="1" t="s">
        <v>149</v>
      </c>
      <c r="J3" s="1" t="s">
        <v>99</v>
      </c>
      <c r="K3" s="1" t="s">
        <v>100</v>
      </c>
      <c r="L3" s="1" t="s">
        <v>145</v>
      </c>
      <c r="M3" s="1" t="s">
        <v>101</v>
      </c>
      <c r="N3" s="1" t="s">
        <v>102</v>
      </c>
      <c r="O3" s="1" t="s">
        <v>103</v>
      </c>
      <c r="P3" s="11">
        <f>Table_ExternalData_1[[#This Row],[Sales]]</f>
        <v>592</v>
      </c>
    </row>
    <row r="4" spans="1:16" x14ac:dyDescent="0.3">
      <c r="A4">
        <f t="shared" si="0"/>
        <v>3</v>
      </c>
      <c r="B4" s="2">
        <v>41646</v>
      </c>
      <c r="C4" s="1">
        <v>1</v>
      </c>
      <c r="D4" s="1" t="s">
        <v>0</v>
      </c>
      <c r="E4" s="1" t="s">
        <v>53</v>
      </c>
      <c r="F4" s="1" t="s">
        <v>75</v>
      </c>
      <c r="G4" s="1" t="s">
        <v>118</v>
      </c>
      <c r="H4" s="3">
        <v>1807</v>
      </c>
      <c r="I4" s="1" t="s">
        <v>4</v>
      </c>
      <c r="J4" s="1" t="s">
        <v>56</v>
      </c>
      <c r="K4" s="1" t="s">
        <v>57</v>
      </c>
      <c r="L4" s="1" t="s">
        <v>140</v>
      </c>
      <c r="M4" s="1" t="s">
        <v>58</v>
      </c>
      <c r="N4" s="1" t="s">
        <v>59</v>
      </c>
      <c r="O4" s="1" t="s">
        <v>60</v>
      </c>
      <c r="P4" s="11">
        <f>Table_ExternalData_1[[#This Row],[Sales]]</f>
        <v>1807</v>
      </c>
    </row>
    <row r="5" spans="1:16" x14ac:dyDescent="0.3">
      <c r="A5">
        <f t="shared" si="0"/>
        <v>4</v>
      </c>
      <c r="B5" s="2">
        <v>41651</v>
      </c>
      <c r="C5" s="1">
        <v>1</v>
      </c>
      <c r="D5" s="1" t="s">
        <v>81</v>
      </c>
      <c r="E5" s="1" t="s">
        <v>67</v>
      </c>
      <c r="F5" s="1" t="s">
        <v>119</v>
      </c>
      <c r="G5" s="1" t="s">
        <v>120</v>
      </c>
      <c r="H5" s="3">
        <v>377</v>
      </c>
      <c r="I5" s="1" t="s">
        <v>4</v>
      </c>
      <c r="J5" s="1" t="s">
        <v>69</v>
      </c>
      <c r="K5" s="1" t="s">
        <v>70</v>
      </c>
      <c r="L5" s="1" t="s">
        <v>142</v>
      </c>
      <c r="M5" s="1" t="s">
        <v>71</v>
      </c>
      <c r="N5" s="1" t="s">
        <v>72</v>
      </c>
      <c r="O5" s="1" t="s">
        <v>73</v>
      </c>
      <c r="P5" s="11">
        <f>Table_ExternalData_1[[#This Row],[Sales]]</f>
        <v>377</v>
      </c>
    </row>
    <row r="6" spans="1:16" x14ac:dyDescent="0.3">
      <c r="A6">
        <f t="shared" si="0"/>
        <v>5</v>
      </c>
      <c r="B6" s="2">
        <v>41654</v>
      </c>
      <c r="C6" s="1">
        <v>1</v>
      </c>
      <c r="D6" s="1" t="s">
        <v>12</v>
      </c>
      <c r="E6" s="1" t="s">
        <v>1</v>
      </c>
      <c r="F6" s="1" t="s">
        <v>2</v>
      </c>
      <c r="G6" s="1" t="s">
        <v>3</v>
      </c>
      <c r="H6" s="3">
        <v>2692</v>
      </c>
      <c r="I6" s="1" t="s">
        <v>149</v>
      </c>
      <c r="J6" s="1" t="s">
        <v>5</v>
      </c>
      <c r="K6" s="1" t="s">
        <v>6</v>
      </c>
      <c r="L6" s="1" t="s">
        <v>134</v>
      </c>
      <c r="M6" s="1" t="s">
        <v>7</v>
      </c>
      <c r="N6" s="1" t="s">
        <v>8</v>
      </c>
      <c r="O6" s="1" t="s">
        <v>9</v>
      </c>
      <c r="P6" s="11">
        <f>Table_ExternalData_1[[#This Row],[Sales]]</f>
        <v>2692</v>
      </c>
    </row>
    <row r="7" spans="1:16" x14ac:dyDescent="0.3">
      <c r="A7">
        <f t="shared" si="0"/>
        <v>6</v>
      </c>
      <c r="B7" s="2">
        <v>41654</v>
      </c>
      <c r="C7" s="1">
        <v>1</v>
      </c>
      <c r="D7" s="1" t="s">
        <v>12</v>
      </c>
      <c r="E7" s="1" t="s">
        <v>1</v>
      </c>
      <c r="F7" s="1" t="s">
        <v>10</v>
      </c>
      <c r="G7" s="1" t="s">
        <v>11</v>
      </c>
      <c r="H7" s="3">
        <v>4831</v>
      </c>
      <c r="I7" s="1" t="s">
        <v>4</v>
      </c>
      <c r="J7" s="1" t="s">
        <v>5</v>
      </c>
      <c r="K7" s="1" t="s">
        <v>6</v>
      </c>
      <c r="L7" s="1" t="s">
        <v>134</v>
      </c>
      <c r="M7" s="1" t="s">
        <v>7</v>
      </c>
      <c r="N7" s="1" t="s">
        <v>8</v>
      </c>
      <c r="O7" s="1" t="s">
        <v>9</v>
      </c>
      <c r="P7" s="11">
        <f>Table_ExternalData_1[[#This Row],[Sales]]</f>
        <v>4831</v>
      </c>
    </row>
    <row r="8" spans="1:16" x14ac:dyDescent="0.3">
      <c r="A8">
        <f t="shared" si="0"/>
        <v>7</v>
      </c>
      <c r="B8" s="2">
        <v>41659</v>
      </c>
      <c r="C8" s="1">
        <v>1</v>
      </c>
      <c r="D8" s="1" t="s">
        <v>21</v>
      </c>
      <c r="E8" s="1" t="s">
        <v>13</v>
      </c>
      <c r="F8" s="1" t="s">
        <v>10</v>
      </c>
      <c r="G8" s="1" t="s">
        <v>14</v>
      </c>
      <c r="H8" s="3">
        <v>5605</v>
      </c>
      <c r="I8" s="1" t="s">
        <v>149</v>
      </c>
      <c r="J8" s="1" t="s">
        <v>15</v>
      </c>
      <c r="K8" s="1" t="s">
        <v>16</v>
      </c>
      <c r="L8" s="1" t="s">
        <v>135</v>
      </c>
      <c r="M8" s="1" t="s">
        <v>17</v>
      </c>
      <c r="N8" s="1" t="s">
        <v>18</v>
      </c>
      <c r="O8" s="1" t="s">
        <v>19</v>
      </c>
      <c r="P8" s="11">
        <f>Table_ExternalData_1[[#This Row],[Sales]]</f>
        <v>5605</v>
      </c>
    </row>
    <row r="9" spans="1:16" x14ac:dyDescent="0.3">
      <c r="A9">
        <f t="shared" si="0"/>
        <v>8</v>
      </c>
      <c r="B9" s="2">
        <v>41659</v>
      </c>
      <c r="C9" s="1">
        <v>1</v>
      </c>
      <c r="D9" s="1" t="s">
        <v>21</v>
      </c>
      <c r="E9" s="1" t="s">
        <v>13</v>
      </c>
      <c r="F9" s="1" t="s">
        <v>10</v>
      </c>
      <c r="G9" s="1" t="s">
        <v>20</v>
      </c>
      <c r="H9" s="3">
        <v>7101</v>
      </c>
      <c r="I9" s="1" t="s">
        <v>4</v>
      </c>
      <c r="J9" s="1" t="s">
        <v>15</v>
      </c>
      <c r="K9" s="1" t="s">
        <v>16</v>
      </c>
      <c r="L9" s="1" t="s">
        <v>135</v>
      </c>
      <c r="M9" s="1" t="s">
        <v>17</v>
      </c>
      <c r="N9" s="1" t="s">
        <v>18</v>
      </c>
      <c r="O9" s="1" t="s">
        <v>19</v>
      </c>
      <c r="P9" s="11">
        <f>Table_ExternalData_1[[#This Row],[Sales]]</f>
        <v>7101</v>
      </c>
    </row>
    <row r="10" spans="1:16" x14ac:dyDescent="0.3">
      <c r="A10">
        <f t="shared" si="0"/>
        <v>9</v>
      </c>
      <c r="B10" s="2">
        <v>41659</v>
      </c>
      <c r="C10" s="1">
        <v>1</v>
      </c>
      <c r="D10" s="1" t="s">
        <v>21</v>
      </c>
      <c r="E10" s="1" t="s">
        <v>13</v>
      </c>
      <c r="F10" s="1" t="s">
        <v>10</v>
      </c>
      <c r="G10" s="1" t="s">
        <v>11</v>
      </c>
      <c r="H10" s="3">
        <v>2189</v>
      </c>
      <c r="I10" s="1" t="s">
        <v>149</v>
      </c>
      <c r="J10" s="1" t="s">
        <v>15</v>
      </c>
      <c r="K10" s="1" t="s">
        <v>16</v>
      </c>
      <c r="L10" s="1" t="s">
        <v>135</v>
      </c>
      <c r="M10" s="1" t="s">
        <v>17</v>
      </c>
      <c r="N10" s="1" t="s">
        <v>18</v>
      </c>
      <c r="O10" s="1" t="s">
        <v>19</v>
      </c>
      <c r="P10" s="11">
        <f>Table_ExternalData_1[[#This Row],[Sales]]</f>
        <v>2189</v>
      </c>
    </row>
    <row r="11" spans="1:16" x14ac:dyDescent="0.3">
      <c r="A11">
        <f t="shared" si="0"/>
        <v>10</v>
      </c>
      <c r="B11" s="2">
        <v>41661</v>
      </c>
      <c r="C11" s="1">
        <v>1</v>
      </c>
      <c r="D11" s="1" t="s">
        <v>28</v>
      </c>
      <c r="E11" s="1" t="s">
        <v>22</v>
      </c>
      <c r="F11" s="1" t="s">
        <v>2</v>
      </c>
      <c r="G11" s="1" t="s">
        <v>23</v>
      </c>
      <c r="H11" s="3">
        <v>5416</v>
      </c>
      <c r="I11" s="1" t="s">
        <v>4</v>
      </c>
      <c r="J11" s="1" t="s">
        <v>24</v>
      </c>
      <c r="K11" s="1" t="s">
        <v>25</v>
      </c>
      <c r="L11" s="1" t="s">
        <v>136</v>
      </c>
      <c r="M11" s="1" t="s">
        <v>26</v>
      </c>
      <c r="N11" s="1" t="s">
        <v>8</v>
      </c>
      <c r="O11" s="1" t="s">
        <v>9</v>
      </c>
      <c r="P11" s="11">
        <f>Table_ExternalData_1[[#This Row],[Sales]]</f>
        <v>5416</v>
      </c>
    </row>
    <row r="12" spans="1:16" x14ac:dyDescent="0.3">
      <c r="A12">
        <f t="shared" si="0"/>
        <v>11</v>
      </c>
      <c r="B12" s="2">
        <v>41661</v>
      </c>
      <c r="C12" s="1">
        <v>1</v>
      </c>
      <c r="D12" s="1" t="s">
        <v>28</v>
      </c>
      <c r="E12" s="1" t="s">
        <v>22</v>
      </c>
      <c r="F12" s="1" t="s">
        <v>2</v>
      </c>
      <c r="G12" s="1" t="s">
        <v>27</v>
      </c>
      <c r="H12" s="3">
        <v>8296</v>
      </c>
      <c r="I12" s="1" t="s">
        <v>4</v>
      </c>
      <c r="J12" s="1" t="s">
        <v>24</v>
      </c>
      <c r="K12" s="1" t="s">
        <v>25</v>
      </c>
      <c r="L12" s="1" t="s">
        <v>136</v>
      </c>
      <c r="M12" s="1" t="s">
        <v>26</v>
      </c>
      <c r="N12" s="1" t="s">
        <v>8</v>
      </c>
      <c r="O12" s="1" t="s">
        <v>9</v>
      </c>
      <c r="P12" s="11">
        <f>Table_ExternalData_1[[#This Row],[Sales]]</f>
        <v>8296</v>
      </c>
    </row>
    <row r="13" spans="1:16" x14ac:dyDescent="0.3">
      <c r="A13">
        <f t="shared" si="0"/>
        <v>12</v>
      </c>
      <c r="B13" s="2">
        <v>41669</v>
      </c>
      <c r="C13" s="1">
        <v>1</v>
      </c>
      <c r="D13" s="1" t="s">
        <v>12</v>
      </c>
      <c r="E13" s="1" t="s">
        <v>29</v>
      </c>
      <c r="F13" s="1" t="s">
        <v>30</v>
      </c>
      <c r="G13" s="1" t="s">
        <v>31</v>
      </c>
      <c r="H13" s="3">
        <v>959</v>
      </c>
      <c r="I13" s="1" t="s">
        <v>149</v>
      </c>
      <c r="J13" s="1" t="s">
        <v>32</v>
      </c>
      <c r="K13" s="1" t="s">
        <v>33</v>
      </c>
      <c r="L13" s="1" t="s">
        <v>137</v>
      </c>
      <c r="M13" s="1" t="s">
        <v>34</v>
      </c>
      <c r="N13" s="1" t="s">
        <v>35</v>
      </c>
      <c r="O13" s="1" t="s">
        <v>36</v>
      </c>
      <c r="P13" s="11">
        <f>Table_ExternalData_1[[#This Row],[Sales]]</f>
        <v>959</v>
      </c>
    </row>
    <row r="14" spans="1:16" x14ac:dyDescent="0.3">
      <c r="A14">
        <f t="shared" si="0"/>
        <v>13</v>
      </c>
      <c r="B14" s="2">
        <v>41673</v>
      </c>
      <c r="C14" s="1">
        <v>4</v>
      </c>
      <c r="D14" s="1" t="s">
        <v>28</v>
      </c>
      <c r="E14" s="1" t="s">
        <v>22</v>
      </c>
      <c r="F14" s="1" t="s">
        <v>38</v>
      </c>
      <c r="G14" s="1" t="s">
        <v>39</v>
      </c>
      <c r="H14" s="3">
        <v>220</v>
      </c>
      <c r="I14" s="1" t="s">
        <v>4</v>
      </c>
      <c r="J14" s="1" t="s">
        <v>24</v>
      </c>
      <c r="K14" s="1" t="s">
        <v>25</v>
      </c>
      <c r="L14" s="1" t="s">
        <v>136</v>
      </c>
      <c r="M14" s="1" t="s">
        <v>26</v>
      </c>
      <c r="N14" s="1" t="s">
        <v>8</v>
      </c>
      <c r="O14" s="1" t="s">
        <v>9</v>
      </c>
      <c r="P14" s="11">
        <f>Table_ExternalData_1[[#This Row],[Sales]]</f>
        <v>220</v>
      </c>
    </row>
    <row r="15" spans="1:16" x14ac:dyDescent="0.3">
      <c r="A15">
        <f t="shared" si="0"/>
        <v>14</v>
      </c>
      <c r="B15" s="2">
        <v>41674</v>
      </c>
      <c r="C15" s="1">
        <v>1</v>
      </c>
      <c r="D15" s="1" t="s">
        <v>0</v>
      </c>
      <c r="E15" s="1" t="s">
        <v>53</v>
      </c>
      <c r="F15" s="1" t="s">
        <v>2</v>
      </c>
      <c r="G15" s="1" t="s">
        <v>3</v>
      </c>
      <c r="H15" s="3">
        <v>8584</v>
      </c>
      <c r="I15" s="1" t="s">
        <v>149</v>
      </c>
      <c r="J15" s="1" t="s">
        <v>56</v>
      </c>
      <c r="K15" s="1" t="s">
        <v>57</v>
      </c>
      <c r="L15" s="1" t="s">
        <v>140</v>
      </c>
      <c r="M15" s="1" t="s">
        <v>58</v>
      </c>
      <c r="N15" s="1" t="s">
        <v>59</v>
      </c>
      <c r="O15" s="1" t="s">
        <v>60</v>
      </c>
      <c r="P15" s="11">
        <f>Table_ExternalData_1[[#This Row],[Sales]]</f>
        <v>8584</v>
      </c>
    </row>
    <row r="16" spans="1:16" x14ac:dyDescent="0.3">
      <c r="A16">
        <f t="shared" si="0"/>
        <v>15</v>
      </c>
      <c r="B16" s="2">
        <v>41676</v>
      </c>
      <c r="C16" s="1">
        <v>1</v>
      </c>
      <c r="D16" s="1" t="s">
        <v>21</v>
      </c>
      <c r="E16" s="1" t="s">
        <v>13</v>
      </c>
      <c r="F16" s="1" t="s">
        <v>30</v>
      </c>
      <c r="G16" s="1" t="s">
        <v>31</v>
      </c>
      <c r="H16" s="3">
        <v>7869</v>
      </c>
      <c r="I16" s="1" t="s">
        <v>149</v>
      </c>
      <c r="J16" s="1" t="s">
        <v>15</v>
      </c>
      <c r="K16" s="1" t="s">
        <v>16</v>
      </c>
      <c r="L16" s="1" t="s">
        <v>135</v>
      </c>
      <c r="M16" s="1" t="s">
        <v>17</v>
      </c>
      <c r="N16" s="1" t="s">
        <v>18</v>
      </c>
      <c r="O16" s="1" t="s">
        <v>19</v>
      </c>
      <c r="P16" s="11">
        <f>Table_ExternalData_1[[#This Row],[Sales]]</f>
        <v>7869</v>
      </c>
    </row>
    <row r="17" spans="1:16" x14ac:dyDescent="0.3">
      <c r="A17">
        <f t="shared" si="0"/>
        <v>16</v>
      </c>
      <c r="B17" s="2">
        <v>41677</v>
      </c>
      <c r="C17" s="1">
        <v>1</v>
      </c>
      <c r="D17" s="1" t="s">
        <v>12</v>
      </c>
      <c r="E17" s="1" t="s">
        <v>1</v>
      </c>
      <c r="F17" s="1" t="s">
        <v>119</v>
      </c>
      <c r="G17" s="1" t="s">
        <v>120</v>
      </c>
      <c r="H17" s="3">
        <v>9379</v>
      </c>
      <c r="I17" s="1" t="s">
        <v>46</v>
      </c>
      <c r="J17" s="1" t="s">
        <v>5</v>
      </c>
      <c r="K17" s="1" t="s">
        <v>6</v>
      </c>
      <c r="L17" s="1" t="s">
        <v>134</v>
      </c>
      <c r="M17" s="1" t="s">
        <v>7</v>
      </c>
      <c r="N17" s="1" t="s">
        <v>8</v>
      </c>
      <c r="O17" s="1" t="s">
        <v>9</v>
      </c>
      <c r="P17" s="11">
        <f>Table_ExternalData_1[[#This Row],[Sales]]</f>
        <v>9379</v>
      </c>
    </row>
    <row r="18" spans="1:16" x14ac:dyDescent="0.3">
      <c r="A18">
        <f t="shared" si="0"/>
        <v>17</v>
      </c>
      <c r="B18" s="2">
        <v>41677</v>
      </c>
      <c r="C18" s="1">
        <v>1</v>
      </c>
      <c r="D18" s="1" t="s">
        <v>74</v>
      </c>
      <c r="E18" s="1" t="s">
        <v>96</v>
      </c>
      <c r="F18" s="1" t="s">
        <v>119</v>
      </c>
      <c r="G18" s="1" t="s">
        <v>120</v>
      </c>
      <c r="H18" s="3">
        <v>3837</v>
      </c>
      <c r="I18" s="1" t="s">
        <v>4</v>
      </c>
      <c r="J18" s="1" t="s">
        <v>99</v>
      </c>
      <c r="K18" s="1" t="s">
        <v>100</v>
      </c>
      <c r="L18" s="1" t="s">
        <v>145</v>
      </c>
      <c r="M18" s="1" t="s">
        <v>101</v>
      </c>
      <c r="N18" s="1" t="s">
        <v>102</v>
      </c>
      <c r="O18" s="1" t="s">
        <v>103</v>
      </c>
      <c r="P18" s="11">
        <f>Table_ExternalData_1[[#This Row],[Sales]]</f>
        <v>3837</v>
      </c>
    </row>
    <row r="19" spans="1:16" x14ac:dyDescent="0.3">
      <c r="A19">
        <f t="shared" si="0"/>
        <v>18</v>
      </c>
      <c r="B19" s="2">
        <v>41680</v>
      </c>
      <c r="C19" s="1">
        <v>1</v>
      </c>
      <c r="D19" s="1" t="s">
        <v>21</v>
      </c>
      <c r="E19" s="1" t="s">
        <v>37</v>
      </c>
      <c r="F19" s="1" t="s">
        <v>38</v>
      </c>
      <c r="G19" s="1" t="s">
        <v>39</v>
      </c>
      <c r="H19" s="3">
        <v>1089</v>
      </c>
      <c r="I19" s="1" t="s">
        <v>4</v>
      </c>
      <c r="J19" s="1" t="s">
        <v>151</v>
      </c>
      <c r="K19" s="1" t="s">
        <v>152</v>
      </c>
      <c r="L19" s="1" t="s">
        <v>138</v>
      </c>
      <c r="M19" s="1" t="s">
        <v>40</v>
      </c>
      <c r="N19" s="1" t="s">
        <v>41</v>
      </c>
      <c r="O19" s="1" t="s">
        <v>42</v>
      </c>
      <c r="P19" s="11">
        <f>Table_ExternalData_1[[#This Row],[Sales]]</f>
        <v>1089</v>
      </c>
    </row>
    <row r="20" spans="1:16" x14ac:dyDescent="0.3">
      <c r="A20">
        <f t="shared" si="0"/>
        <v>19</v>
      </c>
      <c r="B20" s="2">
        <v>41683</v>
      </c>
      <c r="C20" s="1">
        <v>1</v>
      </c>
      <c r="D20" s="1" t="s">
        <v>81</v>
      </c>
      <c r="E20" s="1" t="s">
        <v>67</v>
      </c>
      <c r="F20" s="1" t="s">
        <v>2</v>
      </c>
      <c r="G20" s="1" t="s">
        <v>3</v>
      </c>
      <c r="H20" s="3">
        <v>2452</v>
      </c>
      <c r="I20" s="1" t="s">
        <v>4</v>
      </c>
      <c r="J20" s="1" t="s">
        <v>69</v>
      </c>
      <c r="K20" s="1" t="s">
        <v>70</v>
      </c>
      <c r="L20" s="1" t="s">
        <v>142</v>
      </c>
      <c r="M20" s="1" t="s">
        <v>71</v>
      </c>
      <c r="N20" s="1" t="s">
        <v>72</v>
      </c>
      <c r="O20" s="1" t="s">
        <v>73</v>
      </c>
      <c r="P20" s="11">
        <f>Table_ExternalData_1[[#This Row],[Sales]]</f>
        <v>2452</v>
      </c>
    </row>
    <row r="21" spans="1:16" x14ac:dyDescent="0.3">
      <c r="A21">
        <f t="shared" si="0"/>
        <v>20</v>
      </c>
      <c r="B21" s="2">
        <v>41693</v>
      </c>
      <c r="C21" s="1">
        <v>1</v>
      </c>
      <c r="D21" s="1" t="s">
        <v>52</v>
      </c>
      <c r="E21" s="1" t="s">
        <v>43</v>
      </c>
      <c r="F21" s="1" t="s">
        <v>44</v>
      </c>
      <c r="G21" s="1" t="s">
        <v>45</v>
      </c>
      <c r="H21" s="3">
        <v>1041</v>
      </c>
      <c r="I21" s="1" t="s">
        <v>46</v>
      </c>
      <c r="J21" s="1" t="s">
        <v>47</v>
      </c>
      <c r="K21" s="1" t="s">
        <v>48</v>
      </c>
      <c r="L21" s="1" t="s">
        <v>139</v>
      </c>
      <c r="M21" s="1" t="s">
        <v>49</v>
      </c>
      <c r="N21" s="1" t="s">
        <v>50</v>
      </c>
      <c r="O21" s="1" t="s">
        <v>51</v>
      </c>
      <c r="P21" s="11">
        <f>Table_ExternalData_1[[#This Row],[Sales]]</f>
        <v>1041</v>
      </c>
    </row>
    <row r="22" spans="1:16" x14ac:dyDescent="0.3">
      <c r="A22">
        <f t="shared" si="0"/>
        <v>21</v>
      </c>
      <c r="B22" s="2">
        <v>41699</v>
      </c>
      <c r="C22" s="1">
        <v>4</v>
      </c>
      <c r="D22" s="1" t="s">
        <v>28</v>
      </c>
      <c r="E22" s="1" t="s">
        <v>22</v>
      </c>
      <c r="F22" s="1" t="s">
        <v>97</v>
      </c>
      <c r="G22" s="1" t="s">
        <v>98</v>
      </c>
      <c r="H22" s="3">
        <v>6879</v>
      </c>
      <c r="I22" s="1" t="s">
        <v>149</v>
      </c>
      <c r="J22" s="1" t="s">
        <v>24</v>
      </c>
      <c r="K22" s="1" t="s">
        <v>25</v>
      </c>
      <c r="L22" s="1" t="s">
        <v>136</v>
      </c>
      <c r="M22" s="1" t="s">
        <v>26</v>
      </c>
      <c r="N22" s="1" t="s">
        <v>8</v>
      </c>
      <c r="O22" s="1" t="s">
        <v>9</v>
      </c>
      <c r="P22" s="11">
        <f>Table_ExternalData_1[[#This Row],[Sales]]</f>
        <v>6879</v>
      </c>
    </row>
    <row r="23" spans="1:16" x14ac:dyDescent="0.3">
      <c r="A23">
        <f t="shared" si="0"/>
        <v>22</v>
      </c>
      <c r="B23" s="2">
        <v>41704</v>
      </c>
      <c r="C23" s="1">
        <v>1</v>
      </c>
      <c r="D23" s="1" t="s">
        <v>0</v>
      </c>
      <c r="E23" s="1" t="s">
        <v>53</v>
      </c>
      <c r="F23" s="1" t="s">
        <v>54</v>
      </c>
      <c r="G23" s="1" t="s">
        <v>55</v>
      </c>
      <c r="H23" s="3">
        <v>6482</v>
      </c>
      <c r="I23" t="s">
        <v>4</v>
      </c>
      <c r="J23" s="1" t="s">
        <v>56</v>
      </c>
      <c r="K23" s="1" t="s">
        <v>57</v>
      </c>
      <c r="L23" s="1" t="s">
        <v>140</v>
      </c>
      <c r="M23" s="1" t="s">
        <v>58</v>
      </c>
      <c r="N23" s="1" t="s">
        <v>59</v>
      </c>
      <c r="O23" s="1" t="s">
        <v>60</v>
      </c>
      <c r="P23" s="11">
        <f>Table_ExternalData_1[[#This Row],[Sales]]</f>
        <v>6482</v>
      </c>
    </row>
    <row r="24" spans="1:16" x14ac:dyDescent="0.3">
      <c r="A24">
        <f t="shared" si="0"/>
        <v>23</v>
      </c>
      <c r="B24" s="2">
        <v>41708</v>
      </c>
      <c r="C24" s="1">
        <v>1</v>
      </c>
      <c r="D24" s="1" t="s">
        <v>21</v>
      </c>
      <c r="E24" s="1" t="s">
        <v>61</v>
      </c>
      <c r="F24" s="1" t="s">
        <v>2</v>
      </c>
      <c r="G24" s="1" t="s">
        <v>27</v>
      </c>
      <c r="H24" s="3">
        <v>4001</v>
      </c>
      <c r="I24" s="1" t="s">
        <v>149</v>
      </c>
      <c r="J24" s="1" t="s">
        <v>62</v>
      </c>
      <c r="K24" s="1" t="s">
        <v>63</v>
      </c>
      <c r="L24" s="1" t="s">
        <v>141</v>
      </c>
      <c r="M24" s="1" t="s">
        <v>64</v>
      </c>
      <c r="N24" s="1" t="s">
        <v>65</v>
      </c>
      <c r="O24" s="1" t="s">
        <v>66</v>
      </c>
      <c r="P24" s="11">
        <f>Table_ExternalData_1[[#This Row],[Sales]]</f>
        <v>4001</v>
      </c>
    </row>
    <row r="25" spans="1:16" x14ac:dyDescent="0.3">
      <c r="A25">
        <f t="shared" si="0"/>
        <v>24</v>
      </c>
      <c r="B25" s="2">
        <v>41712</v>
      </c>
      <c r="C25" s="1">
        <v>1</v>
      </c>
      <c r="D25" s="1" t="s">
        <v>74</v>
      </c>
      <c r="E25" s="1" t="s">
        <v>96</v>
      </c>
      <c r="F25" s="1" t="s">
        <v>83</v>
      </c>
      <c r="G25" s="1" t="s">
        <v>84</v>
      </c>
      <c r="H25" s="3">
        <v>6777</v>
      </c>
      <c r="I25" s="1" t="s">
        <v>149</v>
      </c>
      <c r="J25" s="1" t="s">
        <v>99</v>
      </c>
      <c r="K25" s="1" t="s">
        <v>100</v>
      </c>
      <c r="L25" s="1" t="s">
        <v>145</v>
      </c>
      <c r="M25" s="1" t="s">
        <v>101</v>
      </c>
      <c r="N25" s="1" t="s">
        <v>102</v>
      </c>
      <c r="O25" s="1" t="s">
        <v>103</v>
      </c>
      <c r="P25" s="11">
        <f>Table_ExternalData_1[[#This Row],[Sales]]</f>
        <v>6777</v>
      </c>
    </row>
    <row r="26" spans="1:16" x14ac:dyDescent="0.3">
      <c r="A26">
        <f t="shared" si="0"/>
        <v>25</v>
      </c>
      <c r="B26" s="2">
        <v>41714</v>
      </c>
      <c r="C26" s="1">
        <v>1</v>
      </c>
      <c r="D26" s="1" t="s">
        <v>0</v>
      </c>
      <c r="E26" s="1" t="s">
        <v>53</v>
      </c>
      <c r="F26" s="1" t="s">
        <v>77</v>
      </c>
      <c r="G26" s="1" t="s">
        <v>117</v>
      </c>
      <c r="H26" s="3">
        <v>1201</v>
      </c>
      <c r="I26" t="s">
        <v>4</v>
      </c>
      <c r="J26" s="1" t="s">
        <v>56</v>
      </c>
      <c r="K26" s="1" t="s">
        <v>57</v>
      </c>
      <c r="L26" s="1" t="s">
        <v>140</v>
      </c>
      <c r="M26" s="1" t="s">
        <v>58</v>
      </c>
      <c r="N26" s="1" t="s">
        <v>59</v>
      </c>
      <c r="O26" s="1" t="s">
        <v>60</v>
      </c>
      <c r="P26" s="11">
        <f>Table_ExternalData_1[[#This Row],[Sales]]</f>
        <v>1201</v>
      </c>
    </row>
    <row r="27" spans="1:16" x14ac:dyDescent="0.3">
      <c r="A27">
        <f t="shared" si="0"/>
        <v>26</v>
      </c>
      <c r="B27" s="2">
        <v>41715</v>
      </c>
      <c r="C27" s="1">
        <v>1</v>
      </c>
      <c r="D27" s="1" t="s">
        <v>52</v>
      </c>
      <c r="E27" s="1" t="s">
        <v>43</v>
      </c>
      <c r="F27" s="1" t="s">
        <v>10</v>
      </c>
      <c r="G27" s="1" t="s">
        <v>11</v>
      </c>
      <c r="H27" s="3">
        <v>34</v>
      </c>
      <c r="I27" s="1" t="s">
        <v>4</v>
      </c>
      <c r="J27" s="1" t="s">
        <v>47</v>
      </c>
      <c r="K27" s="1" t="s">
        <v>48</v>
      </c>
      <c r="L27" s="1" t="s">
        <v>139</v>
      </c>
      <c r="M27" s="1" t="s">
        <v>49</v>
      </c>
      <c r="N27" s="1" t="s">
        <v>50</v>
      </c>
      <c r="O27" s="1" t="s">
        <v>51</v>
      </c>
      <c r="P27" s="11">
        <f>Table_ExternalData_1[[#This Row],[Sales]]</f>
        <v>34</v>
      </c>
    </row>
    <row r="28" spans="1:16" x14ac:dyDescent="0.3">
      <c r="A28">
        <f t="shared" si="0"/>
        <v>27</v>
      </c>
      <c r="B28" s="2">
        <v>41718</v>
      </c>
      <c r="C28" s="1">
        <v>1</v>
      </c>
      <c r="D28" s="1" t="s">
        <v>81</v>
      </c>
      <c r="E28" s="1" t="s">
        <v>67</v>
      </c>
      <c r="F28" s="1" t="s">
        <v>2</v>
      </c>
      <c r="G28" s="1" t="s">
        <v>23</v>
      </c>
      <c r="H28" s="3">
        <v>9721</v>
      </c>
      <c r="I28" s="1" t="s">
        <v>149</v>
      </c>
      <c r="J28" s="1" t="s">
        <v>69</v>
      </c>
      <c r="K28" s="1" t="s">
        <v>70</v>
      </c>
      <c r="L28" s="1" t="s">
        <v>142</v>
      </c>
      <c r="M28" s="1" t="s">
        <v>71</v>
      </c>
      <c r="N28" s="1" t="s">
        <v>72</v>
      </c>
      <c r="O28" s="1" t="s">
        <v>73</v>
      </c>
      <c r="P28" s="11">
        <f>Table_ExternalData_1[[#This Row],[Sales]]</f>
        <v>9721</v>
      </c>
    </row>
    <row r="29" spans="1:16" x14ac:dyDescent="0.3">
      <c r="A29">
        <f t="shared" si="0"/>
        <v>28</v>
      </c>
      <c r="B29" s="2">
        <v>41720</v>
      </c>
      <c r="C29" s="1">
        <v>1</v>
      </c>
      <c r="D29" s="1" t="s">
        <v>12</v>
      </c>
      <c r="E29" s="1" t="s">
        <v>29</v>
      </c>
      <c r="F29" s="1" t="s">
        <v>38</v>
      </c>
      <c r="G29" s="1" t="s">
        <v>39</v>
      </c>
      <c r="H29" s="3">
        <v>1964</v>
      </c>
      <c r="I29" s="1" t="s">
        <v>149</v>
      </c>
      <c r="J29" s="1" t="s">
        <v>32</v>
      </c>
      <c r="K29" s="1" t="s">
        <v>33</v>
      </c>
      <c r="L29" s="1" t="s">
        <v>137</v>
      </c>
      <c r="M29" s="1" t="s">
        <v>34</v>
      </c>
      <c r="N29" s="1" t="s">
        <v>35</v>
      </c>
      <c r="O29" s="1" t="s">
        <v>36</v>
      </c>
      <c r="P29" s="11">
        <f>Table_ExternalData_1[[#This Row],[Sales]]</f>
        <v>1964</v>
      </c>
    </row>
    <row r="30" spans="1:16" x14ac:dyDescent="0.3">
      <c r="A30">
        <f t="shared" si="0"/>
        <v>29</v>
      </c>
      <c r="B30" s="2">
        <v>41722</v>
      </c>
      <c r="C30" s="1">
        <v>1</v>
      </c>
      <c r="D30" s="1" t="s">
        <v>81</v>
      </c>
      <c r="E30" s="1" t="s">
        <v>67</v>
      </c>
      <c r="F30" s="1" t="s">
        <v>2</v>
      </c>
      <c r="G30" s="1" t="s">
        <v>68</v>
      </c>
      <c r="H30" s="3">
        <v>7697</v>
      </c>
      <c r="I30" s="1" t="s">
        <v>46</v>
      </c>
      <c r="J30" s="1" t="s">
        <v>69</v>
      </c>
      <c r="K30" s="1" t="s">
        <v>70</v>
      </c>
      <c r="L30" s="1" t="s">
        <v>142</v>
      </c>
      <c r="M30" s="1" t="s">
        <v>71</v>
      </c>
      <c r="N30" s="1" t="s">
        <v>72</v>
      </c>
      <c r="O30" s="1" t="s">
        <v>73</v>
      </c>
      <c r="P30" s="11">
        <f>Table_ExternalData_1[[#This Row],[Sales]]</f>
        <v>7697</v>
      </c>
    </row>
    <row r="31" spans="1:16" x14ac:dyDescent="0.3">
      <c r="A31">
        <f t="shared" si="0"/>
        <v>30</v>
      </c>
      <c r="B31" s="2">
        <v>41722</v>
      </c>
      <c r="C31" s="1">
        <v>1</v>
      </c>
      <c r="D31" s="1" t="s">
        <v>81</v>
      </c>
      <c r="E31" s="1" t="s">
        <v>67</v>
      </c>
      <c r="F31" s="1" t="s">
        <v>75</v>
      </c>
      <c r="G31" s="1" t="s">
        <v>76</v>
      </c>
      <c r="H31" s="3">
        <v>8336</v>
      </c>
      <c r="I31" s="1" t="s">
        <v>149</v>
      </c>
      <c r="J31" s="1" t="s">
        <v>69</v>
      </c>
      <c r="K31" s="1" t="s">
        <v>70</v>
      </c>
      <c r="L31" s="1" t="s">
        <v>142</v>
      </c>
      <c r="M31" s="1" t="s">
        <v>71</v>
      </c>
      <c r="N31" s="1" t="s">
        <v>72</v>
      </c>
      <c r="O31" s="1" t="s">
        <v>73</v>
      </c>
      <c r="P31" s="11">
        <f>Table_ExternalData_1[[#This Row],[Sales]]</f>
        <v>8336</v>
      </c>
    </row>
    <row r="32" spans="1:16" x14ac:dyDescent="0.3">
      <c r="A32">
        <f t="shared" si="0"/>
        <v>31</v>
      </c>
      <c r="B32" s="2">
        <v>41722</v>
      </c>
      <c r="C32" s="1">
        <v>1</v>
      </c>
      <c r="D32" s="1" t="s">
        <v>81</v>
      </c>
      <c r="E32" s="1" t="s">
        <v>67</v>
      </c>
      <c r="F32" s="1" t="s">
        <v>77</v>
      </c>
      <c r="G32" s="1" t="s">
        <v>78</v>
      </c>
      <c r="H32" s="3">
        <v>5083</v>
      </c>
      <c r="I32" s="1" t="s">
        <v>46</v>
      </c>
      <c r="J32" s="1" t="s">
        <v>69</v>
      </c>
      <c r="K32" s="1" t="s">
        <v>70</v>
      </c>
      <c r="L32" s="1" t="s">
        <v>142</v>
      </c>
      <c r="M32" s="1" t="s">
        <v>71</v>
      </c>
      <c r="N32" s="1" t="s">
        <v>72</v>
      </c>
      <c r="O32" s="1" t="s">
        <v>73</v>
      </c>
      <c r="P32" s="11">
        <f>Table_ExternalData_1[[#This Row],[Sales]]</f>
        <v>5083</v>
      </c>
    </row>
    <row r="33" spans="1:16" x14ac:dyDescent="0.3">
      <c r="A33">
        <f t="shared" si="0"/>
        <v>32</v>
      </c>
      <c r="B33" s="2">
        <v>41722</v>
      </c>
      <c r="C33" s="1">
        <v>1</v>
      </c>
      <c r="D33" s="1" t="s">
        <v>81</v>
      </c>
      <c r="E33" s="1" t="s">
        <v>67</v>
      </c>
      <c r="F33" s="1" t="s">
        <v>30</v>
      </c>
      <c r="G33" s="1" t="s">
        <v>31</v>
      </c>
      <c r="H33" s="3">
        <v>176</v>
      </c>
      <c r="I33" s="1" t="s">
        <v>4</v>
      </c>
      <c r="J33" s="1" t="s">
        <v>69</v>
      </c>
      <c r="K33" s="1" t="s">
        <v>70</v>
      </c>
      <c r="L33" s="1" t="s">
        <v>142</v>
      </c>
      <c r="M33" s="1" t="s">
        <v>71</v>
      </c>
      <c r="N33" s="1" t="s">
        <v>72</v>
      </c>
      <c r="O33" s="1" t="s">
        <v>73</v>
      </c>
      <c r="P33" s="11">
        <f>Table_ExternalData_1[[#This Row],[Sales]]</f>
        <v>176</v>
      </c>
    </row>
    <row r="34" spans="1:16" x14ac:dyDescent="0.3">
      <c r="A34">
        <f t="shared" si="0"/>
        <v>33</v>
      </c>
      <c r="B34" s="2">
        <v>41732</v>
      </c>
      <c r="C34" s="1">
        <v>2</v>
      </c>
      <c r="D34" s="1" t="s">
        <v>0</v>
      </c>
      <c r="E34" s="1" t="s">
        <v>53</v>
      </c>
      <c r="F34" s="1" t="s">
        <v>38</v>
      </c>
      <c r="G34" s="1" t="s">
        <v>39</v>
      </c>
      <c r="H34" s="3">
        <v>53</v>
      </c>
      <c r="I34" s="1" t="s">
        <v>46</v>
      </c>
      <c r="J34" s="1" t="s">
        <v>56</v>
      </c>
      <c r="K34" s="1" t="s">
        <v>57</v>
      </c>
      <c r="L34" s="1" t="s">
        <v>140</v>
      </c>
      <c r="M34" s="1" t="s">
        <v>58</v>
      </c>
      <c r="N34" s="1" t="s">
        <v>59</v>
      </c>
      <c r="O34" s="1" t="s">
        <v>60</v>
      </c>
      <c r="P34" s="11">
        <f>Table_ExternalData_1[[#This Row],[Sales]]</f>
        <v>53</v>
      </c>
    </row>
    <row r="35" spans="1:16" x14ac:dyDescent="0.3">
      <c r="A35">
        <f t="shared" si="0"/>
        <v>34</v>
      </c>
      <c r="B35" s="2">
        <v>41734</v>
      </c>
      <c r="C35" s="1">
        <v>2</v>
      </c>
      <c r="D35" s="1" t="s">
        <v>0</v>
      </c>
      <c r="E35" s="1" t="s">
        <v>82</v>
      </c>
      <c r="F35" s="1" t="s">
        <v>83</v>
      </c>
      <c r="G35" s="1" t="s">
        <v>84</v>
      </c>
      <c r="H35" s="3">
        <v>681</v>
      </c>
      <c r="I35" s="1" t="s">
        <v>4</v>
      </c>
      <c r="J35" s="1" t="s">
        <v>85</v>
      </c>
      <c r="K35" s="1" t="s">
        <v>86</v>
      </c>
      <c r="L35" s="1" t="s">
        <v>143</v>
      </c>
      <c r="M35" s="1" t="s">
        <v>87</v>
      </c>
      <c r="N35" s="1" t="s">
        <v>88</v>
      </c>
      <c r="O35" s="1" t="s">
        <v>89</v>
      </c>
      <c r="P35" s="11">
        <f>Table_ExternalData_1[[#This Row],[Sales]]</f>
        <v>681</v>
      </c>
    </row>
    <row r="36" spans="1:16" x14ac:dyDescent="0.3">
      <c r="A36">
        <f t="shared" si="0"/>
        <v>35</v>
      </c>
      <c r="B36" s="2">
        <v>41734</v>
      </c>
      <c r="C36" s="1">
        <v>2</v>
      </c>
      <c r="D36" s="1" t="s">
        <v>12</v>
      </c>
      <c r="E36" s="1" t="s">
        <v>29</v>
      </c>
      <c r="F36" s="1" t="s">
        <v>54</v>
      </c>
      <c r="G36" s="1" t="s">
        <v>55</v>
      </c>
      <c r="H36" s="3">
        <v>1483</v>
      </c>
      <c r="I36" s="1" t="s">
        <v>46</v>
      </c>
      <c r="J36" s="1" t="s">
        <v>32</v>
      </c>
      <c r="K36" s="1" t="s">
        <v>33</v>
      </c>
      <c r="L36" s="1" t="s">
        <v>137</v>
      </c>
      <c r="M36" s="1" t="s">
        <v>34</v>
      </c>
      <c r="N36" s="1" t="s">
        <v>35</v>
      </c>
      <c r="O36" s="1" t="s">
        <v>36</v>
      </c>
      <c r="P36" s="11">
        <f>Table_ExternalData_1[[#This Row],[Sales]]</f>
        <v>1483</v>
      </c>
    </row>
    <row r="37" spans="1:16" x14ac:dyDescent="0.3">
      <c r="A37">
        <f t="shared" si="0"/>
        <v>36</v>
      </c>
      <c r="B37" s="2">
        <v>41734</v>
      </c>
      <c r="C37" s="1">
        <v>2</v>
      </c>
      <c r="D37" s="1" t="s">
        <v>12</v>
      </c>
      <c r="E37" s="1" t="s">
        <v>29</v>
      </c>
      <c r="F37" s="1" t="s">
        <v>30</v>
      </c>
      <c r="G37" s="1" t="s">
        <v>31</v>
      </c>
      <c r="H37" s="3">
        <v>703</v>
      </c>
      <c r="I37" s="1" t="s">
        <v>149</v>
      </c>
      <c r="J37" s="1" t="s">
        <v>32</v>
      </c>
      <c r="K37" s="1" t="s">
        <v>33</v>
      </c>
      <c r="L37" s="1" t="s">
        <v>137</v>
      </c>
      <c r="M37" s="1" t="s">
        <v>34</v>
      </c>
      <c r="N37" s="1" t="s">
        <v>35</v>
      </c>
      <c r="O37" s="1" t="s">
        <v>36</v>
      </c>
      <c r="P37" s="11">
        <f>Table_ExternalData_1[[#This Row],[Sales]]</f>
        <v>703</v>
      </c>
    </row>
    <row r="38" spans="1:16" x14ac:dyDescent="0.3">
      <c r="A38">
        <f t="shared" si="0"/>
        <v>37</v>
      </c>
      <c r="B38" s="2">
        <v>41734</v>
      </c>
      <c r="C38" s="1">
        <v>2</v>
      </c>
      <c r="D38" s="1" t="s">
        <v>21</v>
      </c>
      <c r="E38" s="1" t="s">
        <v>37</v>
      </c>
      <c r="F38" s="1" t="s">
        <v>2</v>
      </c>
      <c r="G38" s="1" t="s">
        <v>3</v>
      </c>
      <c r="H38" s="3">
        <v>3222</v>
      </c>
      <c r="I38" s="1" t="s">
        <v>46</v>
      </c>
      <c r="J38" s="1" t="s">
        <v>151</v>
      </c>
      <c r="K38" s="1" t="s">
        <v>152</v>
      </c>
      <c r="L38" s="1" t="s">
        <v>138</v>
      </c>
      <c r="M38" s="1" t="s">
        <v>40</v>
      </c>
      <c r="N38" s="1" t="s">
        <v>41</v>
      </c>
      <c r="O38" s="1" t="s">
        <v>42</v>
      </c>
      <c r="P38" s="11">
        <f>Table_ExternalData_1[[#This Row],[Sales]]</f>
        <v>3222</v>
      </c>
    </row>
    <row r="39" spans="1:16" x14ac:dyDescent="0.3">
      <c r="A39">
        <f t="shared" si="0"/>
        <v>38</v>
      </c>
      <c r="B39" s="2">
        <v>41734</v>
      </c>
      <c r="C39" s="1">
        <v>4</v>
      </c>
      <c r="D39" s="1" t="s">
        <v>28</v>
      </c>
      <c r="E39" s="1" t="s">
        <v>22</v>
      </c>
      <c r="F39" s="1" t="s">
        <v>10</v>
      </c>
      <c r="G39" s="1" t="s">
        <v>11</v>
      </c>
      <c r="H39" s="3">
        <v>5964</v>
      </c>
      <c r="I39" s="1" t="s">
        <v>4</v>
      </c>
      <c r="J39" s="1" t="s">
        <v>24</v>
      </c>
      <c r="K39" s="1" t="s">
        <v>25</v>
      </c>
      <c r="L39" s="1" t="s">
        <v>136</v>
      </c>
      <c r="M39" s="1" t="s">
        <v>26</v>
      </c>
      <c r="N39" s="1" t="s">
        <v>8</v>
      </c>
      <c r="O39" s="1" t="s">
        <v>9</v>
      </c>
      <c r="P39" s="11">
        <f>Table_ExternalData_1[[#This Row],[Sales]]</f>
        <v>5964</v>
      </c>
    </row>
    <row r="40" spans="1:16" x14ac:dyDescent="0.3">
      <c r="A40">
        <f t="shared" si="0"/>
        <v>39</v>
      </c>
      <c r="B40" s="2">
        <v>41734</v>
      </c>
      <c r="C40" s="1">
        <v>2</v>
      </c>
      <c r="D40" s="1" t="s">
        <v>74</v>
      </c>
      <c r="E40" s="1" t="s">
        <v>96</v>
      </c>
      <c r="F40" s="1" t="s">
        <v>97</v>
      </c>
      <c r="G40" s="1" t="s">
        <v>98</v>
      </c>
      <c r="H40" s="3">
        <v>1182</v>
      </c>
      <c r="I40" s="1" t="s">
        <v>149</v>
      </c>
      <c r="J40" s="1" t="s">
        <v>99</v>
      </c>
      <c r="K40" s="1" t="s">
        <v>100</v>
      </c>
      <c r="L40" s="1" t="s">
        <v>145</v>
      </c>
      <c r="M40" s="1" t="s">
        <v>101</v>
      </c>
      <c r="N40" s="1" t="s">
        <v>102</v>
      </c>
      <c r="O40" s="1" t="s">
        <v>103</v>
      </c>
      <c r="P40" s="11">
        <f>Table_ExternalData_1[[#This Row],[Sales]]</f>
        <v>1182</v>
      </c>
    </row>
    <row r="41" spans="1:16" x14ac:dyDescent="0.3">
      <c r="A41">
        <f t="shared" si="0"/>
        <v>40</v>
      </c>
      <c r="B41" s="2">
        <v>41734</v>
      </c>
      <c r="C41" s="1">
        <v>2</v>
      </c>
      <c r="D41" s="1" t="s">
        <v>74</v>
      </c>
      <c r="E41" s="1" t="s">
        <v>96</v>
      </c>
      <c r="F41" s="1" t="s">
        <v>44</v>
      </c>
      <c r="G41" s="1" t="s">
        <v>45</v>
      </c>
      <c r="H41" s="3">
        <v>5171</v>
      </c>
      <c r="I41" s="1" t="s">
        <v>149</v>
      </c>
      <c r="J41" s="1" t="s">
        <v>99</v>
      </c>
      <c r="K41" s="1" t="s">
        <v>100</v>
      </c>
      <c r="L41" s="1" t="s">
        <v>145</v>
      </c>
      <c r="M41" s="1" t="s">
        <v>101</v>
      </c>
      <c r="N41" s="1" t="s">
        <v>102</v>
      </c>
      <c r="O41" s="1" t="s">
        <v>103</v>
      </c>
      <c r="P41" s="11">
        <f>Table_ExternalData_1[[#This Row],[Sales]]</f>
        <v>5171</v>
      </c>
    </row>
    <row r="42" spans="1:16" x14ac:dyDescent="0.3">
      <c r="A42">
        <f t="shared" si="0"/>
        <v>41</v>
      </c>
      <c r="B42" s="2">
        <v>41734</v>
      </c>
      <c r="C42" s="1">
        <v>2</v>
      </c>
      <c r="D42" s="1" t="s">
        <v>74</v>
      </c>
      <c r="E42" s="1" t="s">
        <v>96</v>
      </c>
      <c r="F42" s="1" t="s">
        <v>79</v>
      </c>
      <c r="G42" s="1" t="s">
        <v>80</v>
      </c>
      <c r="H42" s="3">
        <v>7782</v>
      </c>
      <c r="I42" s="1" t="s">
        <v>4</v>
      </c>
      <c r="J42" s="1" t="s">
        <v>99</v>
      </c>
      <c r="K42" s="1" t="s">
        <v>100</v>
      </c>
      <c r="L42" s="1" t="s">
        <v>145</v>
      </c>
      <c r="M42" s="1" t="s">
        <v>101</v>
      </c>
      <c r="N42" s="1" t="s">
        <v>102</v>
      </c>
      <c r="O42" s="1" t="s">
        <v>103</v>
      </c>
      <c r="P42" s="11">
        <f>Table_ExternalData_1[[#This Row],[Sales]]</f>
        <v>7782</v>
      </c>
    </row>
    <row r="43" spans="1:16" x14ac:dyDescent="0.3">
      <c r="A43">
        <f t="shared" si="0"/>
        <v>42</v>
      </c>
      <c r="B43" s="2">
        <v>41736</v>
      </c>
      <c r="C43" s="1">
        <v>2</v>
      </c>
      <c r="D43" s="1" t="s">
        <v>21</v>
      </c>
      <c r="E43" s="1" t="s">
        <v>61</v>
      </c>
      <c r="F43" s="1" t="s">
        <v>44</v>
      </c>
      <c r="G43" s="1" t="s">
        <v>45</v>
      </c>
      <c r="H43" s="3">
        <v>5142</v>
      </c>
      <c r="I43" s="1" t="s">
        <v>149</v>
      </c>
      <c r="J43" s="1" t="s">
        <v>62</v>
      </c>
      <c r="K43" s="1" t="s">
        <v>63</v>
      </c>
      <c r="L43" s="1" t="s">
        <v>141</v>
      </c>
      <c r="M43" s="1" t="s">
        <v>64</v>
      </c>
      <c r="N43" s="1" t="s">
        <v>65</v>
      </c>
      <c r="O43" s="1" t="s">
        <v>66</v>
      </c>
      <c r="P43" s="11">
        <f>Table_ExternalData_1[[#This Row],[Sales]]</f>
        <v>5142</v>
      </c>
    </row>
    <row r="44" spans="1:16" x14ac:dyDescent="0.3">
      <c r="A44">
        <f t="shared" si="0"/>
        <v>43</v>
      </c>
      <c r="B44" s="2">
        <v>41736</v>
      </c>
      <c r="C44" s="1">
        <v>2</v>
      </c>
      <c r="D44" s="1" t="s">
        <v>21</v>
      </c>
      <c r="E44" s="1" t="s">
        <v>61</v>
      </c>
      <c r="F44" s="1" t="s">
        <v>79</v>
      </c>
      <c r="G44" s="1" t="s">
        <v>80</v>
      </c>
      <c r="H44" s="3">
        <v>5388</v>
      </c>
      <c r="I44" s="1" t="s">
        <v>46</v>
      </c>
      <c r="J44" s="1" t="s">
        <v>62</v>
      </c>
      <c r="K44" s="1" t="s">
        <v>63</v>
      </c>
      <c r="L44" s="1" t="s">
        <v>141</v>
      </c>
      <c r="M44" s="1" t="s">
        <v>64</v>
      </c>
      <c r="N44" s="1" t="s">
        <v>65</v>
      </c>
      <c r="O44" s="1" t="s">
        <v>66</v>
      </c>
      <c r="P44" s="11">
        <f>Table_ExternalData_1[[#This Row],[Sales]]</f>
        <v>5388</v>
      </c>
    </row>
    <row r="45" spans="1:16" x14ac:dyDescent="0.3">
      <c r="A45">
        <f t="shared" si="0"/>
        <v>44</v>
      </c>
      <c r="B45" s="2">
        <v>41737</v>
      </c>
      <c r="C45" s="1">
        <v>2</v>
      </c>
      <c r="D45" s="1" t="s">
        <v>0</v>
      </c>
      <c r="E45" s="1" t="s">
        <v>53</v>
      </c>
      <c r="F45" s="1" t="s">
        <v>2</v>
      </c>
      <c r="G45" s="1" t="s">
        <v>3</v>
      </c>
      <c r="H45" s="3">
        <v>7737</v>
      </c>
      <c r="I45" s="1" t="s">
        <v>149</v>
      </c>
      <c r="J45" s="1" t="s">
        <v>56</v>
      </c>
      <c r="K45" s="1" t="s">
        <v>57</v>
      </c>
      <c r="L45" s="1" t="s">
        <v>140</v>
      </c>
      <c r="M45" s="1" t="s">
        <v>58</v>
      </c>
      <c r="N45" s="1" t="s">
        <v>59</v>
      </c>
      <c r="O45" s="1" t="s">
        <v>60</v>
      </c>
      <c r="P45" s="11">
        <f>Table_ExternalData_1[[#This Row],[Sales]]</f>
        <v>7737</v>
      </c>
    </row>
    <row r="46" spans="1:16" x14ac:dyDescent="0.3">
      <c r="A46">
        <f t="shared" si="0"/>
        <v>45</v>
      </c>
      <c r="B46" s="2">
        <v>41740</v>
      </c>
      <c r="C46" s="1">
        <v>2</v>
      </c>
      <c r="D46" s="1" t="s">
        <v>81</v>
      </c>
      <c r="E46" s="1" t="s">
        <v>67</v>
      </c>
      <c r="F46" s="1" t="s">
        <v>77</v>
      </c>
      <c r="G46" s="1" t="s">
        <v>117</v>
      </c>
      <c r="H46" s="3">
        <v>6810</v>
      </c>
      <c r="I46" s="1" t="s">
        <v>149</v>
      </c>
      <c r="J46" s="1" t="s">
        <v>69</v>
      </c>
      <c r="K46" s="1" t="s">
        <v>70</v>
      </c>
      <c r="L46" s="1" t="s">
        <v>142</v>
      </c>
      <c r="M46" s="1" t="s">
        <v>71</v>
      </c>
      <c r="N46" s="1" t="s">
        <v>72</v>
      </c>
      <c r="O46" s="1" t="s">
        <v>73</v>
      </c>
      <c r="P46" s="11">
        <f>Table_ExternalData_1[[#This Row],[Sales]]</f>
        <v>6810</v>
      </c>
    </row>
    <row r="47" spans="1:16" x14ac:dyDescent="0.3">
      <c r="A47">
        <f t="shared" si="0"/>
        <v>46</v>
      </c>
      <c r="B47" s="2">
        <v>41740</v>
      </c>
      <c r="C47" s="1">
        <v>2</v>
      </c>
      <c r="D47" s="1" t="s">
        <v>81</v>
      </c>
      <c r="E47" s="1" t="s">
        <v>67</v>
      </c>
      <c r="F47" s="1" t="s">
        <v>10</v>
      </c>
      <c r="G47" s="1" t="s">
        <v>11</v>
      </c>
      <c r="H47" s="3">
        <v>8434</v>
      </c>
      <c r="I47" s="1" t="s">
        <v>4</v>
      </c>
      <c r="J47" s="1" t="s">
        <v>69</v>
      </c>
      <c r="K47" s="1" t="s">
        <v>70</v>
      </c>
      <c r="L47" s="1" t="s">
        <v>142</v>
      </c>
      <c r="M47" s="1" t="s">
        <v>71</v>
      </c>
      <c r="N47" s="1" t="s">
        <v>72</v>
      </c>
      <c r="O47" s="1" t="s">
        <v>73</v>
      </c>
      <c r="P47" s="11">
        <f>Table_ExternalData_1[[#This Row],[Sales]]</f>
        <v>8434</v>
      </c>
    </row>
    <row r="48" spans="1:16" x14ac:dyDescent="0.3">
      <c r="A48">
        <f t="shared" si="0"/>
        <v>47</v>
      </c>
      <c r="B48" s="2">
        <v>41740</v>
      </c>
      <c r="C48" s="1">
        <v>2</v>
      </c>
      <c r="D48" s="1" t="s">
        <v>81</v>
      </c>
      <c r="E48" s="1" t="s">
        <v>67</v>
      </c>
      <c r="F48" s="1" t="s">
        <v>10</v>
      </c>
      <c r="G48" s="1" t="s">
        <v>20</v>
      </c>
      <c r="H48" s="3">
        <v>8157</v>
      </c>
      <c r="I48" s="1" t="s">
        <v>4</v>
      </c>
      <c r="J48" s="1" t="s">
        <v>69</v>
      </c>
      <c r="K48" s="1" t="s">
        <v>70</v>
      </c>
      <c r="L48" s="1" t="s">
        <v>142</v>
      </c>
      <c r="M48" s="1" t="s">
        <v>71</v>
      </c>
      <c r="N48" s="1" t="s">
        <v>72</v>
      </c>
      <c r="O48" s="1" t="s">
        <v>73</v>
      </c>
      <c r="P48" s="11">
        <f>Table_ExternalData_1[[#This Row],[Sales]]</f>
        <v>8157</v>
      </c>
    </row>
    <row r="49" spans="1:16" x14ac:dyDescent="0.3">
      <c r="A49">
        <f t="shared" si="0"/>
        <v>48</v>
      </c>
      <c r="B49" s="2">
        <v>41751</v>
      </c>
      <c r="C49" s="1">
        <v>2</v>
      </c>
      <c r="D49" s="1" t="s">
        <v>21</v>
      </c>
      <c r="E49" s="1" t="s">
        <v>13</v>
      </c>
      <c r="F49" s="1" t="s">
        <v>75</v>
      </c>
      <c r="G49" s="1" t="s">
        <v>118</v>
      </c>
      <c r="H49" s="3">
        <v>5075</v>
      </c>
      <c r="I49" s="1" t="s">
        <v>149</v>
      </c>
      <c r="J49" s="1" t="s">
        <v>15</v>
      </c>
      <c r="K49" s="1" t="s">
        <v>16</v>
      </c>
      <c r="L49" s="1" t="s">
        <v>135</v>
      </c>
      <c r="M49" s="1" t="s">
        <v>17</v>
      </c>
      <c r="N49" s="1" t="s">
        <v>18</v>
      </c>
      <c r="O49" s="1" t="s">
        <v>19</v>
      </c>
      <c r="P49" s="11">
        <f>Table_ExternalData_1[[#This Row],[Sales]]</f>
        <v>5075</v>
      </c>
    </row>
    <row r="50" spans="1:16" x14ac:dyDescent="0.3">
      <c r="A50">
        <f t="shared" si="0"/>
        <v>49</v>
      </c>
      <c r="B50" s="2">
        <v>41751</v>
      </c>
      <c r="C50" s="1">
        <v>2</v>
      </c>
      <c r="D50" s="1" t="s">
        <v>21</v>
      </c>
      <c r="E50" s="1" t="s">
        <v>13</v>
      </c>
      <c r="F50" s="1" t="s">
        <v>119</v>
      </c>
      <c r="G50" s="1" t="s">
        <v>120</v>
      </c>
      <c r="H50" s="3">
        <v>6266</v>
      </c>
      <c r="I50" s="1" t="s">
        <v>4</v>
      </c>
      <c r="J50" s="1" t="s">
        <v>15</v>
      </c>
      <c r="K50" s="1" t="s">
        <v>16</v>
      </c>
      <c r="L50" s="1" t="s">
        <v>135</v>
      </c>
      <c r="M50" s="1" t="s">
        <v>17</v>
      </c>
      <c r="N50" s="1" t="s">
        <v>18</v>
      </c>
      <c r="O50" s="1" t="s">
        <v>19</v>
      </c>
      <c r="P50" s="11">
        <f>Table_ExternalData_1[[#This Row],[Sales]]</f>
        <v>6266</v>
      </c>
    </row>
    <row r="51" spans="1:16" x14ac:dyDescent="0.3">
      <c r="A51">
        <f t="shared" si="0"/>
        <v>50</v>
      </c>
      <c r="B51" s="2">
        <v>41754</v>
      </c>
      <c r="C51" s="1">
        <v>2</v>
      </c>
      <c r="D51" s="1" t="s">
        <v>52</v>
      </c>
      <c r="E51" s="1" t="s">
        <v>43</v>
      </c>
      <c r="F51" s="1" t="s">
        <v>77</v>
      </c>
      <c r="G51" s="1" t="s">
        <v>117</v>
      </c>
      <c r="H51" s="3">
        <v>9466</v>
      </c>
      <c r="I51" s="1" t="s">
        <v>149</v>
      </c>
      <c r="J51" s="1" t="s">
        <v>47</v>
      </c>
      <c r="K51" s="1" t="s">
        <v>48</v>
      </c>
      <c r="L51" s="1" t="s">
        <v>139</v>
      </c>
      <c r="M51" s="1" t="s">
        <v>49</v>
      </c>
      <c r="N51" s="1" t="s">
        <v>50</v>
      </c>
      <c r="O51" s="1" t="s">
        <v>51</v>
      </c>
      <c r="P51" s="11">
        <f>Table_ExternalData_1[[#This Row],[Sales]]</f>
        <v>9466</v>
      </c>
    </row>
    <row r="52" spans="1:16" x14ac:dyDescent="0.3">
      <c r="A52">
        <f t="shared" si="0"/>
        <v>51</v>
      </c>
      <c r="B52" s="2">
        <v>41754</v>
      </c>
      <c r="C52" s="1">
        <v>2</v>
      </c>
      <c r="D52" s="1" t="s">
        <v>52</v>
      </c>
      <c r="E52" s="1" t="s">
        <v>43</v>
      </c>
      <c r="F52" s="1" t="s">
        <v>54</v>
      </c>
      <c r="G52" s="1" t="s">
        <v>55</v>
      </c>
      <c r="H52" s="3">
        <v>5006</v>
      </c>
      <c r="I52" s="1" t="s">
        <v>149</v>
      </c>
      <c r="J52" s="1" t="s">
        <v>47</v>
      </c>
      <c r="K52" s="1" t="s">
        <v>48</v>
      </c>
      <c r="L52" s="1" t="s">
        <v>139</v>
      </c>
      <c r="M52" s="1" t="s">
        <v>49</v>
      </c>
      <c r="N52" s="1" t="s">
        <v>50</v>
      </c>
      <c r="O52" s="1" t="s">
        <v>51</v>
      </c>
      <c r="P52" s="11">
        <f>Table_ExternalData_1[[#This Row],[Sales]]</f>
        <v>5006</v>
      </c>
    </row>
    <row r="53" spans="1:16" x14ac:dyDescent="0.3">
      <c r="A53">
        <f t="shared" si="0"/>
        <v>52</v>
      </c>
      <c r="B53" s="2">
        <v>41759</v>
      </c>
      <c r="C53" s="1">
        <v>2</v>
      </c>
      <c r="D53" s="1" t="s">
        <v>12</v>
      </c>
      <c r="E53" s="1" t="s">
        <v>29</v>
      </c>
      <c r="F53" s="1" t="s">
        <v>90</v>
      </c>
      <c r="G53" s="1" t="s">
        <v>91</v>
      </c>
      <c r="H53" s="3">
        <v>3366</v>
      </c>
      <c r="I53" s="1" t="s">
        <v>149</v>
      </c>
      <c r="J53" s="1" t="s">
        <v>32</v>
      </c>
      <c r="K53" s="1" t="s">
        <v>33</v>
      </c>
      <c r="L53" s="1" t="s">
        <v>137</v>
      </c>
      <c r="M53" s="1" t="s">
        <v>34</v>
      </c>
      <c r="N53" s="1" t="s">
        <v>35</v>
      </c>
      <c r="O53" s="1" t="s">
        <v>36</v>
      </c>
      <c r="P53" s="11">
        <f>Table_ExternalData_1[[#This Row],[Sales]]</f>
        <v>3366</v>
      </c>
    </row>
    <row r="54" spans="1:16" x14ac:dyDescent="0.3">
      <c r="A54">
        <f t="shared" si="0"/>
        <v>53</v>
      </c>
      <c r="B54" s="2">
        <v>41763</v>
      </c>
      <c r="C54" s="1">
        <v>2</v>
      </c>
      <c r="D54" s="1" t="s">
        <v>0</v>
      </c>
      <c r="E54" s="1" t="s">
        <v>82</v>
      </c>
      <c r="F54" s="1" t="s">
        <v>90</v>
      </c>
      <c r="G54" s="1" t="s">
        <v>91</v>
      </c>
      <c r="H54" s="3">
        <v>1999</v>
      </c>
      <c r="I54" s="1" t="s">
        <v>4</v>
      </c>
      <c r="J54" s="1" t="s">
        <v>85</v>
      </c>
      <c r="K54" s="1" t="s">
        <v>86</v>
      </c>
      <c r="L54" s="1" t="s">
        <v>143</v>
      </c>
      <c r="M54" s="1" t="s">
        <v>87</v>
      </c>
      <c r="N54" s="1" t="s">
        <v>88</v>
      </c>
      <c r="O54" s="1" t="s">
        <v>89</v>
      </c>
      <c r="P54" s="11">
        <f>Table_ExternalData_1[[#This Row],[Sales]]</f>
        <v>1999</v>
      </c>
    </row>
    <row r="55" spans="1:16" x14ac:dyDescent="0.3">
      <c r="A55">
        <f t="shared" si="0"/>
        <v>54</v>
      </c>
      <c r="B55" s="2">
        <v>41763</v>
      </c>
      <c r="C55" s="1">
        <v>2</v>
      </c>
      <c r="D55" s="1" t="s">
        <v>0</v>
      </c>
      <c r="E55" s="1" t="s">
        <v>92</v>
      </c>
      <c r="F55" s="1" t="s">
        <v>30</v>
      </c>
      <c r="G55" s="1" t="s">
        <v>93</v>
      </c>
      <c r="H55" s="3">
        <v>3407</v>
      </c>
      <c r="I55" s="1" t="s">
        <v>149</v>
      </c>
      <c r="J55" s="1" t="s">
        <v>94</v>
      </c>
      <c r="K55" s="1" t="s">
        <v>25</v>
      </c>
      <c r="L55" s="1" t="s">
        <v>144</v>
      </c>
      <c r="M55" s="1" t="s">
        <v>95</v>
      </c>
      <c r="N55" s="1" t="s">
        <v>72</v>
      </c>
      <c r="O55" s="1" t="s">
        <v>73</v>
      </c>
      <c r="P55" s="11">
        <f>Table_ExternalData_1[[#This Row],[Sales]]</f>
        <v>3407</v>
      </c>
    </row>
    <row r="56" spans="1:16" x14ac:dyDescent="0.3">
      <c r="A56">
        <f t="shared" si="0"/>
        <v>55</v>
      </c>
      <c r="B56" s="2">
        <v>41763</v>
      </c>
      <c r="C56" s="1">
        <v>2</v>
      </c>
      <c r="D56" s="1" t="s">
        <v>21</v>
      </c>
      <c r="E56" s="1" t="s">
        <v>13</v>
      </c>
      <c r="F56" s="1" t="s">
        <v>2</v>
      </c>
      <c r="G56" s="1" t="s">
        <v>23</v>
      </c>
      <c r="H56" s="3">
        <v>3431</v>
      </c>
      <c r="I56" s="1" t="s">
        <v>4</v>
      </c>
      <c r="J56" s="1" t="s">
        <v>15</v>
      </c>
      <c r="K56" s="1" t="s">
        <v>16</v>
      </c>
      <c r="L56" s="1" t="s">
        <v>135</v>
      </c>
      <c r="M56" s="1" t="s">
        <v>17</v>
      </c>
      <c r="N56" s="1" t="s">
        <v>18</v>
      </c>
      <c r="O56" s="1" t="s">
        <v>19</v>
      </c>
      <c r="P56" s="11">
        <f>Table_ExternalData_1[[#This Row],[Sales]]</f>
        <v>3431</v>
      </c>
    </row>
    <row r="57" spans="1:16" x14ac:dyDescent="0.3">
      <c r="A57">
        <f t="shared" si="0"/>
        <v>56</v>
      </c>
      <c r="B57" s="2">
        <v>41765</v>
      </c>
      <c r="C57" s="1">
        <v>2</v>
      </c>
      <c r="D57" s="1" t="s">
        <v>12</v>
      </c>
      <c r="E57" s="1" t="s">
        <v>1</v>
      </c>
      <c r="F57" s="1" t="s">
        <v>77</v>
      </c>
      <c r="G57" s="1" t="s">
        <v>78</v>
      </c>
      <c r="H57" s="3">
        <v>9379</v>
      </c>
      <c r="I57" s="1" t="s">
        <v>46</v>
      </c>
      <c r="J57" s="1" t="s">
        <v>5</v>
      </c>
      <c r="K57" s="1" t="s">
        <v>6</v>
      </c>
      <c r="L57" s="1" t="s">
        <v>134</v>
      </c>
      <c r="M57" s="1" t="s">
        <v>7</v>
      </c>
      <c r="N57" s="1" t="s">
        <v>8</v>
      </c>
      <c r="O57" s="1" t="s">
        <v>9</v>
      </c>
      <c r="P57" s="11">
        <f>Table_ExternalData_1[[#This Row],[Sales]]</f>
        <v>9379</v>
      </c>
    </row>
    <row r="58" spans="1:16" x14ac:dyDescent="0.3">
      <c r="A58">
        <f t="shared" si="0"/>
        <v>57</v>
      </c>
      <c r="B58" s="2">
        <v>41765</v>
      </c>
      <c r="C58" s="1">
        <v>4</v>
      </c>
      <c r="D58" s="1" t="s">
        <v>28</v>
      </c>
      <c r="E58" s="1" t="s">
        <v>22</v>
      </c>
      <c r="F58" s="1" t="s">
        <v>77</v>
      </c>
      <c r="G58" s="1" t="s">
        <v>78</v>
      </c>
      <c r="H58" s="3">
        <v>4458</v>
      </c>
      <c r="I58" s="1" t="s">
        <v>4</v>
      </c>
      <c r="J58" s="1" t="s">
        <v>24</v>
      </c>
      <c r="K58" s="1" t="s">
        <v>25</v>
      </c>
      <c r="L58" s="1" t="s">
        <v>136</v>
      </c>
      <c r="M58" s="1" t="s">
        <v>26</v>
      </c>
      <c r="N58" s="1" t="s">
        <v>8</v>
      </c>
      <c r="O58" s="1" t="s">
        <v>9</v>
      </c>
      <c r="P58" s="11">
        <f>Table_ExternalData_1[[#This Row],[Sales]]</f>
        <v>4458</v>
      </c>
    </row>
    <row r="59" spans="1:16" x14ac:dyDescent="0.3">
      <c r="A59">
        <f t="shared" si="0"/>
        <v>58</v>
      </c>
      <c r="B59" s="2">
        <v>41768</v>
      </c>
      <c r="C59" s="1">
        <v>2</v>
      </c>
      <c r="D59" s="1" t="s">
        <v>52</v>
      </c>
      <c r="E59" s="1" t="s">
        <v>43</v>
      </c>
      <c r="F59" s="1" t="s">
        <v>90</v>
      </c>
      <c r="G59" s="1" t="s">
        <v>91</v>
      </c>
      <c r="H59" s="3">
        <v>8004</v>
      </c>
      <c r="I59" s="1" t="s">
        <v>149</v>
      </c>
      <c r="J59" s="1" t="s">
        <v>47</v>
      </c>
      <c r="K59" s="1" t="s">
        <v>48</v>
      </c>
      <c r="L59" s="1" t="s">
        <v>139</v>
      </c>
      <c r="M59" s="1" t="s">
        <v>49</v>
      </c>
      <c r="N59" s="1" t="s">
        <v>50</v>
      </c>
      <c r="O59" s="1" t="s">
        <v>51</v>
      </c>
      <c r="P59" s="11">
        <f>Table_ExternalData_1[[#This Row],[Sales]]</f>
        <v>8004</v>
      </c>
    </row>
    <row r="60" spans="1:16" x14ac:dyDescent="0.3">
      <c r="A60">
        <f t="shared" si="0"/>
        <v>59</v>
      </c>
      <c r="B60" s="2">
        <v>41783</v>
      </c>
      <c r="C60" s="1">
        <v>2</v>
      </c>
      <c r="D60" s="1" t="s">
        <v>74</v>
      </c>
      <c r="E60" s="1" t="s">
        <v>106</v>
      </c>
      <c r="F60" s="1" t="s">
        <v>79</v>
      </c>
      <c r="G60" s="1" t="s">
        <v>80</v>
      </c>
      <c r="H60" s="3">
        <v>237</v>
      </c>
      <c r="I60" s="1" t="s">
        <v>4</v>
      </c>
      <c r="J60" s="1" t="s">
        <v>107</v>
      </c>
      <c r="K60" s="1" t="s">
        <v>108</v>
      </c>
      <c r="L60" s="1" t="s">
        <v>146</v>
      </c>
      <c r="M60" s="1" t="s">
        <v>109</v>
      </c>
      <c r="N60" s="1" t="s">
        <v>110</v>
      </c>
      <c r="O60" s="1" t="s">
        <v>111</v>
      </c>
      <c r="P60" s="11">
        <f>Table_ExternalData_1[[#This Row],[Sales]]</f>
        <v>237</v>
      </c>
    </row>
    <row r="61" spans="1:16" x14ac:dyDescent="0.3">
      <c r="A61">
        <f t="shared" si="0"/>
        <v>60</v>
      </c>
      <c r="B61" s="2">
        <v>41783</v>
      </c>
      <c r="C61" s="1">
        <v>2</v>
      </c>
      <c r="D61" s="1" t="s">
        <v>74</v>
      </c>
      <c r="E61" s="1" t="s">
        <v>112</v>
      </c>
      <c r="F61" s="1" t="s">
        <v>54</v>
      </c>
      <c r="G61" s="1" t="s">
        <v>55</v>
      </c>
      <c r="H61" s="3">
        <v>3147</v>
      </c>
      <c r="I61" s="1" t="s">
        <v>46</v>
      </c>
      <c r="J61" s="1" t="s">
        <v>113</v>
      </c>
      <c r="K61" s="1" t="s">
        <v>114</v>
      </c>
      <c r="L61" s="1" t="s">
        <v>147</v>
      </c>
      <c r="M61" s="1" t="s">
        <v>115</v>
      </c>
      <c r="N61" s="1" t="s">
        <v>102</v>
      </c>
      <c r="O61" s="1" t="s">
        <v>103</v>
      </c>
      <c r="P61" s="11">
        <f>Table_ExternalData_1[[#This Row],[Sales]]</f>
        <v>3147</v>
      </c>
    </row>
    <row r="62" spans="1:16" x14ac:dyDescent="0.3">
      <c r="A62">
        <f t="shared" si="0"/>
        <v>61</v>
      </c>
      <c r="B62" s="2">
        <v>41783</v>
      </c>
      <c r="C62" s="1">
        <v>2</v>
      </c>
      <c r="D62" s="1" t="s">
        <v>81</v>
      </c>
      <c r="E62" s="1" t="s">
        <v>67</v>
      </c>
      <c r="F62" s="1" t="s">
        <v>10</v>
      </c>
      <c r="G62" s="1" t="s">
        <v>11</v>
      </c>
      <c r="H62" s="3">
        <v>8296</v>
      </c>
      <c r="I62" s="1" t="s">
        <v>46</v>
      </c>
      <c r="J62" s="1" t="s">
        <v>69</v>
      </c>
      <c r="K62" s="1" t="s">
        <v>70</v>
      </c>
      <c r="L62" s="1" t="s">
        <v>142</v>
      </c>
      <c r="M62" s="1" t="s">
        <v>71</v>
      </c>
      <c r="N62" s="1" t="s">
        <v>72</v>
      </c>
      <c r="O62" s="1" t="s">
        <v>73</v>
      </c>
      <c r="P62" s="11">
        <f>Table_ExternalData_1[[#This Row],[Sales]]</f>
        <v>8296</v>
      </c>
    </row>
    <row r="63" spans="1:16" x14ac:dyDescent="0.3">
      <c r="A63">
        <f t="shared" si="0"/>
        <v>62</v>
      </c>
      <c r="B63" s="2">
        <v>41783</v>
      </c>
      <c r="C63" s="1">
        <v>2</v>
      </c>
      <c r="D63" s="1" t="s">
        <v>81</v>
      </c>
      <c r="E63" s="1" t="s">
        <v>67</v>
      </c>
      <c r="F63" s="1" t="s">
        <v>10</v>
      </c>
      <c r="G63" s="1" t="s">
        <v>116</v>
      </c>
      <c r="H63" s="3">
        <v>7516</v>
      </c>
      <c r="I63" s="1" t="s">
        <v>4</v>
      </c>
      <c r="J63" s="1" t="s">
        <v>69</v>
      </c>
      <c r="K63" s="1" t="s">
        <v>70</v>
      </c>
      <c r="L63" s="1" t="s">
        <v>142</v>
      </c>
      <c r="M63" s="1" t="s">
        <v>71</v>
      </c>
      <c r="N63" s="1" t="s">
        <v>72</v>
      </c>
      <c r="O63" s="1" t="s">
        <v>73</v>
      </c>
      <c r="P63" s="11">
        <f>Table_ExternalData_1[[#This Row],[Sales]]</f>
        <v>7516</v>
      </c>
    </row>
    <row r="64" spans="1:16" x14ac:dyDescent="0.3">
      <c r="A64">
        <f t="shared" si="0"/>
        <v>63</v>
      </c>
      <c r="B64" s="2">
        <v>41789</v>
      </c>
      <c r="C64" s="1">
        <v>2</v>
      </c>
      <c r="D64" s="1" t="s">
        <v>81</v>
      </c>
      <c r="E64" s="1" t="s">
        <v>67</v>
      </c>
      <c r="F64" s="1" t="s">
        <v>90</v>
      </c>
      <c r="G64" s="1" t="s">
        <v>91</v>
      </c>
      <c r="H64" s="3">
        <v>793</v>
      </c>
      <c r="I64" s="1" t="s">
        <v>4</v>
      </c>
      <c r="J64" s="1" t="s">
        <v>69</v>
      </c>
      <c r="K64" s="1" t="s">
        <v>70</v>
      </c>
      <c r="L64" s="1" t="s">
        <v>142</v>
      </c>
      <c r="M64" s="1" t="s">
        <v>71</v>
      </c>
      <c r="N64" s="1" t="s">
        <v>72</v>
      </c>
      <c r="O64" s="1" t="s">
        <v>73</v>
      </c>
      <c r="P64" s="11">
        <f>Table_ExternalData_1[[#This Row],[Sales]]</f>
        <v>793</v>
      </c>
    </row>
    <row r="65" spans="1:16" x14ac:dyDescent="0.3">
      <c r="A65">
        <f t="shared" si="0"/>
        <v>64</v>
      </c>
      <c r="B65" s="2">
        <v>41789</v>
      </c>
      <c r="C65" s="1">
        <v>2</v>
      </c>
      <c r="D65" s="1" t="s">
        <v>81</v>
      </c>
      <c r="E65" s="1" t="s">
        <v>67</v>
      </c>
      <c r="F65" s="1" t="s">
        <v>90</v>
      </c>
      <c r="G65" s="1" t="s">
        <v>91</v>
      </c>
      <c r="H65" s="3">
        <v>7785</v>
      </c>
      <c r="I65" s="1" t="s">
        <v>4</v>
      </c>
      <c r="J65" s="1" t="s">
        <v>69</v>
      </c>
      <c r="K65" s="1" t="s">
        <v>70</v>
      </c>
      <c r="L65" s="1" t="s">
        <v>142</v>
      </c>
      <c r="M65" s="1" t="s">
        <v>71</v>
      </c>
      <c r="N65" s="1" t="s">
        <v>72</v>
      </c>
      <c r="O65" s="1" t="s">
        <v>73</v>
      </c>
      <c r="P65" s="11">
        <f>Table_ExternalData_1[[#This Row],[Sales]]</f>
        <v>7785</v>
      </c>
    </row>
    <row r="66" spans="1:16" x14ac:dyDescent="0.3">
      <c r="A66">
        <f t="shared" ref="A66:A129" si="1">ROW()-1</f>
        <v>65</v>
      </c>
      <c r="B66" s="2">
        <v>41794</v>
      </c>
      <c r="C66" s="1">
        <v>2</v>
      </c>
      <c r="D66" s="1" t="s">
        <v>52</v>
      </c>
      <c r="E66" s="1" t="s">
        <v>43</v>
      </c>
      <c r="F66" s="1" t="s">
        <v>2</v>
      </c>
      <c r="G66" s="1" t="s">
        <v>68</v>
      </c>
      <c r="H66" s="3">
        <v>9786</v>
      </c>
      <c r="I66" s="1" t="s">
        <v>149</v>
      </c>
      <c r="J66" s="1" t="s">
        <v>47</v>
      </c>
      <c r="K66" s="1" t="s">
        <v>48</v>
      </c>
      <c r="L66" s="1" t="s">
        <v>139</v>
      </c>
      <c r="M66" s="1" t="s">
        <v>49</v>
      </c>
      <c r="N66" s="1" t="s">
        <v>50</v>
      </c>
      <c r="O66" s="1" t="s">
        <v>51</v>
      </c>
      <c r="P66" s="11">
        <f>Table_ExternalData_1[[#This Row],[Sales]]</f>
        <v>9786</v>
      </c>
    </row>
    <row r="67" spans="1:16" x14ac:dyDescent="0.3">
      <c r="A67">
        <f t="shared" si="1"/>
        <v>66</v>
      </c>
      <c r="B67" s="2">
        <v>41795</v>
      </c>
      <c r="C67" s="1">
        <v>2</v>
      </c>
      <c r="D67" s="1" t="s">
        <v>0</v>
      </c>
      <c r="E67" s="1" t="s">
        <v>82</v>
      </c>
      <c r="F67" s="1" t="s">
        <v>44</v>
      </c>
      <c r="G67" s="1" t="s">
        <v>45</v>
      </c>
      <c r="H67" s="3">
        <v>8116</v>
      </c>
      <c r="I67" s="1" t="s">
        <v>149</v>
      </c>
      <c r="J67" s="1" t="s">
        <v>85</v>
      </c>
      <c r="K67" s="1" t="s">
        <v>86</v>
      </c>
      <c r="L67" s="1" t="s">
        <v>143</v>
      </c>
      <c r="M67" s="1" t="s">
        <v>87</v>
      </c>
      <c r="N67" s="1" t="s">
        <v>88</v>
      </c>
      <c r="O67" s="1" t="s">
        <v>89</v>
      </c>
      <c r="P67" s="11">
        <f>Table_ExternalData_1[[#This Row],[Sales]]</f>
        <v>8116</v>
      </c>
    </row>
    <row r="68" spans="1:16" x14ac:dyDescent="0.3">
      <c r="A68">
        <f t="shared" si="1"/>
        <v>67</v>
      </c>
      <c r="B68" s="2">
        <v>41795</v>
      </c>
      <c r="C68" s="1">
        <v>2</v>
      </c>
      <c r="D68" s="1" t="s">
        <v>0</v>
      </c>
      <c r="E68" s="1" t="s">
        <v>92</v>
      </c>
      <c r="F68" s="1" t="s">
        <v>77</v>
      </c>
      <c r="G68" s="1" t="s">
        <v>78</v>
      </c>
      <c r="H68" s="3">
        <v>146</v>
      </c>
      <c r="I68" s="1" t="s">
        <v>149</v>
      </c>
      <c r="J68" s="1" t="s">
        <v>94</v>
      </c>
      <c r="K68" s="1" t="s">
        <v>25</v>
      </c>
      <c r="L68" s="1" t="s">
        <v>144</v>
      </c>
      <c r="M68" s="1" t="s">
        <v>95</v>
      </c>
      <c r="N68" s="1" t="s">
        <v>72</v>
      </c>
      <c r="O68" s="1" t="s">
        <v>73</v>
      </c>
      <c r="P68" s="11">
        <f>Table_ExternalData_1[[#This Row],[Sales]]</f>
        <v>146</v>
      </c>
    </row>
    <row r="69" spans="1:16" x14ac:dyDescent="0.3">
      <c r="A69">
        <f t="shared" si="1"/>
        <v>68</v>
      </c>
      <c r="B69" s="2">
        <v>41795</v>
      </c>
      <c r="C69" s="1">
        <v>2</v>
      </c>
      <c r="D69" s="1" t="s">
        <v>12</v>
      </c>
      <c r="E69" s="1" t="s">
        <v>29</v>
      </c>
      <c r="F69" s="1" t="s">
        <v>38</v>
      </c>
      <c r="G69" s="1" t="s">
        <v>39</v>
      </c>
      <c r="H69" s="3">
        <v>7251</v>
      </c>
      <c r="I69" s="1" t="s">
        <v>4</v>
      </c>
      <c r="J69" s="1" t="s">
        <v>32</v>
      </c>
      <c r="K69" s="1" t="s">
        <v>33</v>
      </c>
      <c r="L69" s="1" t="s">
        <v>137</v>
      </c>
      <c r="M69" s="1" t="s">
        <v>34</v>
      </c>
      <c r="N69" s="1" t="s">
        <v>35</v>
      </c>
      <c r="O69" s="1" t="s">
        <v>36</v>
      </c>
      <c r="P69" s="11">
        <f>Table_ExternalData_1[[#This Row],[Sales]]</f>
        <v>7251</v>
      </c>
    </row>
    <row r="70" spans="1:16" x14ac:dyDescent="0.3">
      <c r="A70">
        <f t="shared" si="1"/>
        <v>69</v>
      </c>
      <c r="B70" s="2">
        <v>41795</v>
      </c>
      <c r="C70" s="1">
        <v>2</v>
      </c>
      <c r="D70" s="1" t="s">
        <v>21</v>
      </c>
      <c r="E70" s="1" t="s">
        <v>37</v>
      </c>
      <c r="F70" s="1" t="s">
        <v>104</v>
      </c>
      <c r="G70" s="1" t="s">
        <v>105</v>
      </c>
      <c r="H70" s="3">
        <v>6881</v>
      </c>
      <c r="I70" s="1" t="s">
        <v>4</v>
      </c>
      <c r="J70" s="1" t="s">
        <v>151</v>
      </c>
      <c r="K70" s="1" t="s">
        <v>152</v>
      </c>
      <c r="L70" s="1" t="s">
        <v>138</v>
      </c>
      <c r="M70" s="1" t="s">
        <v>40</v>
      </c>
      <c r="N70" s="1" t="s">
        <v>41</v>
      </c>
      <c r="O70" s="1" t="s">
        <v>42</v>
      </c>
      <c r="P70" s="11">
        <f>Table_ExternalData_1[[#This Row],[Sales]]</f>
        <v>6881</v>
      </c>
    </row>
    <row r="71" spans="1:16" x14ac:dyDescent="0.3">
      <c r="A71">
        <f t="shared" si="1"/>
        <v>70</v>
      </c>
      <c r="B71" s="2">
        <v>41795</v>
      </c>
      <c r="C71" s="1">
        <v>2</v>
      </c>
      <c r="D71" s="1" t="s">
        <v>74</v>
      </c>
      <c r="E71" s="1" t="s">
        <v>96</v>
      </c>
      <c r="F71" s="1" t="s">
        <v>75</v>
      </c>
      <c r="G71" s="1" t="s">
        <v>76</v>
      </c>
      <c r="H71" s="3">
        <v>3684</v>
      </c>
      <c r="I71" s="1" t="s">
        <v>149</v>
      </c>
      <c r="J71" s="1" t="s">
        <v>99</v>
      </c>
      <c r="K71" s="1" t="s">
        <v>100</v>
      </c>
      <c r="L71" s="1" t="s">
        <v>145</v>
      </c>
      <c r="M71" s="1" t="s">
        <v>101</v>
      </c>
      <c r="N71" s="1" t="s">
        <v>102</v>
      </c>
      <c r="O71" s="1" t="s">
        <v>103</v>
      </c>
      <c r="P71" s="11">
        <f>Table_ExternalData_1[[#This Row],[Sales]]</f>
        <v>3684</v>
      </c>
    </row>
    <row r="72" spans="1:16" x14ac:dyDescent="0.3">
      <c r="A72">
        <f t="shared" si="1"/>
        <v>71</v>
      </c>
      <c r="B72" s="2">
        <v>41797</v>
      </c>
      <c r="C72" s="1">
        <v>2</v>
      </c>
      <c r="D72" s="1" t="s">
        <v>21</v>
      </c>
      <c r="E72" s="1" t="s">
        <v>61</v>
      </c>
      <c r="F72" s="1" t="s">
        <v>2</v>
      </c>
      <c r="G72" s="1" t="s">
        <v>27</v>
      </c>
      <c r="H72" s="3">
        <v>9700</v>
      </c>
      <c r="I72" s="1" t="s">
        <v>4</v>
      </c>
      <c r="J72" s="1" t="s">
        <v>62</v>
      </c>
      <c r="K72" s="1" t="s">
        <v>63</v>
      </c>
      <c r="L72" s="1" t="s">
        <v>141</v>
      </c>
      <c r="M72" s="1" t="s">
        <v>64</v>
      </c>
      <c r="N72" s="1" t="s">
        <v>65</v>
      </c>
      <c r="O72" s="1" t="s">
        <v>66</v>
      </c>
      <c r="P72" s="11">
        <f>Table_ExternalData_1[[#This Row],[Sales]]</f>
        <v>9700</v>
      </c>
    </row>
    <row r="73" spans="1:16" x14ac:dyDescent="0.3">
      <c r="A73">
        <f t="shared" si="1"/>
        <v>72</v>
      </c>
      <c r="B73" s="2">
        <v>41798</v>
      </c>
      <c r="C73" s="1">
        <v>2</v>
      </c>
      <c r="D73" s="1" t="s">
        <v>0</v>
      </c>
      <c r="E73" s="1" t="s">
        <v>53</v>
      </c>
      <c r="F73" s="1" t="s">
        <v>38</v>
      </c>
      <c r="G73" s="1" t="s">
        <v>39</v>
      </c>
      <c r="H73" s="3">
        <v>2383</v>
      </c>
      <c r="I73" s="1" t="s">
        <v>149</v>
      </c>
      <c r="J73" s="1" t="s">
        <v>56</v>
      </c>
      <c r="K73" s="1" t="s">
        <v>57</v>
      </c>
      <c r="L73" s="1" t="s">
        <v>140</v>
      </c>
      <c r="M73" s="1" t="s">
        <v>58</v>
      </c>
      <c r="N73" s="1" t="s">
        <v>59</v>
      </c>
      <c r="O73" s="1" t="s">
        <v>60</v>
      </c>
      <c r="P73" s="11">
        <f>Table_ExternalData_1[[#This Row],[Sales]]</f>
        <v>2383</v>
      </c>
    </row>
    <row r="74" spans="1:16" x14ac:dyDescent="0.3">
      <c r="A74">
        <f t="shared" si="1"/>
        <v>73</v>
      </c>
      <c r="B74" s="2">
        <v>41798</v>
      </c>
      <c r="C74" s="1">
        <v>4</v>
      </c>
      <c r="D74" s="1" t="s">
        <v>28</v>
      </c>
      <c r="E74" s="1" t="s">
        <v>22</v>
      </c>
      <c r="F74" s="1" t="s">
        <v>77</v>
      </c>
      <c r="G74" s="1" t="s">
        <v>78</v>
      </c>
      <c r="H74" s="3">
        <v>6817</v>
      </c>
      <c r="I74" s="1" t="s">
        <v>149</v>
      </c>
      <c r="J74" s="1" t="s">
        <v>24</v>
      </c>
      <c r="K74" s="1" t="s">
        <v>25</v>
      </c>
      <c r="L74" s="1" t="s">
        <v>136</v>
      </c>
      <c r="M74" s="1" t="s">
        <v>26</v>
      </c>
      <c r="N74" s="1" t="s">
        <v>8</v>
      </c>
      <c r="O74" s="1" t="s">
        <v>9</v>
      </c>
      <c r="P74" s="11">
        <f>Table_ExternalData_1[[#This Row],[Sales]]</f>
        <v>6817</v>
      </c>
    </row>
    <row r="75" spans="1:16" x14ac:dyDescent="0.3">
      <c r="A75">
        <f t="shared" si="1"/>
        <v>74</v>
      </c>
      <c r="B75" s="2">
        <v>41801</v>
      </c>
      <c r="C75" s="1">
        <v>2</v>
      </c>
      <c r="D75" s="1" t="s">
        <v>81</v>
      </c>
      <c r="E75" s="1" t="s">
        <v>67</v>
      </c>
      <c r="F75" s="1" t="s">
        <v>2</v>
      </c>
      <c r="G75" s="1" t="s">
        <v>3</v>
      </c>
      <c r="H75" s="3">
        <v>5753</v>
      </c>
      <c r="I75" s="1" t="s">
        <v>4</v>
      </c>
      <c r="J75" s="1" t="s">
        <v>69</v>
      </c>
      <c r="K75" s="1" t="s">
        <v>70</v>
      </c>
      <c r="L75" s="1" t="s">
        <v>142</v>
      </c>
      <c r="M75" s="1" t="s">
        <v>71</v>
      </c>
      <c r="N75" s="1" t="s">
        <v>72</v>
      </c>
      <c r="O75" s="1" t="s">
        <v>73</v>
      </c>
      <c r="P75" s="11">
        <f>Table_ExternalData_1[[#This Row],[Sales]]</f>
        <v>5753</v>
      </c>
    </row>
    <row r="76" spans="1:16" x14ac:dyDescent="0.3">
      <c r="A76">
        <f t="shared" si="1"/>
        <v>75</v>
      </c>
      <c r="B76" s="2">
        <v>41813</v>
      </c>
      <c r="C76" s="1">
        <v>2</v>
      </c>
      <c r="D76" s="1" t="s">
        <v>0</v>
      </c>
      <c r="E76" s="1" t="s">
        <v>53</v>
      </c>
      <c r="F76" s="1" t="s">
        <v>10</v>
      </c>
      <c r="G76" s="1" t="s">
        <v>14</v>
      </c>
      <c r="H76" s="3">
        <v>6955</v>
      </c>
      <c r="I76" s="1" t="s">
        <v>4</v>
      </c>
      <c r="J76" s="1" t="s">
        <v>56</v>
      </c>
      <c r="K76" s="1" t="s">
        <v>57</v>
      </c>
      <c r="L76" s="1" t="s">
        <v>140</v>
      </c>
      <c r="M76" s="1" t="s">
        <v>58</v>
      </c>
      <c r="N76" s="1" t="s">
        <v>59</v>
      </c>
      <c r="O76" s="1" t="s">
        <v>60</v>
      </c>
      <c r="P76" s="11">
        <f>Table_ExternalData_1[[#This Row],[Sales]]</f>
        <v>6955</v>
      </c>
    </row>
    <row r="77" spans="1:16" x14ac:dyDescent="0.3">
      <c r="A77">
        <f t="shared" si="1"/>
        <v>76</v>
      </c>
      <c r="B77" s="2">
        <v>41813</v>
      </c>
      <c r="C77" s="1">
        <v>2</v>
      </c>
      <c r="D77" s="1" t="s">
        <v>0</v>
      </c>
      <c r="E77" s="1" t="s">
        <v>53</v>
      </c>
      <c r="F77" s="1" t="s">
        <v>10</v>
      </c>
      <c r="G77" s="1" t="s">
        <v>20</v>
      </c>
      <c r="H77" s="3">
        <v>5464</v>
      </c>
      <c r="I77" s="1" t="s">
        <v>149</v>
      </c>
      <c r="J77" s="1" t="s">
        <v>56</v>
      </c>
      <c r="K77" s="1" t="s">
        <v>57</v>
      </c>
      <c r="L77" s="1" t="s">
        <v>140</v>
      </c>
      <c r="M77" s="1" t="s">
        <v>58</v>
      </c>
      <c r="N77" s="1" t="s">
        <v>59</v>
      </c>
      <c r="O77" s="1" t="s">
        <v>60</v>
      </c>
      <c r="P77" s="11">
        <f>Table_ExternalData_1[[#This Row],[Sales]]</f>
        <v>5464</v>
      </c>
    </row>
    <row r="78" spans="1:16" x14ac:dyDescent="0.3">
      <c r="A78">
        <f t="shared" si="1"/>
        <v>77</v>
      </c>
      <c r="B78" s="2">
        <v>41827</v>
      </c>
      <c r="C78" s="1">
        <v>3</v>
      </c>
      <c r="D78" s="1" t="s">
        <v>74</v>
      </c>
      <c r="E78" s="1" t="s">
        <v>96</v>
      </c>
      <c r="F78" s="1" t="s">
        <v>44</v>
      </c>
      <c r="G78" s="1" t="s">
        <v>45</v>
      </c>
      <c r="H78" s="3">
        <v>677</v>
      </c>
      <c r="I78" s="1" t="s">
        <v>149</v>
      </c>
      <c r="J78" s="1" t="s">
        <v>99</v>
      </c>
      <c r="K78" s="1" t="s">
        <v>100</v>
      </c>
      <c r="L78" s="1" t="s">
        <v>145</v>
      </c>
      <c r="M78" s="1" t="s">
        <v>101</v>
      </c>
      <c r="N78" s="1" t="s">
        <v>102</v>
      </c>
      <c r="O78" s="1" t="s">
        <v>103</v>
      </c>
      <c r="P78" s="11">
        <f>Table_ExternalData_1[[#This Row],[Sales]]</f>
        <v>677</v>
      </c>
    </row>
    <row r="79" spans="1:16" x14ac:dyDescent="0.3">
      <c r="A79">
        <f t="shared" si="1"/>
        <v>78</v>
      </c>
      <c r="B79" s="2">
        <v>41828</v>
      </c>
      <c r="C79" s="1">
        <v>4</v>
      </c>
      <c r="D79" s="1" t="s">
        <v>28</v>
      </c>
      <c r="E79" s="1" t="s">
        <v>22</v>
      </c>
      <c r="F79" s="1" t="s">
        <v>77</v>
      </c>
      <c r="G79" s="1" t="s">
        <v>78</v>
      </c>
      <c r="H79" s="3">
        <v>8842</v>
      </c>
      <c r="I79" s="1" t="s">
        <v>149</v>
      </c>
      <c r="J79" s="1" t="s">
        <v>24</v>
      </c>
      <c r="K79" s="1" t="s">
        <v>25</v>
      </c>
      <c r="L79" s="1" t="s">
        <v>136</v>
      </c>
      <c r="M79" s="1" t="s">
        <v>26</v>
      </c>
      <c r="N79" s="1" t="s">
        <v>8</v>
      </c>
      <c r="O79" s="1" t="s">
        <v>9</v>
      </c>
      <c r="P79" s="11">
        <f>Table_ExternalData_1[[#This Row],[Sales]]</f>
        <v>8842</v>
      </c>
    </row>
    <row r="80" spans="1:16" x14ac:dyDescent="0.3">
      <c r="A80">
        <f t="shared" si="1"/>
        <v>79</v>
      </c>
      <c r="B80" s="2">
        <v>41833</v>
      </c>
      <c r="C80" s="1">
        <v>3</v>
      </c>
      <c r="D80" s="1" t="s">
        <v>81</v>
      </c>
      <c r="E80" s="1" t="s">
        <v>67</v>
      </c>
      <c r="F80" s="1" t="s">
        <v>75</v>
      </c>
      <c r="G80" s="1" t="s">
        <v>76</v>
      </c>
      <c r="H80" s="3">
        <v>6501</v>
      </c>
      <c r="I80" s="1" t="s">
        <v>4</v>
      </c>
      <c r="J80" s="1" t="s">
        <v>69</v>
      </c>
      <c r="K80" s="1" t="s">
        <v>70</v>
      </c>
      <c r="L80" s="1" t="s">
        <v>142</v>
      </c>
      <c r="M80" s="1" t="s">
        <v>71</v>
      </c>
      <c r="N80" s="1" t="s">
        <v>72</v>
      </c>
      <c r="O80" s="1" t="s">
        <v>73</v>
      </c>
      <c r="P80" s="11">
        <f>Table_ExternalData_1[[#This Row],[Sales]]</f>
        <v>6501</v>
      </c>
    </row>
    <row r="81" spans="1:16" x14ac:dyDescent="0.3">
      <c r="A81">
        <f t="shared" si="1"/>
        <v>80</v>
      </c>
      <c r="B81" s="2">
        <v>41835</v>
      </c>
      <c r="C81" s="1">
        <v>3</v>
      </c>
      <c r="D81" s="1" t="s">
        <v>12</v>
      </c>
      <c r="E81" s="1" t="s">
        <v>1</v>
      </c>
      <c r="F81" s="1" t="s">
        <v>10</v>
      </c>
      <c r="G81" s="1" t="s">
        <v>116</v>
      </c>
      <c r="H81" s="3">
        <v>3410</v>
      </c>
      <c r="I81" s="1" t="s">
        <v>149</v>
      </c>
      <c r="J81" s="1" t="s">
        <v>5</v>
      </c>
      <c r="K81" s="1" t="s">
        <v>6</v>
      </c>
      <c r="L81" s="1" t="s">
        <v>134</v>
      </c>
      <c r="M81" s="1" t="s">
        <v>7</v>
      </c>
      <c r="N81" s="1" t="s">
        <v>8</v>
      </c>
      <c r="O81" s="1" t="s">
        <v>9</v>
      </c>
      <c r="P81" s="11">
        <f>Table_ExternalData_1[[#This Row],[Sales]]</f>
        <v>3410</v>
      </c>
    </row>
    <row r="82" spans="1:16" x14ac:dyDescent="0.3">
      <c r="A82">
        <f t="shared" si="1"/>
        <v>81</v>
      </c>
      <c r="B82" s="2">
        <v>41835</v>
      </c>
      <c r="C82" s="1">
        <v>3</v>
      </c>
      <c r="D82" s="1" t="s">
        <v>81</v>
      </c>
      <c r="E82" s="1" t="s">
        <v>67</v>
      </c>
      <c r="F82" s="1" t="s">
        <v>90</v>
      </c>
      <c r="G82" s="1" t="s">
        <v>91</v>
      </c>
      <c r="H82" s="3">
        <v>8137</v>
      </c>
      <c r="I82" s="1" t="s">
        <v>46</v>
      </c>
      <c r="J82" s="1" t="s">
        <v>69</v>
      </c>
      <c r="K82" s="1" t="s">
        <v>70</v>
      </c>
      <c r="L82" s="1" t="s">
        <v>142</v>
      </c>
      <c r="M82" s="1" t="s">
        <v>71</v>
      </c>
      <c r="N82" s="1" t="s">
        <v>72</v>
      </c>
      <c r="O82" s="1" t="s">
        <v>73</v>
      </c>
      <c r="P82" s="11">
        <f>Table_ExternalData_1[[#This Row],[Sales]]</f>
        <v>8137</v>
      </c>
    </row>
    <row r="83" spans="1:16" x14ac:dyDescent="0.3">
      <c r="A83">
        <f t="shared" si="1"/>
        <v>82</v>
      </c>
      <c r="B83" s="2">
        <v>41840</v>
      </c>
      <c r="C83" s="1">
        <v>3</v>
      </c>
      <c r="D83" s="1" t="s">
        <v>0</v>
      </c>
      <c r="E83" s="1" t="s">
        <v>53</v>
      </c>
      <c r="F83" s="1" t="s">
        <v>75</v>
      </c>
      <c r="G83" s="1" t="s">
        <v>76</v>
      </c>
      <c r="H83" s="3">
        <v>8608</v>
      </c>
      <c r="I83" s="1" t="s">
        <v>46</v>
      </c>
      <c r="J83" s="1" t="s">
        <v>56</v>
      </c>
      <c r="K83" s="1" t="s">
        <v>57</v>
      </c>
      <c r="L83" s="1" t="s">
        <v>140</v>
      </c>
      <c r="M83" s="1" t="s">
        <v>58</v>
      </c>
      <c r="N83" s="1" t="s">
        <v>59</v>
      </c>
      <c r="O83" s="1" t="s">
        <v>60</v>
      </c>
      <c r="P83" s="11">
        <f>Table_ExternalData_1[[#This Row],[Sales]]</f>
        <v>8608</v>
      </c>
    </row>
    <row r="84" spans="1:16" x14ac:dyDescent="0.3">
      <c r="A84">
        <f t="shared" si="1"/>
        <v>83</v>
      </c>
      <c r="B84" s="2">
        <v>41840</v>
      </c>
      <c r="C84" s="1">
        <v>3</v>
      </c>
      <c r="D84" s="1" t="s">
        <v>21</v>
      </c>
      <c r="E84" s="1" t="s">
        <v>61</v>
      </c>
      <c r="F84" s="1" t="s">
        <v>10</v>
      </c>
      <c r="G84" s="1" t="s">
        <v>116</v>
      </c>
      <c r="H84" s="3">
        <v>7397</v>
      </c>
      <c r="I84" s="1" t="s">
        <v>46</v>
      </c>
      <c r="J84" s="1" t="s">
        <v>62</v>
      </c>
      <c r="K84" s="1" t="s">
        <v>63</v>
      </c>
      <c r="L84" s="1" t="s">
        <v>141</v>
      </c>
      <c r="M84" s="1" t="s">
        <v>64</v>
      </c>
      <c r="N84" s="1" t="s">
        <v>65</v>
      </c>
      <c r="O84" s="1" t="s">
        <v>66</v>
      </c>
      <c r="P84" s="11">
        <f>Table_ExternalData_1[[#This Row],[Sales]]</f>
        <v>7397</v>
      </c>
    </row>
    <row r="85" spans="1:16" x14ac:dyDescent="0.3">
      <c r="A85">
        <f t="shared" si="1"/>
        <v>84</v>
      </c>
      <c r="B85" s="2">
        <v>41840</v>
      </c>
      <c r="C85" s="1">
        <v>3</v>
      </c>
      <c r="D85" s="1" t="s">
        <v>21</v>
      </c>
      <c r="E85" s="1" t="s">
        <v>13</v>
      </c>
      <c r="F85" s="1" t="s">
        <v>119</v>
      </c>
      <c r="G85" s="1" t="s">
        <v>120</v>
      </c>
      <c r="H85" s="3">
        <v>6183</v>
      </c>
      <c r="I85" s="1" t="s">
        <v>149</v>
      </c>
      <c r="J85" s="1" t="s">
        <v>15</v>
      </c>
      <c r="K85" s="1" t="s">
        <v>16</v>
      </c>
      <c r="L85" s="1" t="s">
        <v>135</v>
      </c>
      <c r="M85" s="1" t="s">
        <v>17</v>
      </c>
      <c r="N85" s="1" t="s">
        <v>18</v>
      </c>
      <c r="O85" s="1" t="s">
        <v>19</v>
      </c>
      <c r="P85" s="11">
        <f>Table_ExternalData_1[[#This Row],[Sales]]</f>
        <v>6183</v>
      </c>
    </row>
    <row r="86" spans="1:16" x14ac:dyDescent="0.3">
      <c r="A86">
        <f t="shared" si="1"/>
        <v>85</v>
      </c>
      <c r="B86" s="2">
        <v>41842</v>
      </c>
      <c r="C86" s="1">
        <v>3</v>
      </c>
      <c r="D86" s="1" t="s">
        <v>21</v>
      </c>
      <c r="E86" s="1" t="s">
        <v>61</v>
      </c>
      <c r="F86" s="1" t="s">
        <v>77</v>
      </c>
      <c r="G86" s="1" t="s">
        <v>78</v>
      </c>
      <c r="H86" s="3">
        <v>5389</v>
      </c>
      <c r="I86" s="1" t="s">
        <v>149</v>
      </c>
      <c r="J86" s="1" t="s">
        <v>62</v>
      </c>
      <c r="K86" s="1" t="s">
        <v>63</v>
      </c>
      <c r="L86" s="1" t="s">
        <v>141</v>
      </c>
      <c r="M86" s="1" t="s">
        <v>64</v>
      </c>
      <c r="N86" s="1" t="s">
        <v>65</v>
      </c>
      <c r="O86" s="1" t="s">
        <v>66</v>
      </c>
      <c r="P86" s="11">
        <f>Table_ExternalData_1[[#This Row],[Sales]]</f>
        <v>5389</v>
      </c>
    </row>
    <row r="87" spans="1:16" x14ac:dyDescent="0.3">
      <c r="A87">
        <f t="shared" si="1"/>
        <v>86</v>
      </c>
      <c r="B87" s="2">
        <v>41842</v>
      </c>
      <c r="C87" s="1">
        <v>3</v>
      </c>
      <c r="D87" s="1" t="s">
        <v>81</v>
      </c>
      <c r="E87" s="1" t="s">
        <v>67</v>
      </c>
      <c r="F87" s="1" t="s">
        <v>38</v>
      </c>
      <c r="G87" s="1" t="s">
        <v>39</v>
      </c>
      <c r="H87" s="3">
        <v>9506</v>
      </c>
      <c r="I87" s="1" t="s">
        <v>149</v>
      </c>
      <c r="J87" s="1" t="s">
        <v>69</v>
      </c>
      <c r="K87" s="1" t="s">
        <v>70</v>
      </c>
      <c r="L87" s="1" t="s">
        <v>142</v>
      </c>
      <c r="M87" s="1" t="s">
        <v>71</v>
      </c>
      <c r="N87" s="1" t="s">
        <v>72</v>
      </c>
      <c r="O87" s="1" t="s">
        <v>73</v>
      </c>
      <c r="P87" s="11">
        <f>Table_ExternalData_1[[#This Row],[Sales]]</f>
        <v>9506</v>
      </c>
    </row>
    <row r="88" spans="1:16" x14ac:dyDescent="0.3">
      <c r="A88">
        <f t="shared" si="1"/>
        <v>87</v>
      </c>
      <c r="B88" s="2">
        <v>41843</v>
      </c>
      <c r="C88" s="1">
        <v>3</v>
      </c>
      <c r="D88" s="1" t="s">
        <v>52</v>
      </c>
      <c r="E88" s="1" t="s">
        <v>43</v>
      </c>
      <c r="F88" s="1" t="s">
        <v>10</v>
      </c>
      <c r="G88" s="1" t="s">
        <v>14</v>
      </c>
      <c r="H88" s="3">
        <v>5770</v>
      </c>
      <c r="I88" s="1" t="s">
        <v>149</v>
      </c>
      <c r="J88" s="1" t="s">
        <v>47</v>
      </c>
      <c r="K88" s="1" t="s">
        <v>48</v>
      </c>
      <c r="L88" s="1" t="s">
        <v>139</v>
      </c>
      <c r="M88" s="1" t="s">
        <v>49</v>
      </c>
      <c r="N88" s="1" t="s">
        <v>50</v>
      </c>
      <c r="O88" s="1" t="s">
        <v>51</v>
      </c>
      <c r="P88" s="11">
        <f>Table_ExternalData_1[[#This Row],[Sales]]</f>
        <v>5770</v>
      </c>
    </row>
    <row r="89" spans="1:16" x14ac:dyDescent="0.3">
      <c r="A89">
        <f t="shared" si="1"/>
        <v>88</v>
      </c>
      <c r="B89" s="2">
        <v>41850</v>
      </c>
      <c r="C89" s="1">
        <v>3</v>
      </c>
      <c r="D89" s="1" t="s">
        <v>0</v>
      </c>
      <c r="E89" s="1" t="s">
        <v>53</v>
      </c>
      <c r="F89" s="1" t="s">
        <v>10</v>
      </c>
      <c r="G89" s="1" t="s">
        <v>11</v>
      </c>
      <c r="H89" s="3">
        <v>2553</v>
      </c>
      <c r="I89" s="1" t="s">
        <v>46</v>
      </c>
      <c r="J89" s="1" t="s">
        <v>56</v>
      </c>
      <c r="K89" s="1" t="s">
        <v>57</v>
      </c>
      <c r="L89" s="1" t="s">
        <v>140</v>
      </c>
      <c r="M89" s="1" t="s">
        <v>58</v>
      </c>
      <c r="N89" s="1" t="s">
        <v>59</v>
      </c>
      <c r="O89" s="1" t="s">
        <v>60</v>
      </c>
      <c r="P89" s="11">
        <f>Table_ExternalData_1[[#This Row],[Sales]]</f>
        <v>2553</v>
      </c>
    </row>
    <row r="90" spans="1:16" x14ac:dyDescent="0.3">
      <c r="A90">
        <f t="shared" si="1"/>
        <v>89</v>
      </c>
      <c r="B90" s="2">
        <v>41857</v>
      </c>
      <c r="C90" s="1">
        <v>3</v>
      </c>
      <c r="D90" s="1" t="s">
        <v>12</v>
      </c>
      <c r="E90" s="1" t="s">
        <v>1</v>
      </c>
      <c r="F90" s="1" t="s">
        <v>77</v>
      </c>
      <c r="G90" s="1" t="s">
        <v>117</v>
      </c>
      <c r="H90" s="3">
        <v>2490</v>
      </c>
      <c r="I90" s="1" t="s">
        <v>4</v>
      </c>
      <c r="J90" s="1" t="s">
        <v>5</v>
      </c>
      <c r="K90" s="1" t="s">
        <v>6</v>
      </c>
      <c r="L90" s="1" t="s">
        <v>134</v>
      </c>
      <c r="M90" s="1" t="s">
        <v>7</v>
      </c>
      <c r="N90" s="1" t="s">
        <v>8</v>
      </c>
      <c r="O90" s="1" t="s">
        <v>9</v>
      </c>
      <c r="P90" s="11">
        <f>Table_ExternalData_1[[#This Row],[Sales]]</f>
        <v>2490</v>
      </c>
    </row>
    <row r="91" spans="1:16" x14ac:dyDescent="0.3">
      <c r="A91">
        <f t="shared" si="1"/>
        <v>90</v>
      </c>
      <c r="B91" s="2">
        <v>41861</v>
      </c>
      <c r="C91" s="1">
        <v>3</v>
      </c>
      <c r="D91" s="1" t="s">
        <v>81</v>
      </c>
      <c r="E91" s="1" t="s">
        <v>67</v>
      </c>
      <c r="F91" s="1" t="s">
        <v>79</v>
      </c>
      <c r="G91" s="1" t="s">
        <v>80</v>
      </c>
      <c r="H91" s="3">
        <v>7267</v>
      </c>
      <c r="I91" s="1" t="s">
        <v>149</v>
      </c>
      <c r="J91" s="1" t="s">
        <v>69</v>
      </c>
      <c r="K91" s="1" t="s">
        <v>70</v>
      </c>
      <c r="L91" s="1" t="s">
        <v>142</v>
      </c>
      <c r="M91" s="1" t="s">
        <v>71</v>
      </c>
      <c r="N91" s="1" t="s">
        <v>72</v>
      </c>
      <c r="O91" s="1" t="s">
        <v>73</v>
      </c>
      <c r="P91" s="11">
        <f>Table_ExternalData_1[[#This Row],[Sales]]</f>
        <v>7267</v>
      </c>
    </row>
    <row r="92" spans="1:16" x14ac:dyDescent="0.3">
      <c r="A92">
        <f t="shared" si="1"/>
        <v>91</v>
      </c>
      <c r="B92" s="2">
        <v>41862</v>
      </c>
      <c r="C92" s="1">
        <v>3</v>
      </c>
      <c r="D92" s="1" t="s">
        <v>0</v>
      </c>
      <c r="E92" s="1" t="s">
        <v>53</v>
      </c>
      <c r="F92" s="1" t="s">
        <v>90</v>
      </c>
      <c r="G92" s="1" t="s">
        <v>91</v>
      </c>
      <c r="H92" s="3">
        <v>6930</v>
      </c>
      <c r="I92" s="1" t="s">
        <v>4</v>
      </c>
      <c r="J92" s="1" t="s">
        <v>56</v>
      </c>
      <c r="K92" s="1" t="s">
        <v>57</v>
      </c>
      <c r="L92" s="1" t="s">
        <v>140</v>
      </c>
      <c r="M92" s="1" t="s">
        <v>58</v>
      </c>
      <c r="N92" s="1" t="s">
        <v>59</v>
      </c>
      <c r="O92" s="1" t="s">
        <v>60</v>
      </c>
      <c r="P92" s="11">
        <f>Table_ExternalData_1[[#This Row],[Sales]]</f>
        <v>6930</v>
      </c>
    </row>
    <row r="93" spans="1:16" x14ac:dyDescent="0.3">
      <c r="A93">
        <f t="shared" si="1"/>
        <v>92</v>
      </c>
      <c r="B93" s="2">
        <v>41868</v>
      </c>
      <c r="C93" s="1">
        <v>3</v>
      </c>
      <c r="D93" s="1" t="s">
        <v>52</v>
      </c>
      <c r="E93" s="1" t="s">
        <v>43</v>
      </c>
      <c r="F93" s="1" t="s">
        <v>2</v>
      </c>
      <c r="G93" s="1" t="s">
        <v>68</v>
      </c>
      <c r="H93" s="3">
        <v>2789</v>
      </c>
      <c r="I93" s="1" t="s">
        <v>4</v>
      </c>
      <c r="J93" s="1" t="s">
        <v>47</v>
      </c>
      <c r="K93" s="1" t="s">
        <v>48</v>
      </c>
      <c r="L93" s="1" t="s">
        <v>139</v>
      </c>
      <c r="M93" s="1" t="s">
        <v>49</v>
      </c>
      <c r="N93" s="1" t="s">
        <v>50</v>
      </c>
      <c r="O93" s="1" t="s">
        <v>51</v>
      </c>
      <c r="P93" s="11">
        <f>Table_ExternalData_1[[#This Row],[Sales]]</f>
        <v>2789</v>
      </c>
    </row>
    <row r="94" spans="1:16" x14ac:dyDescent="0.3">
      <c r="A94">
        <f t="shared" si="1"/>
        <v>93</v>
      </c>
      <c r="B94" s="2">
        <v>41873</v>
      </c>
      <c r="C94" s="1">
        <v>3</v>
      </c>
      <c r="D94" s="1" t="s">
        <v>28</v>
      </c>
      <c r="E94" s="1" t="s">
        <v>22</v>
      </c>
      <c r="F94" s="1" t="s">
        <v>79</v>
      </c>
      <c r="G94" s="1" t="s">
        <v>80</v>
      </c>
      <c r="H94" s="3">
        <v>7409</v>
      </c>
      <c r="I94" s="1" t="s">
        <v>46</v>
      </c>
      <c r="J94" s="1" t="s">
        <v>24</v>
      </c>
      <c r="K94" s="1" t="s">
        <v>25</v>
      </c>
      <c r="L94" s="1" t="s">
        <v>136</v>
      </c>
      <c r="M94" s="1" t="s">
        <v>26</v>
      </c>
      <c r="N94" s="1" t="s">
        <v>8</v>
      </c>
      <c r="O94" s="1" t="s">
        <v>9</v>
      </c>
      <c r="P94" s="11">
        <f>Table_ExternalData_1[[#This Row],[Sales]]</f>
        <v>7409</v>
      </c>
    </row>
    <row r="95" spans="1:16" x14ac:dyDescent="0.3">
      <c r="A95">
        <f t="shared" si="1"/>
        <v>94</v>
      </c>
      <c r="B95" s="2">
        <v>41874</v>
      </c>
      <c r="C95" s="1">
        <v>3</v>
      </c>
      <c r="D95" s="1" t="s">
        <v>21</v>
      </c>
      <c r="E95" s="1" t="s">
        <v>61</v>
      </c>
      <c r="F95" s="1" t="s">
        <v>38</v>
      </c>
      <c r="G95" s="1" t="s">
        <v>39</v>
      </c>
      <c r="H95" s="3">
        <v>409</v>
      </c>
      <c r="I95" s="1" t="s">
        <v>46</v>
      </c>
      <c r="J95" s="1" t="s">
        <v>62</v>
      </c>
      <c r="K95" s="1" t="s">
        <v>63</v>
      </c>
      <c r="L95" s="1" t="s">
        <v>141</v>
      </c>
      <c r="M95" s="1" t="s">
        <v>64</v>
      </c>
      <c r="N95" s="1" t="s">
        <v>65</v>
      </c>
      <c r="O95" s="1" t="s">
        <v>66</v>
      </c>
      <c r="P95" s="11">
        <f>Table_ExternalData_1[[#This Row],[Sales]]</f>
        <v>409</v>
      </c>
    </row>
    <row r="96" spans="1:16" x14ac:dyDescent="0.3">
      <c r="A96">
        <f t="shared" si="1"/>
        <v>95</v>
      </c>
      <c r="B96" s="2">
        <v>41878</v>
      </c>
      <c r="C96" s="1">
        <v>3</v>
      </c>
      <c r="D96" s="1" t="s">
        <v>74</v>
      </c>
      <c r="E96" s="1" t="s">
        <v>96</v>
      </c>
      <c r="F96" s="1" t="s">
        <v>44</v>
      </c>
      <c r="G96" s="1" t="s">
        <v>45</v>
      </c>
      <c r="H96" s="3">
        <v>3830</v>
      </c>
      <c r="I96" s="1" t="s">
        <v>149</v>
      </c>
      <c r="J96" s="1" t="s">
        <v>99</v>
      </c>
      <c r="K96" s="1" t="s">
        <v>100</v>
      </c>
      <c r="L96" s="1" t="s">
        <v>145</v>
      </c>
      <c r="M96" s="1" t="s">
        <v>101</v>
      </c>
      <c r="N96" s="1" t="s">
        <v>102</v>
      </c>
      <c r="O96" s="1" t="s">
        <v>103</v>
      </c>
      <c r="P96" s="11">
        <f>Table_ExternalData_1[[#This Row],[Sales]]</f>
        <v>3830</v>
      </c>
    </row>
    <row r="97" spans="1:16" x14ac:dyDescent="0.3">
      <c r="A97">
        <f t="shared" si="1"/>
        <v>96</v>
      </c>
      <c r="B97" s="2">
        <v>41884</v>
      </c>
      <c r="C97" s="1">
        <v>3</v>
      </c>
      <c r="D97" s="1" t="s">
        <v>52</v>
      </c>
      <c r="E97" s="1" t="s">
        <v>43</v>
      </c>
      <c r="F97" s="1" t="s">
        <v>119</v>
      </c>
      <c r="G97" s="1" t="s">
        <v>120</v>
      </c>
      <c r="H97" s="3">
        <v>6155</v>
      </c>
      <c r="I97" s="1" t="s">
        <v>4</v>
      </c>
      <c r="J97" s="1" t="s">
        <v>47</v>
      </c>
      <c r="K97" s="1" t="s">
        <v>48</v>
      </c>
      <c r="L97" s="1" t="s">
        <v>139</v>
      </c>
      <c r="M97" s="1" t="s">
        <v>49</v>
      </c>
      <c r="N97" s="1" t="s">
        <v>50</v>
      </c>
      <c r="O97" s="1" t="s">
        <v>51</v>
      </c>
      <c r="P97" s="11">
        <f>Table_ExternalData_1[[#This Row],[Sales]]</f>
        <v>6155</v>
      </c>
    </row>
    <row r="98" spans="1:16" x14ac:dyDescent="0.3">
      <c r="A98">
        <f t="shared" si="1"/>
        <v>97</v>
      </c>
      <c r="B98" s="2">
        <v>41884</v>
      </c>
      <c r="C98" s="1">
        <v>3</v>
      </c>
      <c r="D98" s="1" t="s">
        <v>81</v>
      </c>
      <c r="E98" s="1" t="s">
        <v>67</v>
      </c>
      <c r="F98" s="1" t="s">
        <v>119</v>
      </c>
      <c r="G98" s="1" t="s">
        <v>120</v>
      </c>
      <c r="H98" s="3">
        <v>7178</v>
      </c>
      <c r="I98" s="1" t="s">
        <v>149</v>
      </c>
      <c r="J98" s="1" t="s">
        <v>69</v>
      </c>
      <c r="K98" s="1" t="s">
        <v>70</v>
      </c>
      <c r="L98" s="1" t="s">
        <v>142</v>
      </c>
      <c r="M98" s="1" t="s">
        <v>71</v>
      </c>
      <c r="N98" s="1" t="s">
        <v>72</v>
      </c>
      <c r="O98" s="1" t="s">
        <v>73</v>
      </c>
      <c r="P98" s="11">
        <f>Table_ExternalData_1[[#This Row],[Sales]]</f>
        <v>7178</v>
      </c>
    </row>
    <row r="99" spans="1:16" x14ac:dyDescent="0.3">
      <c r="A99">
        <f t="shared" si="1"/>
        <v>98</v>
      </c>
      <c r="B99" s="2">
        <v>41888</v>
      </c>
      <c r="C99" s="1">
        <v>3</v>
      </c>
      <c r="D99" s="1" t="s">
        <v>21</v>
      </c>
      <c r="E99" s="1" t="s">
        <v>37</v>
      </c>
      <c r="F99" s="1" t="s">
        <v>97</v>
      </c>
      <c r="G99" s="1" t="s">
        <v>98</v>
      </c>
      <c r="H99" s="3">
        <v>652</v>
      </c>
      <c r="I99" s="1" t="s">
        <v>4</v>
      </c>
      <c r="J99" s="1" t="s">
        <v>151</v>
      </c>
      <c r="K99" s="1" t="s">
        <v>152</v>
      </c>
      <c r="L99" s="1" t="s">
        <v>138</v>
      </c>
      <c r="M99" s="1" t="s">
        <v>40</v>
      </c>
      <c r="N99" s="1" t="s">
        <v>41</v>
      </c>
      <c r="O99" s="1" t="s">
        <v>42</v>
      </c>
      <c r="P99" s="11">
        <f>Table_ExternalData_1[[#This Row],[Sales]]</f>
        <v>652</v>
      </c>
    </row>
    <row r="100" spans="1:16" x14ac:dyDescent="0.3">
      <c r="A100">
        <f t="shared" si="1"/>
        <v>99</v>
      </c>
      <c r="B100" s="2">
        <v>41892</v>
      </c>
      <c r="C100" s="1">
        <v>3</v>
      </c>
      <c r="D100" s="1" t="s">
        <v>21</v>
      </c>
      <c r="E100" s="1" t="s">
        <v>61</v>
      </c>
      <c r="F100" s="1" t="s">
        <v>54</v>
      </c>
      <c r="G100" s="1" t="s">
        <v>55</v>
      </c>
      <c r="H100" s="3">
        <v>5017</v>
      </c>
      <c r="I100" s="1" t="s">
        <v>4</v>
      </c>
      <c r="J100" s="1" t="s">
        <v>62</v>
      </c>
      <c r="K100" s="1" t="s">
        <v>63</v>
      </c>
      <c r="L100" s="1" t="s">
        <v>141</v>
      </c>
      <c r="M100" s="1" t="s">
        <v>64</v>
      </c>
      <c r="N100" s="1" t="s">
        <v>65</v>
      </c>
      <c r="O100" s="1" t="s">
        <v>66</v>
      </c>
      <c r="P100" s="11">
        <f>Table_ExternalData_1[[#This Row],[Sales]]</f>
        <v>5017</v>
      </c>
    </row>
    <row r="101" spans="1:16" x14ac:dyDescent="0.3">
      <c r="A101">
        <f t="shared" si="1"/>
        <v>100</v>
      </c>
      <c r="B101" s="2">
        <v>41895</v>
      </c>
      <c r="C101" s="1">
        <v>3</v>
      </c>
      <c r="D101" s="1" t="s">
        <v>74</v>
      </c>
      <c r="E101" s="1" t="s">
        <v>96</v>
      </c>
      <c r="F101" s="1" t="s">
        <v>54</v>
      </c>
      <c r="G101" s="1" t="s">
        <v>55</v>
      </c>
      <c r="H101" s="3">
        <v>6986</v>
      </c>
      <c r="I101" s="1" t="s">
        <v>149</v>
      </c>
      <c r="J101" s="1" t="s">
        <v>99</v>
      </c>
      <c r="K101" s="1" t="s">
        <v>100</v>
      </c>
      <c r="L101" s="1" t="s">
        <v>145</v>
      </c>
      <c r="M101" s="1" t="s">
        <v>101</v>
      </c>
      <c r="N101" s="1" t="s">
        <v>102</v>
      </c>
      <c r="O101" s="1" t="s">
        <v>103</v>
      </c>
      <c r="P101" s="11">
        <f>Table_ExternalData_1[[#This Row],[Sales]]</f>
        <v>6986</v>
      </c>
    </row>
    <row r="102" spans="1:16" x14ac:dyDescent="0.3">
      <c r="A102">
        <f t="shared" si="1"/>
        <v>101</v>
      </c>
      <c r="B102" s="2">
        <v>41898</v>
      </c>
      <c r="C102" s="1">
        <v>3</v>
      </c>
      <c r="D102" s="1" t="s">
        <v>0</v>
      </c>
      <c r="E102" s="1" t="s">
        <v>53</v>
      </c>
      <c r="F102" s="1" t="s">
        <v>2</v>
      </c>
      <c r="G102" s="1" t="s">
        <v>3</v>
      </c>
      <c r="H102" s="3">
        <v>9797</v>
      </c>
      <c r="I102" s="1" t="s">
        <v>4</v>
      </c>
      <c r="J102" s="1" t="s">
        <v>56</v>
      </c>
      <c r="K102" s="1" t="s">
        <v>57</v>
      </c>
      <c r="L102" s="1" t="s">
        <v>140</v>
      </c>
      <c r="M102" s="1" t="s">
        <v>58</v>
      </c>
      <c r="N102" s="1" t="s">
        <v>59</v>
      </c>
      <c r="O102" s="1" t="s">
        <v>60</v>
      </c>
      <c r="P102" s="11">
        <f>Table_ExternalData_1[[#This Row],[Sales]]</f>
        <v>9797</v>
      </c>
    </row>
    <row r="103" spans="1:16" x14ac:dyDescent="0.3">
      <c r="A103">
        <f t="shared" si="1"/>
        <v>102</v>
      </c>
      <c r="B103" s="2">
        <v>41901</v>
      </c>
      <c r="C103" s="1">
        <v>3</v>
      </c>
      <c r="D103" s="1" t="s">
        <v>81</v>
      </c>
      <c r="E103" s="1" t="s">
        <v>67</v>
      </c>
      <c r="F103" s="1" t="s">
        <v>77</v>
      </c>
      <c r="G103" s="1" t="s">
        <v>117</v>
      </c>
      <c r="H103" s="3">
        <v>3576</v>
      </c>
      <c r="I103" s="1" t="s">
        <v>4</v>
      </c>
      <c r="J103" s="1" t="s">
        <v>69</v>
      </c>
      <c r="K103" s="1" t="s">
        <v>70</v>
      </c>
      <c r="L103" s="1" t="s">
        <v>142</v>
      </c>
      <c r="M103" s="1" t="s">
        <v>71</v>
      </c>
      <c r="N103" s="1" t="s">
        <v>72</v>
      </c>
      <c r="O103" s="1" t="s">
        <v>73</v>
      </c>
      <c r="P103" s="11">
        <f>Table_ExternalData_1[[#This Row],[Sales]]</f>
        <v>3576</v>
      </c>
    </row>
    <row r="104" spans="1:16" x14ac:dyDescent="0.3">
      <c r="A104">
        <f t="shared" si="1"/>
        <v>103</v>
      </c>
      <c r="B104" s="2">
        <v>41906</v>
      </c>
      <c r="C104" s="1">
        <v>3</v>
      </c>
      <c r="D104" s="1" t="s">
        <v>12</v>
      </c>
      <c r="E104" s="1" t="s">
        <v>29</v>
      </c>
      <c r="F104" s="1" t="s">
        <v>77</v>
      </c>
      <c r="G104" s="1" t="s">
        <v>117</v>
      </c>
      <c r="H104" s="3">
        <v>4097</v>
      </c>
      <c r="I104" s="1" t="s">
        <v>46</v>
      </c>
      <c r="J104" s="1" t="s">
        <v>32</v>
      </c>
      <c r="K104" s="1" t="s">
        <v>33</v>
      </c>
      <c r="L104" s="1" t="s">
        <v>137</v>
      </c>
      <c r="M104" s="1" t="s">
        <v>34</v>
      </c>
      <c r="N104" s="1" t="s">
        <v>35</v>
      </c>
      <c r="O104" s="1" t="s">
        <v>36</v>
      </c>
      <c r="P104" s="11">
        <f>Table_ExternalData_1[[#This Row],[Sales]]</f>
        <v>4097</v>
      </c>
    </row>
    <row r="105" spans="1:16" x14ac:dyDescent="0.3">
      <c r="A105">
        <f t="shared" si="1"/>
        <v>104</v>
      </c>
      <c r="B105" s="2">
        <v>41906</v>
      </c>
      <c r="C105" s="1">
        <v>3</v>
      </c>
      <c r="D105" s="1" t="s">
        <v>21</v>
      </c>
      <c r="E105" s="1" t="s">
        <v>61</v>
      </c>
      <c r="F105" s="1" t="s">
        <v>119</v>
      </c>
      <c r="G105" s="1" t="s">
        <v>120</v>
      </c>
      <c r="H105" s="3">
        <v>3435</v>
      </c>
      <c r="I105" s="1" t="s">
        <v>4</v>
      </c>
      <c r="J105" s="1" t="s">
        <v>62</v>
      </c>
      <c r="K105" s="1" t="s">
        <v>63</v>
      </c>
      <c r="L105" s="1" t="s">
        <v>141</v>
      </c>
      <c r="M105" s="1" t="s">
        <v>64</v>
      </c>
      <c r="N105" s="1" t="s">
        <v>65</v>
      </c>
      <c r="O105" s="1" t="s">
        <v>66</v>
      </c>
      <c r="P105" s="11">
        <f>Table_ExternalData_1[[#This Row],[Sales]]</f>
        <v>3435</v>
      </c>
    </row>
    <row r="106" spans="1:16" x14ac:dyDescent="0.3">
      <c r="A106">
        <f t="shared" si="1"/>
        <v>105</v>
      </c>
      <c r="B106" s="2">
        <v>41906</v>
      </c>
      <c r="C106" s="1">
        <v>3</v>
      </c>
      <c r="D106" s="1" t="s">
        <v>21</v>
      </c>
      <c r="E106" s="1" t="s">
        <v>13</v>
      </c>
      <c r="F106" s="1" t="s">
        <v>97</v>
      </c>
      <c r="G106" s="1" t="s">
        <v>98</v>
      </c>
      <c r="H106" s="3">
        <v>382</v>
      </c>
      <c r="I106" s="1" t="s">
        <v>46</v>
      </c>
      <c r="J106" s="1" t="s">
        <v>15</v>
      </c>
      <c r="K106" s="1" t="s">
        <v>16</v>
      </c>
      <c r="L106" s="1" t="s">
        <v>135</v>
      </c>
      <c r="M106" s="1" t="s">
        <v>17</v>
      </c>
      <c r="N106" s="1" t="s">
        <v>18</v>
      </c>
      <c r="O106" s="1" t="s">
        <v>19</v>
      </c>
      <c r="P106" s="11">
        <f>Table_ExternalData_1[[#This Row],[Sales]]</f>
        <v>382</v>
      </c>
    </row>
    <row r="107" spans="1:16" x14ac:dyDescent="0.3">
      <c r="A107">
        <f t="shared" si="1"/>
        <v>106</v>
      </c>
      <c r="B107" s="2">
        <v>41906</v>
      </c>
      <c r="C107" s="1">
        <v>3</v>
      </c>
      <c r="D107" s="1" t="s">
        <v>28</v>
      </c>
      <c r="E107" s="1" t="s">
        <v>22</v>
      </c>
      <c r="F107" s="1" t="s">
        <v>77</v>
      </c>
      <c r="G107" s="1" t="s">
        <v>117</v>
      </c>
      <c r="H107" s="3">
        <v>6398</v>
      </c>
      <c r="I107" s="1" t="s">
        <v>149</v>
      </c>
      <c r="J107" s="1" t="s">
        <v>24</v>
      </c>
      <c r="K107" s="1" t="s">
        <v>25</v>
      </c>
      <c r="L107" s="1" t="s">
        <v>136</v>
      </c>
      <c r="M107" s="1" t="s">
        <v>26</v>
      </c>
      <c r="N107" s="1" t="s">
        <v>8</v>
      </c>
      <c r="O107" s="1" t="s">
        <v>9</v>
      </c>
      <c r="P107" s="11">
        <f>Table_ExternalData_1[[#This Row],[Sales]]</f>
        <v>6398</v>
      </c>
    </row>
    <row r="108" spans="1:16" x14ac:dyDescent="0.3">
      <c r="A108">
        <f t="shared" si="1"/>
        <v>107</v>
      </c>
      <c r="B108" s="2">
        <v>41915</v>
      </c>
      <c r="C108" s="1">
        <v>4</v>
      </c>
      <c r="D108" s="1" t="s">
        <v>52</v>
      </c>
      <c r="E108" s="1" t="s">
        <v>43</v>
      </c>
      <c r="F108" s="1" t="s">
        <v>77</v>
      </c>
      <c r="G108" s="1" t="s">
        <v>117</v>
      </c>
      <c r="H108" s="3">
        <v>6164</v>
      </c>
      <c r="I108" s="1" t="s">
        <v>4</v>
      </c>
      <c r="J108" s="1" t="s">
        <v>47</v>
      </c>
      <c r="K108" s="1" t="s">
        <v>48</v>
      </c>
      <c r="L108" s="1" t="s">
        <v>139</v>
      </c>
      <c r="M108" s="1" t="s">
        <v>49</v>
      </c>
      <c r="N108" s="1" t="s">
        <v>50</v>
      </c>
      <c r="O108" s="1" t="s">
        <v>51</v>
      </c>
      <c r="P108" s="11">
        <f>Table_ExternalData_1[[#This Row],[Sales]]</f>
        <v>6164</v>
      </c>
    </row>
    <row r="109" spans="1:16" x14ac:dyDescent="0.3">
      <c r="A109">
        <f t="shared" si="1"/>
        <v>108</v>
      </c>
      <c r="B109" s="2">
        <v>41917</v>
      </c>
      <c r="C109" s="1">
        <v>4</v>
      </c>
      <c r="D109" s="1" t="s">
        <v>0</v>
      </c>
      <c r="E109" s="1" t="s">
        <v>53</v>
      </c>
      <c r="F109" s="1" t="s">
        <v>10</v>
      </c>
      <c r="G109" s="1" t="s">
        <v>14</v>
      </c>
      <c r="H109" s="3">
        <v>423</v>
      </c>
      <c r="I109" s="1" t="s">
        <v>46</v>
      </c>
      <c r="J109" s="1" t="s">
        <v>56</v>
      </c>
      <c r="K109" s="1" t="s">
        <v>57</v>
      </c>
      <c r="L109" s="1" t="s">
        <v>140</v>
      </c>
      <c r="M109" s="1" t="s">
        <v>58</v>
      </c>
      <c r="N109" s="1" t="s">
        <v>59</v>
      </c>
      <c r="O109" s="1" t="s">
        <v>60</v>
      </c>
      <c r="P109" s="11">
        <f>Table_ExternalData_1[[#This Row],[Sales]]</f>
        <v>423</v>
      </c>
    </row>
    <row r="110" spans="1:16" x14ac:dyDescent="0.3">
      <c r="A110">
        <f t="shared" si="1"/>
        <v>109</v>
      </c>
      <c r="B110" s="2">
        <v>41917</v>
      </c>
      <c r="C110" s="1">
        <v>4</v>
      </c>
      <c r="D110" s="1" t="s">
        <v>12</v>
      </c>
      <c r="E110" s="1" t="s">
        <v>1</v>
      </c>
      <c r="F110" s="1" t="s">
        <v>54</v>
      </c>
      <c r="G110" s="1" t="s">
        <v>55</v>
      </c>
      <c r="H110" s="3">
        <v>1996</v>
      </c>
      <c r="I110" s="1" t="s">
        <v>46</v>
      </c>
      <c r="J110" s="1" t="s">
        <v>5</v>
      </c>
      <c r="K110" s="1" t="s">
        <v>6</v>
      </c>
      <c r="L110" s="1" t="s">
        <v>134</v>
      </c>
      <c r="M110" s="1" t="s">
        <v>7</v>
      </c>
      <c r="N110" s="1" t="s">
        <v>8</v>
      </c>
      <c r="O110" s="1" t="s">
        <v>9</v>
      </c>
      <c r="P110" s="11">
        <f>Table_ExternalData_1[[#This Row],[Sales]]</f>
        <v>1996</v>
      </c>
    </row>
    <row r="111" spans="1:16" x14ac:dyDescent="0.3">
      <c r="A111">
        <f t="shared" si="1"/>
        <v>110</v>
      </c>
      <c r="B111" s="2">
        <v>41917</v>
      </c>
      <c r="C111" s="1">
        <v>4</v>
      </c>
      <c r="D111" s="1" t="s">
        <v>12</v>
      </c>
      <c r="E111" s="1" t="s">
        <v>1</v>
      </c>
      <c r="F111" s="1" t="s">
        <v>2</v>
      </c>
      <c r="G111" s="1" t="s">
        <v>23</v>
      </c>
      <c r="H111" s="3">
        <v>5675</v>
      </c>
      <c r="I111" s="1" t="s">
        <v>4</v>
      </c>
      <c r="J111" s="1" t="s">
        <v>5</v>
      </c>
      <c r="K111" s="1" t="s">
        <v>6</v>
      </c>
      <c r="L111" s="1" t="s">
        <v>134</v>
      </c>
      <c r="M111" s="1" t="s">
        <v>7</v>
      </c>
      <c r="N111" s="1" t="s">
        <v>8</v>
      </c>
      <c r="O111" s="1" t="s">
        <v>9</v>
      </c>
      <c r="P111" s="11">
        <f>Table_ExternalData_1[[#This Row],[Sales]]</f>
        <v>5675</v>
      </c>
    </row>
    <row r="112" spans="1:16" x14ac:dyDescent="0.3">
      <c r="A112">
        <f t="shared" si="1"/>
        <v>111</v>
      </c>
      <c r="B112" s="2">
        <v>41917</v>
      </c>
      <c r="C112" s="1">
        <v>4</v>
      </c>
      <c r="D112" s="1" t="s">
        <v>21</v>
      </c>
      <c r="E112" s="1" t="s">
        <v>61</v>
      </c>
      <c r="F112" s="1" t="s">
        <v>90</v>
      </c>
      <c r="G112" s="1" t="s">
        <v>91</v>
      </c>
      <c r="H112" s="3">
        <v>4210</v>
      </c>
      <c r="I112" s="1" t="s">
        <v>46</v>
      </c>
      <c r="J112" s="1" t="s">
        <v>62</v>
      </c>
      <c r="K112" s="1" t="s">
        <v>63</v>
      </c>
      <c r="L112" s="1" t="s">
        <v>141</v>
      </c>
      <c r="M112" s="1" t="s">
        <v>64</v>
      </c>
      <c r="N112" s="1" t="s">
        <v>65</v>
      </c>
      <c r="O112" s="1" t="s">
        <v>66</v>
      </c>
      <c r="P112" s="11">
        <f>Table_ExternalData_1[[#This Row],[Sales]]</f>
        <v>4210</v>
      </c>
    </row>
    <row r="113" spans="1:16" x14ac:dyDescent="0.3">
      <c r="A113">
        <f t="shared" si="1"/>
        <v>112</v>
      </c>
      <c r="B113" s="2">
        <v>41917</v>
      </c>
      <c r="C113" s="1">
        <v>4</v>
      </c>
      <c r="D113" s="1" t="s">
        <v>21</v>
      </c>
      <c r="E113" s="1" t="s">
        <v>37</v>
      </c>
      <c r="F113" s="1" t="s">
        <v>104</v>
      </c>
      <c r="G113" s="1" t="s">
        <v>105</v>
      </c>
      <c r="H113" s="3">
        <v>5620</v>
      </c>
      <c r="I113" s="1" t="s">
        <v>149</v>
      </c>
      <c r="J113" s="1" t="s">
        <v>151</v>
      </c>
      <c r="K113" s="1" t="s">
        <v>152</v>
      </c>
      <c r="L113" s="1" t="s">
        <v>138</v>
      </c>
      <c r="M113" s="1" t="s">
        <v>40</v>
      </c>
      <c r="N113" s="1" t="s">
        <v>41</v>
      </c>
      <c r="O113" s="1" t="s">
        <v>42</v>
      </c>
      <c r="P113" s="11">
        <f>Table_ExternalData_1[[#This Row],[Sales]]</f>
        <v>5620</v>
      </c>
    </row>
    <row r="114" spans="1:16" x14ac:dyDescent="0.3">
      <c r="A114">
        <f t="shared" si="1"/>
        <v>113</v>
      </c>
      <c r="B114" s="2">
        <v>41917</v>
      </c>
      <c r="C114" s="1">
        <v>4</v>
      </c>
      <c r="D114" s="1" t="s">
        <v>28</v>
      </c>
      <c r="E114" s="1" t="s">
        <v>22</v>
      </c>
      <c r="F114" s="1" t="s">
        <v>75</v>
      </c>
      <c r="G114" s="1" t="s">
        <v>118</v>
      </c>
      <c r="H114" s="3">
        <v>1682</v>
      </c>
      <c r="I114" s="1" t="s">
        <v>4</v>
      </c>
      <c r="J114" s="1" t="s">
        <v>24</v>
      </c>
      <c r="K114" s="1" t="s">
        <v>25</v>
      </c>
      <c r="L114" s="1" t="s">
        <v>136</v>
      </c>
      <c r="M114" s="1" t="s">
        <v>26</v>
      </c>
      <c r="N114" s="1" t="s">
        <v>8</v>
      </c>
      <c r="O114" s="1" t="s">
        <v>9</v>
      </c>
      <c r="P114" s="11">
        <f>Table_ExternalData_1[[#This Row],[Sales]]</f>
        <v>1682</v>
      </c>
    </row>
    <row r="115" spans="1:16" x14ac:dyDescent="0.3">
      <c r="A115">
        <f t="shared" si="1"/>
        <v>114</v>
      </c>
      <c r="B115" s="2">
        <v>41917</v>
      </c>
      <c r="C115" s="1">
        <v>4</v>
      </c>
      <c r="D115" s="1" t="s">
        <v>81</v>
      </c>
      <c r="E115" s="1" t="s">
        <v>67</v>
      </c>
      <c r="F115" s="1" t="s">
        <v>10</v>
      </c>
      <c r="G115" s="1" t="s">
        <v>116</v>
      </c>
      <c r="H115" s="3">
        <v>8875</v>
      </c>
      <c r="I115" s="1" t="s">
        <v>149</v>
      </c>
      <c r="J115" s="1" t="s">
        <v>69</v>
      </c>
      <c r="K115" s="1" t="s">
        <v>70</v>
      </c>
      <c r="L115" s="1" t="s">
        <v>142</v>
      </c>
      <c r="M115" s="1" t="s">
        <v>71</v>
      </c>
      <c r="N115" s="1" t="s">
        <v>72</v>
      </c>
      <c r="O115" s="1" t="s">
        <v>73</v>
      </c>
      <c r="P115" s="11">
        <f>Table_ExternalData_1[[#This Row],[Sales]]</f>
        <v>8875</v>
      </c>
    </row>
    <row r="116" spans="1:16" x14ac:dyDescent="0.3">
      <c r="A116">
        <f t="shared" si="1"/>
        <v>115</v>
      </c>
      <c r="B116" s="2">
        <v>41917</v>
      </c>
      <c r="C116" s="1">
        <v>4</v>
      </c>
      <c r="D116" s="1" t="s">
        <v>81</v>
      </c>
      <c r="E116" s="1" t="s">
        <v>67</v>
      </c>
      <c r="F116" s="1" t="s">
        <v>2</v>
      </c>
      <c r="G116" s="1" t="s">
        <v>23</v>
      </c>
      <c r="H116" s="3">
        <v>5271</v>
      </c>
      <c r="I116" s="1" t="s">
        <v>4</v>
      </c>
      <c r="J116" s="1" t="s">
        <v>69</v>
      </c>
      <c r="K116" s="1" t="s">
        <v>70</v>
      </c>
      <c r="L116" s="1" t="s">
        <v>142</v>
      </c>
      <c r="M116" s="1" t="s">
        <v>71</v>
      </c>
      <c r="N116" s="1" t="s">
        <v>72</v>
      </c>
      <c r="O116" s="1" t="s">
        <v>73</v>
      </c>
      <c r="P116" s="11">
        <f>Table_ExternalData_1[[#This Row],[Sales]]</f>
        <v>5271</v>
      </c>
    </row>
    <row r="117" spans="1:16" x14ac:dyDescent="0.3">
      <c r="A117">
        <f t="shared" si="1"/>
        <v>116</v>
      </c>
      <c r="B117" s="2">
        <v>41917</v>
      </c>
      <c r="C117" s="1">
        <v>4</v>
      </c>
      <c r="D117" s="1" t="s">
        <v>81</v>
      </c>
      <c r="E117" s="1" t="s">
        <v>67</v>
      </c>
      <c r="F117" s="1" t="s">
        <v>90</v>
      </c>
      <c r="G117" s="1" t="s">
        <v>91</v>
      </c>
      <c r="H117" s="3">
        <v>7634</v>
      </c>
      <c r="I117" s="1" t="s">
        <v>149</v>
      </c>
      <c r="J117" s="1" t="s">
        <v>69</v>
      </c>
      <c r="K117" s="1" t="s">
        <v>70</v>
      </c>
      <c r="L117" s="1" t="s">
        <v>142</v>
      </c>
      <c r="M117" s="1" t="s">
        <v>71</v>
      </c>
      <c r="N117" s="1" t="s">
        <v>72</v>
      </c>
      <c r="O117" s="1" t="s">
        <v>73</v>
      </c>
      <c r="P117" s="11">
        <f>Table_ExternalData_1[[#This Row],[Sales]]</f>
        <v>7634</v>
      </c>
    </row>
    <row r="118" spans="1:16" x14ac:dyDescent="0.3">
      <c r="A118">
        <f t="shared" si="1"/>
        <v>117</v>
      </c>
      <c r="B118" s="2">
        <v>41919</v>
      </c>
      <c r="C118" s="1">
        <v>4</v>
      </c>
      <c r="D118" s="1" t="s">
        <v>21</v>
      </c>
      <c r="E118" s="1" t="s">
        <v>37</v>
      </c>
      <c r="F118" s="1" t="s">
        <v>2</v>
      </c>
      <c r="G118" s="1" t="s">
        <v>27</v>
      </c>
      <c r="H118" s="3">
        <v>142</v>
      </c>
      <c r="I118" s="1" t="s">
        <v>46</v>
      </c>
      <c r="J118" s="1" t="s">
        <v>151</v>
      </c>
      <c r="K118" s="1" t="s">
        <v>152</v>
      </c>
      <c r="L118" s="1" t="s">
        <v>138</v>
      </c>
      <c r="M118" s="1" t="s">
        <v>40</v>
      </c>
      <c r="N118" s="1" t="s">
        <v>41</v>
      </c>
      <c r="O118" s="1" t="s">
        <v>42</v>
      </c>
      <c r="P118" s="11">
        <f>Table_ExternalData_1[[#This Row],[Sales]]</f>
        <v>142</v>
      </c>
    </row>
    <row r="119" spans="1:16" x14ac:dyDescent="0.3">
      <c r="A119">
        <f t="shared" si="1"/>
        <v>118</v>
      </c>
      <c r="B119" s="2">
        <v>41919</v>
      </c>
      <c r="C119" s="1">
        <v>4</v>
      </c>
      <c r="D119" s="1" t="s">
        <v>81</v>
      </c>
      <c r="E119" s="1" t="s">
        <v>67</v>
      </c>
      <c r="F119" s="1" t="s">
        <v>30</v>
      </c>
      <c r="G119" s="1" t="s">
        <v>93</v>
      </c>
      <c r="H119" s="3">
        <v>9787</v>
      </c>
      <c r="I119" s="1" t="s">
        <v>4</v>
      </c>
      <c r="J119" s="1" t="s">
        <v>69</v>
      </c>
      <c r="K119" s="1" t="s">
        <v>70</v>
      </c>
      <c r="L119" s="1" t="s">
        <v>142</v>
      </c>
      <c r="M119" s="1" t="s">
        <v>71</v>
      </c>
      <c r="N119" s="1" t="s">
        <v>72</v>
      </c>
      <c r="O119" s="1" t="s">
        <v>73</v>
      </c>
      <c r="P119" s="11">
        <f>Table_ExternalData_1[[#This Row],[Sales]]</f>
        <v>9787</v>
      </c>
    </row>
    <row r="120" spans="1:16" x14ac:dyDescent="0.3">
      <c r="A120">
        <f t="shared" si="1"/>
        <v>119</v>
      </c>
      <c r="B120" s="2">
        <v>41920</v>
      </c>
      <c r="C120" s="1">
        <v>4</v>
      </c>
      <c r="D120" s="1" t="s">
        <v>12</v>
      </c>
      <c r="E120" s="1" t="s">
        <v>1</v>
      </c>
      <c r="F120" s="1" t="s">
        <v>119</v>
      </c>
      <c r="G120" s="1" t="s">
        <v>120</v>
      </c>
      <c r="H120" s="3">
        <v>2144</v>
      </c>
      <c r="I120" s="1" t="s">
        <v>46</v>
      </c>
      <c r="J120" s="1" t="s">
        <v>5</v>
      </c>
      <c r="K120" s="1" t="s">
        <v>6</v>
      </c>
      <c r="L120" s="1" t="s">
        <v>134</v>
      </c>
      <c r="M120" s="1" t="s">
        <v>7</v>
      </c>
      <c r="N120" s="1" t="s">
        <v>8</v>
      </c>
      <c r="O120" s="1" t="s">
        <v>9</v>
      </c>
      <c r="P120" s="11">
        <f>Table_ExternalData_1[[#This Row],[Sales]]</f>
        <v>2144</v>
      </c>
    </row>
    <row r="121" spans="1:16" x14ac:dyDescent="0.3">
      <c r="A121">
        <f t="shared" si="1"/>
        <v>120</v>
      </c>
      <c r="B121" s="2">
        <v>41929</v>
      </c>
      <c r="C121" s="1">
        <v>4</v>
      </c>
      <c r="D121" s="1" t="s">
        <v>74</v>
      </c>
      <c r="E121" s="1" t="s">
        <v>96</v>
      </c>
      <c r="F121" s="1" t="s">
        <v>90</v>
      </c>
      <c r="G121" s="1" t="s">
        <v>91</v>
      </c>
      <c r="H121" s="3">
        <v>5285</v>
      </c>
      <c r="I121" s="1" t="s">
        <v>149</v>
      </c>
      <c r="J121" s="1" t="s">
        <v>99</v>
      </c>
      <c r="K121" s="1" t="s">
        <v>100</v>
      </c>
      <c r="L121" s="1" t="s">
        <v>145</v>
      </c>
      <c r="M121" s="1" t="s">
        <v>101</v>
      </c>
      <c r="N121" s="1" t="s">
        <v>102</v>
      </c>
      <c r="O121" s="1" t="s">
        <v>103</v>
      </c>
      <c r="P121" s="11">
        <f>Table_ExternalData_1[[#This Row],[Sales]]</f>
        <v>5285</v>
      </c>
    </row>
    <row r="122" spans="1:16" x14ac:dyDescent="0.3">
      <c r="A122">
        <f t="shared" si="1"/>
        <v>121</v>
      </c>
      <c r="B122" s="2">
        <v>41934</v>
      </c>
      <c r="C122" s="1">
        <v>4</v>
      </c>
      <c r="D122" s="1" t="s">
        <v>52</v>
      </c>
      <c r="E122" s="1" t="s">
        <v>43</v>
      </c>
      <c r="F122" s="1" t="s">
        <v>104</v>
      </c>
      <c r="G122" s="1" t="s">
        <v>105</v>
      </c>
      <c r="H122" s="3">
        <v>588</v>
      </c>
      <c r="I122" s="1" t="s">
        <v>4</v>
      </c>
      <c r="J122" s="1" t="s">
        <v>47</v>
      </c>
      <c r="K122" s="1" t="s">
        <v>48</v>
      </c>
      <c r="L122" s="1" t="s">
        <v>139</v>
      </c>
      <c r="M122" s="1" t="s">
        <v>49</v>
      </c>
      <c r="N122" s="1" t="s">
        <v>50</v>
      </c>
      <c r="O122" s="1" t="s">
        <v>51</v>
      </c>
      <c r="P122" s="11">
        <f>Table_ExternalData_1[[#This Row],[Sales]]</f>
        <v>588</v>
      </c>
    </row>
    <row r="123" spans="1:16" x14ac:dyDescent="0.3">
      <c r="A123">
        <f t="shared" si="1"/>
        <v>122</v>
      </c>
      <c r="B123" s="2">
        <v>41934</v>
      </c>
      <c r="C123" s="1">
        <v>4</v>
      </c>
      <c r="D123" s="1" t="s">
        <v>81</v>
      </c>
      <c r="E123" s="1" t="s">
        <v>67</v>
      </c>
      <c r="F123" s="1" t="s">
        <v>10</v>
      </c>
      <c r="G123" s="1" t="s">
        <v>116</v>
      </c>
      <c r="H123" s="3">
        <v>8206</v>
      </c>
      <c r="I123" s="1" t="s">
        <v>149</v>
      </c>
      <c r="J123" s="1" t="s">
        <v>69</v>
      </c>
      <c r="K123" s="1" t="s">
        <v>70</v>
      </c>
      <c r="L123" s="1" t="s">
        <v>142</v>
      </c>
      <c r="M123" s="1" t="s">
        <v>71</v>
      </c>
      <c r="N123" s="1" t="s">
        <v>72</v>
      </c>
      <c r="O123" s="1" t="s">
        <v>73</v>
      </c>
      <c r="P123" s="11">
        <f>Table_ExternalData_1[[#This Row],[Sales]]</f>
        <v>8206</v>
      </c>
    </row>
    <row r="124" spans="1:16" x14ac:dyDescent="0.3">
      <c r="A124">
        <f t="shared" si="1"/>
        <v>123</v>
      </c>
      <c r="B124" s="2">
        <v>41935</v>
      </c>
      <c r="C124" s="1">
        <v>4</v>
      </c>
      <c r="D124" s="1" t="s">
        <v>81</v>
      </c>
      <c r="E124" s="1" t="s">
        <v>67</v>
      </c>
      <c r="F124" s="1" t="s">
        <v>90</v>
      </c>
      <c r="G124" s="1" t="s">
        <v>91</v>
      </c>
      <c r="H124" s="3">
        <v>534</v>
      </c>
      <c r="I124" s="1" t="s">
        <v>149</v>
      </c>
      <c r="J124" s="1" t="s">
        <v>69</v>
      </c>
      <c r="K124" s="1" t="s">
        <v>70</v>
      </c>
      <c r="L124" s="1" t="s">
        <v>142</v>
      </c>
      <c r="M124" s="1" t="s">
        <v>71</v>
      </c>
      <c r="N124" s="1" t="s">
        <v>72</v>
      </c>
      <c r="O124" s="1" t="s">
        <v>73</v>
      </c>
      <c r="P124" s="11">
        <f>Table_ExternalData_1[[#This Row],[Sales]]</f>
        <v>534</v>
      </c>
    </row>
    <row r="125" spans="1:16" x14ac:dyDescent="0.3">
      <c r="A125">
        <f t="shared" si="1"/>
        <v>124</v>
      </c>
      <c r="B125" s="2">
        <v>41937</v>
      </c>
      <c r="C125" s="1">
        <v>4</v>
      </c>
      <c r="D125" s="1" t="s">
        <v>0</v>
      </c>
      <c r="E125" s="1" t="s">
        <v>53</v>
      </c>
      <c r="F125" s="1" t="s">
        <v>2</v>
      </c>
      <c r="G125" s="1" t="s">
        <v>23</v>
      </c>
      <c r="H125" s="3">
        <v>2756</v>
      </c>
      <c r="I125" s="1" t="s">
        <v>46</v>
      </c>
      <c r="J125" s="1" t="s">
        <v>56</v>
      </c>
      <c r="K125" s="1" t="s">
        <v>57</v>
      </c>
      <c r="L125" s="1" t="s">
        <v>140</v>
      </c>
      <c r="M125" s="1" t="s">
        <v>58</v>
      </c>
      <c r="N125" s="1" t="s">
        <v>59</v>
      </c>
      <c r="O125" s="1" t="s">
        <v>60</v>
      </c>
      <c r="P125" s="11">
        <f>Table_ExternalData_1[[#This Row],[Sales]]</f>
        <v>2756</v>
      </c>
    </row>
    <row r="126" spans="1:16" x14ac:dyDescent="0.3">
      <c r="A126">
        <f t="shared" si="1"/>
        <v>125</v>
      </c>
      <c r="B126" s="2">
        <v>41942</v>
      </c>
      <c r="C126" s="1">
        <v>4</v>
      </c>
      <c r="D126" s="1" t="s">
        <v>28</v>
      </c>
      <c r="E126" s="1" t="s">
        <v>22</v>
      </c>
      <c r="F126" s="1" t="s">
        <v>10</v>
      </c>
      <c r="G126" s="1" t="s">
        <v>14</v>
      </c>
      <c r="H126" s="3">
        <v>3233</v>
      </c>
      <c r="I126" s="1" t="s">
        <v>149</v>
      </c>
      <c r="J126" s="1" t="s">
        <v>24</v>
      </c>
      <c r="K126" s="1" t="s">
        <v>25</v>
      </c>
      <c r="L126" s="1" t="s">
        <v>136</v>
      </c>
      <c r="M126" s="1" t="s">
        <v>26</v>
      </c>
      <c r="N126" s="1" t="s">
        <v>8</v>
      </c>
      <c r="O126" s="1" t="s">
        <v>9</v>
      </c>
      <c r="P126" s="11">
        <f>Table_ExternalData_1[[#This Row],[Sales]]</f>
        <v>3233</v>
      </c>
    </row>
    <row r="127" spans="1:16" x14ac:dyDescent="0.3">
      <c r="A127">
        <f t="shared" si="1"/>
        <v>126</v>
      </c>
      <c r="B127" s="2">
        <v>41957</v>
      </c>
      <c r="C127" s="1">
        <v>4</v>
      </c>
      <c r="D127" s="1" t="s">
        <v>28</v>
      </c>
      <c r="E127" s="1" t="s">
        <v>22</v>
      </c>
      <c r="F127" s="1" t="s">
        <v>2</v>
      </c>
      <c r="G127" s="1" t="s">
        <v>23</v>
      </c>
      <c r="H127" s="3">
        <v>3279</v>
      </c>
      <c r="I127" s="1" t="s">
        <v>149</v>
      </c>
      <c r="J127" s="1" t="s">
        <v>24</v>
      </c>
      <c r="K127" s="1" t="s">
        <v>25</v>
      </c>
      <c r="L127" s="1" t="s">
        <v>136</v>
      </c>
      <c r="M127" s="1" t="s">
        <v>26</v>
      </c>
      <c r="N127" s="1" t="s">
        <v>8</v>
      </c>
      <c r="O127" s="1" t="s">
        <v>9</v>
      </c>
      <c r="P127" s="11">
        <f>Table_ExternalData_1[[#This Row],[Sales]]</f>
        <v>3279</v>
      </c>
    </row>
    <row r="128" spans="1:16" x14ac:dyDescent="0.3">
      <c r="A128">
        <f t="shared" si="1"/>
        <v>127</v>
      </c>
      <c r="B128" s="2">
        <v>41958</v>
      </c>
      <c r="C128" s="1">
        <v>4</v>
      </c>
      <c r="D128" s="1" t="s">
        <v>52</v>
      </c>
      <c r="E128" s="1" t="s">
        <v>43</v>
      </c>
      <c r="F128" s="1" t="s">
        <v>75</v>
      </c>
      <c r="G128" s="1" t="s">
        <v>118</v>
      </c>
      <c r="H128" s="3">
        <v>8680</v>
      </c>
      <c r="I128" s="1" t="s">
        <v>149</v>
      </c>
      <c r="J128" s="1" t="s">
        <v>47</v>
      </c>
      <c r="K128" s="1" t="s">
        <v>48</v>
      </c>
      <c r="L128" s="1" t="s">
        <v>139</v>
      </c>
      <c r="M128" s="1" t="s">
        <v>49</v>
      </c>
      <c r="N128" s="1" t="s">
        <v>50</v>
      </c>
      <c r="O128" s="1" t="s">
        <v>51</v>
      </c>
      <c r="P128" s="11">
        <f>Table_ExternalData_1[[#This Row],[Sales]]</f>
        <v>8680</v>
      </c>
    </row>
    <row r="129" spans="1:16" x14ac:dyDescent="0.3">
      <c r="A129">
        <f t="shared" si="1"/>
        <v>128</v>
      </c>
      <c r="B129" s="2">
        <v>41967</v>
      </c>
      <c r="C129" s="1">
        <v>4</v>
      </c>
      <c r="D129" s="1" t="s">
        <v>0</v>
      </c>
      <c r="E129" s="1" t="s">
        <v>53</v>
      </c>
      <c r="F129" s="1" t="s">
        <v>75</v>
      </c>
      <c r="G129" s="1" t="s">
        <v>76</v>
      </c>
      <c r="H129" s="3">
        <v>9082</v>
      </c>
      <c r="I129" s="1" t="s">
        <v>4</v>
      </c>
      <c r="J129" s="1" t="s">
        <v>56</v>
      </c>
      <c r="K129" s="1" t="s">
        <v>57</v>
      </c>
      <c r="L129" s="1" t="s">
        <v>140</v>
      </c>
      <c r="M129" s="1" t="s">
        <v>58</v>
      </c>
      <c r="N129" s="1" t="s">
        <v>59</v>
      </c>
      <c r="O129" s="1" t="s">
        <v>60</v>
      </c>
      <c r="P129" s="11">
        <f>Table_ExternalData_1[[#This Row],[Sales]]</f>
        <v>9082</v>
      </c>
    </row>
    <row r="130" spans="1:16" x14ac:dyDescent="0.3">
      <c r="A130">
        <f t="shared" ref="A130:A193" si="2">ROW()-1</f>
        <v>129</v>
      </c>
      <c r="B130" s="2">
        <v>41967</v>
      </c>
      <c r="C130" s="1">
        <v>4</v>
      </c>
      <c r="D130" s="1" t="s">
        <v>0</v>
      </c>
      <c r="E130" s="1" t="s">
        <v>53</v>
      </c>
      <c r="F130" s="1" t="s">
        <v>75</v>
      </c>
      <c r="G130" s="1" t="s">
        <v>76</v>
      </c>
      <c r="H130" s="3">
        <v>5815</v>
      </c>
      <c r="I130" s="1" t="s">
        <v>4</v>
      </c>
      <c r="J130" s="1" t="s">
        <v>56</v>
      </c>
      <c r="K130" s="1" t="s">
        <v>57</v>
      </c>
      <c r="L130" s="1" t="s">
        <v>140</v>
      </c>
      <c r="M130" s="1" t="s">
        <v>58</v>
      </c>
      <c r="N130" s="1" t="s">
        <v>59</v>
      </c>
      <c r="O130" s="1" t="s">
        <v>60</v>
      </c>
      <c r="P130" s="11">
        <f>Table_ExternalData_1[[#This Row],[Sales]]</f>
        <v>5815</v>
      </c>
    </row>
    <row r="131" spans="1:16" x14ac:dyDescent="0.3">
      <c r="A131">
        <f t="shared" si="2"/>
        <v>130</v>
      </c>
      <c r="B131" s="2">
        <v>41967</v>
      </c>
      <c r="C131" s="1">
        <v>4</v>
      </c>
      <c r="D131" s="1" t="s">
        <v>12</v>
      </c>
      <c r="E131" s="1" t="s">
        <v>29</v>
      </c>
      <c r="F131" s="1" t="s">
        <v>104</v>
      </c>
      <c r="G131" s="1" t="s">
        <v>105</v>
      </c>
      <c r="H131" s="3">
        <v>4832</v>
      </c>
      <c r="I131" s="1" t="s">
        <v>46</v>
      </c>
      <c r="J131" s="1" t="s">
        <v>32</v>
      </c>
      <c r="K131" s="1" t="s">
        <v>33</v>
      </c>
      <c r="L131" s="1" t="s">
        <v>137</v>
      </c>
      <c r="M131" s="1" t="s">
        <v>34</v>
      </c>
      <c r="N131" s="1" t="s">
        <v>35</v>
      </c>
      <c r="O131" s="1" t="s">
        <v>36</v>
      </c>
      <c r="P131" s="11">
        <f>Table_ExternalData_1[[#This Row],[Sales]]</f>
        <v>4832</v>
      </c>
    </row>
    <row r="132" spans="1:16" x14ac:dyDescent="0.3">
      <c r="A132">
        <f t="shared" si="2"/>
        <v>131</v>
      </c>
      <c r="B132" s="2">
        <v>41967</v>
      </c>
      <c r="C132" s="1">
        <v>4</v>
      </c>
      <c r="D132" s="1" t="s">
        <v>21</v>
      </c>
      <c r="E132" s="1" t="s">
        <v>61</v>
      </c>
      <c r="F132" s="1" t="s">
        <v>54</v>
      </c>
      <c r="G132" s="1" t="s">
        <v>55</v>
      </c>
      <c r="H132" s="3">
        <v>5247</v>
      </c>
      <c r="I132" s="1" t="s">
        <v>4</v>
      </c>
      <c r="J132" s="1" t="s">
        <v>62</v>
      </c>
      <c r="K132" s="1" t="s">
        <v>63</v>
      </c>
      <c r="L132" s="1" t="s">
        <v>141</v>
      </c>
      <c r="M132" s="1" t="s">
        <v>64</v>
      </c>
      <c r="N132" s="1" t="s">
        <v>65</v>
      </c>
      <c r="O132" s="1" t="s">
        <v>66</v>
      </c>
      <c r="P132" s="11">
        <f>Table_ExternalData_1[[#This Row],[Sales]]</f>
        <v>5247</v>
      </c>
    </row>
    <row r="133" spans="1:16" x14ac:dyDescent="0.3">
      <c r="A133">
        <f t="shared" si="2"/>
        <v>132</v>
      </c>
      <c r="B133" s="2">
        <v>41967</v>
      </c>
      <c r="C133" s="1">
        <v>4</v>
      </c>
      <c r="D133" s="1" t="s">
        <v>74</v>
      </c>
      <c r="E133" s="1" t="s">
        <v>96</v>
      </c>
      <c r="F133" s="1" t="s">
        <v>44</v>
      </c>
      <c r="G133" s="1" t="s">
        <v>45</v>
      </c>
      <c r="H133" s="3">
        <v>7363</v>
      </c>
      <c r="I133" s="1" t="s">
        <v>4</v>
      </c>
      <c r="J133" s="1" t="s">
        <v>99</v>
      </c>
      <c r="K133" s="1" t="s">
        <v>100</v>
      </c>
      <c r="L133" s="1" t="s">
        <v>145</v>
      </c>
      <c r="M133" s="1" t="s">
        <v>101</v>
      </c>
      <c r="N133" s="1" t="s">
        <v>102</v>
      </c>
      <c r="O133" s="1" t="s">
        <v>103</v>
      </c>
      <c r="P133" s="11">
        <f>Table_ExternalData_1[[#This Row],[Sales]]</f>
        <v>7363</v>
      </c>
    </row>
    <row r="134" spans="1:16" x14ac:dyDescent="0.3">
      <c r="A134">
        <f t="shared" si="2"/>
        <v>133</v>
      </c>
      <c r="B134" s="2">
        <v>41973</v>
      </c>
      <c r="C134" s="1">
        <v>4</v>
      </c>
      <c r="D134" s="1" t="s">
        <v>81</v>
      </c>
      <c r="E134" s="1" t="s">
        <v>67</v>
      </c>
      <c r="F134" s="1" t="s">
        <v>2</v>
      </c>
      <c r="G134" s="1" t="s">
        <v>27</v>
      </c>
      <c r="H134" s="3">
        <v>5107</v>
      </c>
      <c r="I134" s="1" t="s">
        <v>4</v>
      </c>
      <c r="J134" s="1" t="s">
        <v>69</v>
      </c>
      <c r="K134" s="1" t="s">
        <v>70</v>
      </c>
      <c r="L134" s="1" t="s">
        <v>142</v>
      </c>
      <c r="M134" s="1" t="s">
        <v>71</v>
      </c>
      <c r="N134" s="1" t="s">
        <v>72</v>
      </c>
      <c r="O134" s="1" t="s">
        <v>73</v>
      </c>
      <c r="P134" s="11">
        <f>Table_ExternalData_1[[#This Row],[Sales]]</f>
        <v>5107</v>
      </c>
    </row>
    <row r="135" spans="1:16" x14ac:dyDescent="0.3">
      <c r="A135">
        <f t="shared" si="2"/>
        <v>134</v>
      </c>
      <c r="B135" s="2">
        <v>41978</v>
      </c>
      <c r="C135" s="1">
        <v>4</v>
      </c>
      <c r="D135" s="1" t="s">
        <v>12</v>
      </c>
      <c r="E135" s="1" t="s">
        <v>29</v>
      </c>
      <c r="F135" s="1" t="s">
        <v>10</v>
      </c>
      <c r="G135" s="1" t="s">
        <v>20</v>
      </c>
      <c r="H135" s="3">
        <v>5555</v>
      </c>
      <c r="I135" s="1" t="s">
        <v>46</v>
      </c>
      <c r="J135" s="1" t="s">
        <v>32</v>
      </c>
      <c r="K135" s="1" t="s">
        <v>33</v>
      </c>
      <c r="L135" s="1" t="s">
        <v>137</v>
      </c>
      <c r="M135" s="1" t="s">
        <v>34</v>
      </c>
      <c r="N135" s="1" t="s">
        <v>35</v>
      </c>
      <c r="O135" s="1" t="s">
        <v>36</v>
      </c>
      <c r="P135" s="11">
        <f>Table_ExternalData_1[[#This Row],[Sales]]</f>
        <v>5555</v>
      </c>
    </row>
    <row r="136" spans="1:16" x14ac:dyDescent="0.3">
      <c r="A136">
        <f t="shared" si="2"/>
        <v>135</v>
      </c>
      <c r="B136" s="2">
        <v>41978</v>
      </c>
      <c r="C136" s="1">
        <v>4</v>
      </c>
      <c r="D136" s="1" t="s">
        <v>21</v>
      </c>
      <c r="E136" s="1" t="s">
        <v>13</v>
      </c>
      <c r="F136" s="1" t="s">
        <v>83</v>
      </c>
      <c r="G136" s="1" t="s">
        <v>84</v>
      </c>
      <c r="H136" s="3">
        <v>5312</v>
      </c>
      <c r="I136" s="1" t="s">
        <v>46</v>
      </c>
      <c r="J136" s="1" t="s">
        <v>15</v>
      </c>
      <c r="K136" s="1" t="s">
        <v>16</v>
      </c>
      <c r="L136" s="1" t="s">
        <v>135</v>
      </c>
      <c r="M136" s="1" t="s">
        <v>17</v>
      </c>
      <c r="N136" s="1" t="s">
        <v>18</v>
      </c>
      <c r="O136" s="1" t="s">
        <v>19</v>
      </c>
      <c r="P136" s="11">
        <f>Table_ExternalData_1[[#This Row],[Sales]]</f>
        <v>5312</v>
      </c>
    </row>
    <row r="137" spans="1:16" x14ac:dyDescent="0.3">
      <c r="A137">
        <f t="shared" si="2"/>
        <v>136</v>
      </c>
      <c r="B137" s="2">
        <v>41978</v>
      </c>
      <c r="C137" s="1">
        <v>4</v>
      </c>
      <c r="D137" s="1" t="s">
        <v>21</v>
      </c>
      <c r="E137" s="1" t="s">
        <v>13</v>
      </c>
      <c r="F137" s="1" t="s">
        <v>10</v>
      </c>
      <c r="G137" s="1" t="s">
        <v>14</v>
      </c>
      <c r="H137" s="3">
        <v>2740</v>
      </c>
      <c r="I137" s="1" t="s">
        <v>4</v>
      </c>
      <c r="J137" s="1" t="s">
        <v>15</v>
      </c>
      <c r="K137" s="1" t="s">
        <v>16</v>
      </c>
      <c r="L137" s="1" t="s">
        <v>135</v>
      </c>
      <c r="M137" s="1" t="s">
        <v>17</v>
      </c>
      <c r="N137" s="1" t="s">
        <v>18</v>
      </c>
      <c r="O137" s="1" t="s">
        <v>19</v>
      </c>
      <c r="P137" s="11">
        <f>Table_ExternalData_1[[#This Row],[Sales]]</f>
        <v>2740</v>
      </c>
    </row>
    <row r="138" spans="1:16" x14ac:dyDescent="0.3">
      <c r="A138">
        <f t="shared" si="2"/>
        <v>137</v>
      </c>
      <c r="B138" s="2">
        <v>41978</v>
      </c>
      <c r="C138" s="1">
        <v>4</v>
      </c>
      <c r="D138" s="1" t="s">
        <v>81</v>
      </c>
      <c r="E138" s="1" t="s">
        <v>67</v>
      </c>
      <c r="F138" s="1" t="s">
        <v>54</v>
      </c>
      <c r="G138" s="1" t="s">
        <v>55</v>
      </c>
      <c r="H138" s="3">
        <v>1934</v>
      </c>
      <c r="I138" s="1" t="s">
        <v>4</v>
      </c>
      <c r="J138" s="1" t="s">
        <v>69</v>
      </c>
      <c r="K138" s="1" t="s">
        <v>70</v>
      </c>
      <c r="L138" s="1" t="s">
        <v>142</v>
      </c>
      <c r="M138" s="1" t="s">
        <v>71</v>
      </c>
      <c r="N138" s="1" t="s">
        <v>72</v>
      </c>
      <c r="O138" s="1" t="s">
        <v>73</v>
      </c>
      <c r="P138" s="11">
        <f>Table_ExternalData_1[[#This Row],[Sales]]</f>
        <v>1934</v>
      </c>
    </row>
    <row r="139" spans="1:16" x14ac:dyDescent="0.3">
      <c r="A139">
        <f t="shared" si="2"/>
        <v>138</v>
      </c>
      <c r="B139" s="2">
        <v>41978</v>
      </c>
      <c r="C139" s="1">
        <v>4</v>
      </c>
      <c r="D139" s="1" t="s">
        <v>81</v>
      </c>
      <c r="E139" s="1" t="s">
        <v>67</v>
      </c>
      <c r="F139" s="1" t="s">
        <v>44</v>
      </c>
      <c r="G139" s="1" t="s">
        <v>45</v>
      </c>
      <c r="H139" s="3">
        <v>9982</v>
      </c>
      <c r="I139" s="1" t="s">
        <v>4</v>
      </c>
      <c r="J139" s="1" t="s">
        <v>69</v>
      </c>
      <c r="K139" s="1" t="s">
        <v>70</v>
      </c>
      <c r="L139" s="1" t="s">
        <v>142</v>
      </c>
      <c r="M139" s="1" t="s">
        <v>71</v>
      </c>
      <c r="N139" s="1" t="s">
        <v>72</v>
      </c>
      <c r="O139" s="1" t="s">
        <v>73</v>
      </c>
      <c r="P139" s="11">
        <f>Table_ExternalData_1[[#This Row],[Sales]]</f>
        <v>9982</v>
      </c>
    </row>
    <row r="140" spans="1:16" x14ac:dyDescent="0.3">
      <c r="A140">
        <f t="shared" si="2"/>
        <v>139</v>
      </c>
      <c r="B140" s="2">
        <v>41980</v>
      </c>
      <c r="C140" s="1">
        <v>4</v>
      </c>
      <c r="D140" s="1" t="s">
        <v>81</v>
      </c>
      <c r="E140" s="1" t="s">
        <v>67</v>
      </c>
      <c r="F140" s="1" t="s">
        <v>10</v>
      </c>
      <c r="G140" s="1" t="s">
        <v>20</v>
      </c>
      <c r="H140" s="3">
        <v>7071</v>
      </c>
      <c r="I140" s="1" t="s">
        <v>149</v>
      </c>
      <c r="J140" s="1" t="s">
        <v>69</v>
      </c>
      <c r="K140" s="1" t="s">
        <v>70</v>
      </c>
      <c r="L140" s="1" t="s">
        <v>142</v>
      </c>
      <c r="M140" s="1" t="s">
        <v>71</v>
      </c>
      <c r="N140" s="1" t="s">
        <v>72</v>
      </c>
      <c r="O140" s="1" t="s">
        <v>73</v>
      </c>
      <c r="P140" s="11">
        <f>Table_ExternalData_1[[#This Row],[Sales]]</f>
        <v>7071</v>
      </c>
    </row>
    <row r="141" spans="1:16" x14ac:dyDescent="0.3">
      <c r="A141">
        <f t="shared" si="2"/>
        <v>140</v>
      </c>
      <c r="B141" s="2">
        <v>41981</v>
      </c>
      <c r="C141" s="1">
        <v>4</v>
      </c>
      <c r="D141" s="1" t="s">
        <v>21</v>
      </c>
      <c r="E141" s="1" t="s">
        <v>61</v>
      </c>
      <c r="F141" s="1" t="s">
        <v>83</v>
      </c>
      <c r="G141" s="1" t="s">
        <v>84</v>
      </c>
      <c r="H141" s="3">
        <v>467</v>
      </c>
      <c r="I141" s="1" t="s">
        <v>149</v>
      </c>
      <c r="J141" s="1" t="s">
        <v>62</v>
      </c>
      <c r="K141" s="1" t="s">
        <v>63</v>
      </c>
      <c r="L141" s="1" t="s">
        <v>141</v>
      </c>
      <c r="M141" s="1" t="s">
        <v>64</v>
      </c>
      <c r="N141" s="1" t="s">
        <v>65</v>
      </c>
      <c r="O141" s="1" t="s">
        <v>66</v>
      </c>
      <c r="P141" s="11">
        <f>Table_ExternalData_1[[#This Row],[Sales]]</f>
        <v>467</v>
      </c>
    </row>
    <row r="142" spans="1:16" x14ac:dyDescent="0.3">
      <c r="A142">
        <f t="shared" si="2"/>
        <v>141</v>
      </c>
      <c r="B142" s="4">
        <v>41987</v>
      </c>
      <c r="C142" s="1">
        <v>4</v>
      </c>
      <c r="D142" s="1" t="s">
        <v>74</v>
      </c>
      <c r="E142" s="1" t="s">
        <v>96</v>
      </c>
      <c r="F142" s="1" t="s">
        <v>10</v>
      </c>
      <c r="G142" s="1" t="s">
        <v>14</v>
      </c>
      <c r="H142" s="3">
        <v>855</v>
      </c>
      <c r="I142" s="1" t="s">
        <v>4</v>
      </c>
      <c r="J142" s="1" t="s">
        <v>99</v>
      </c>
      <c r="K142" s="1" t="s">
        <v>100</v>
      </c>
      <c r="L142" s="1" t="s">
        <v>145</v>
      </c>
      <c r="M142" s="1" t="s">
        <v>101</v>
      </c>
      <c r="N142" s="1" t="s">
        <v>102</v>
      </c>
      <c r="O142" s="1" t="s">
        <v>103</v>
      </c>
      <c r="P142" s="11">
        <f>Table_ExternalData_1[[#This Row],[Sales]]</f>
        <v>855</v>
      </c>
    </row>
    <row r="143" spans="1:16" x14ac:dyDescent="0.3">
      <c r="A143">
        <f t="shared" si="2"/>
        <v>142</v>
      </c>
      <c r="B143" s="2">
        <v>41993</v>
      </c>
      <c r="C143" s="1">
        <v>4</v>
      </c>
      <c r="D143" s="1" t="s">
        <v>81</v>
      </c>
      <c r="E143" s="1" t="s">
        <v>67</v>
      </c>
      <c r="F143" s="1" t="s">
        <v>77</v>
      </c>
      <c r="G143" s="1" t="s">
        <v>78</v>
      </c>
      <c r="H143" s="3">
        <v>3271</v>
      </c>
      <c r="I143" s="1" t="s">
        <v>4</v>
      </c>
      <c r="J143" s="1" t="s">
        <v>69</v>
      </c>
      <c r="K143" s="1" t="s">
        <v>70</v>
      </c>
      <c r="L143" s="1" t="s">
        <v>142</v>
      </c>
      <c r="M143" s="1" t="s">
        <v>71</v>
      </c>
      <c r="N143" s="1" t="s">
        <v>72</v>
      </c>
      <c r="O143" s="1" t="s">
        <v>73</v>
      </c>
      <c r="P143" s="11">
        <f>Table_ExternalData_1[[#This Row],[Sales]]</f>
        <v>3271</v>
      </c>
    </row>
    <row r="144" spans="1:16" x14ac:dyDescent="0.3">
      <c r="A144">
        <f t="shared" si="2"/>
        <v>143</v>
      </c>
      <c r="B144" s="2">
        <v>41996</v>
      </c>
      <c r="C144" s="1">
        <v>4</v>
      </c>
      <c r="D144" s="1" t="s">
        <v>0</v>
      </c>
      <c r="E144" s="1" t="s">
        <v>53</v>
      </c>
      <c r="F144" s="1" t="s">
        <v>2</v>
      </c>
      <c r="G144" s="1" t="s">
        <v>3</v>
      </c>
      <c r="H144" s="3">
        <v>3473</v>
      </c>
      <c r="I144" s="1" t="s">
        <v>4</v>
      </c>
      <c r="J144" s="1" t="s">
        <v>56</v>
      </c>
      <c r="K144" s="1" t="s">
        <v>57</v>
      </c>
      <c r="L144" s="1" t="s">
        <v>140</v>
      </c>
      <c r="M144" s="1" t="s">
        <v>58</v>
      </c>
      <c r="N144" s="1" t="s">
        <v>59</v>
      </c>
      <c r="O144" s="1" t="s">
        <v>60</v>
      </c>
      <c r="P144" s="11">
        <f>Table_ExternalData_1[[#This Row],[Sales]]</f>
        <v>3473</v>
      </c>
    </row>
    <row r="145" spans="1:16" x14ac:dyDescent="0.3">
      <c r="A145">
        <f t="shared" si="2"/>
        <v>144</v>
      </c>
      <c r="B145" s="2">
        <v>41996</v>
      </c>
      <c r="C145" s="1">
        <v>4</v>
      </c>
      <c r="D145" s="1" t="s">
        <v>28</v>
      </c>
      <c r="E145" s="1" t="s">
        <v>22</v>
      </c>
      <c r="F145" s="1" t="s">
        <v>97</v>
      </c>
      <c r="G145" s="1" t="s">
        <v>98</v>
      </c>
      <c r="H145" s="3">
        <v>6222</v>
      </c>
      <c r="I145" s="1" t="s">
        <v>149</v>
      </c>
      <c r="J145" s="1" t="s">
        <v>24</v>
      </c>
      <c r="K145" s="1" t="s">
        <v>25</v>
      </c>
      <c r="L145" s="1" t="s">
        <v>136</v>
      </c>
      <c r="M145" s="1" t="s">
        <v>26</v>
      </c>
      <c r="N145" s="1" t="s">
        <v>8</v>
      </c>
      <c r="O145" s="1" t="s">
        <v>9</v>
      </c>
      <c r="P145" s="11">
        <f>Table_ExternalData_1[[#This Row],[Sales]]</f>
        <v>6222</v>
      </c>
    </row>
    <row r="146" spans="1:16" x14ac:dyDescent="0.3">
      <c r="A146">
        <f t="shared" si="2"/>
        <v>145</v>
      </c>
      <c r="B146" s="2">
        <v>42000</v>
      </c>
      <c r="C146" s="1">
        <v>4</v>
      </c>
      <c r="D146" s="1" t="s">
        <v>52</v>
      </c>
      <c r="E146" s="1" t="s">
        <v>43</v>
      </c>
      <c r="F146" s="1" t="s">
        <v>54</v>
      </c>
      <c r="G146" s="1" t="s">
        <v>55</v>
      </c>
      <c r="H146" s="3">
        <v>4500</v>
      </c>
      <c r="I146" s="1" t="s">
        <v>4</v>
      </c>
      <c r="J146" s="1" t="s">
        <v>47</v>
      </c>
      <c r="K146" s="1" t="s">
        <v>48</v>
      </c>
      <c r="L146" s="1" t="s">
        <v>139</v>
      </c>
      <c r="M146" s="1" t="s">
        <v>49</v>
      </c>
      <c r="N146" s="1" t="s">
        <v>50</v>
      </c>
      <c r="O146" s="1" t="s">
        <v>51</v>
      </c>
      <c r="P146" s="11">
        <f>Table_ExternalData_1[[#This Row],[Sales]]</f>
        <v>4500</v>
      </c>
    </row>
    <row r="147" spans="1:16" x14ac:dyDescent="0.3">
      <c r="A147">
        <f t="shared" si="2"/>
        <v>146</v>
      </c>
      <c r="B147" s="2">
        <v>42008</v>
      </c>
      <c r="C147" s="1">
        <v>1</v>
      </c>
      <c r="D147" s="1" t="s">
        <v>52</v>
      </c>
      <c r="E147" s="1" t="s">
        <v>43</v>
      </c>
      <c r="F147" s="1" t="s">
        <v>38</v>
      </c>
      <c r="G147" s="1" t="s">
        <v>39</v>
      </c>
      <c r="H147" s="3">
        <v>3183</v>
      </c>
      <c r="I147" s="1" t="s">
        <v>4</v>
      </c>
      <c r="J147" s="1" t="s">
        <v>47</v>
      </c>
      <c r="K147" s="1" t="s">
        <v>48</v>
      </c>
      <c r="L147" s="1" t="s">
        <v>139</v>
      </c>
      <c r="M147" s="1" t="s">
        <v>49</v>
      </c>
      <c r="N147" s="1" t="s">
        <v>50</v>
      </c>
      <c r="O147" s="1" t="s">
        <v>51</v>
      </c>
      <c r="P147" s="11">
        <f>Table_ExternalData_1[[#This Row],[Sales]]</f>
        <v>3183</v>
      </c>
    </row>
    <row r="148" spans="1:16" x14ac:dyDescent="0.3">
      <c r="A148">
        <f t="shared" si="2"/>
        <v>147</v>
      </c>
      <c r="B148" s="2">
        <v>42010</v>
      </c>
      <c r="C148" s="1">
        <v>1</v>
      </c>
      <c r="D148" s="1" t="s">
        <v>74</v>
      </c>
      <c r="E148" s="1" t="s">
        <v>96</v>
      </c>
      <c r="F148" s="1" t="s">
        <v>2</v>
      </c>
      <c r="G148" s="1" t="s">
        <v>3</v>
      </c>
      <c r="H148" s="3">
        <v>8031</v>
      </c>
      <c r="I148" s="1" t="s">
        <v>4</v>
      </c>
      <c r="J148" s="1" t="s">
        <v>99</v>
      </c>
      <c r="K148" s="1" t="s">
        <v>100</v>
      </c>
      <c r="L148" s="1" t="s">
        <v>145</v>
      </c>
      <c r="M148" s="1" t="s">
        <v>101</v>
      </c>
      <c r="N148" s="1" t="s">
        <v>102</v>
      </c>
      <c r="O148" s="1" t="s">
        <v>103</v>
      </c>
      <c r="P148" s="11">
        <f>Table_ExternalData_1[[#This Row],[Sales]]</f>
        <v>8031</v>
      </c>
    </row>
    <row r="149" spans="1:16" x14ac:dyDescent="0.3">
      <c r="A149">
        <f t="shared" si="2"/>
        <v>148</v>
      </c>
      <c r="B149" s="2">
        <v>42016</v>
      </c>
      <c r="C149" s="1">
        <v>1</v>
      </c>
      <c r="D149" s="1" t="s">
        <v>81</v>
      </c>
      <c r="E149" s="1" t="s">
        <v>67</v>
      </c>
      <c r="F149" s="1" t="s">
        <v>75</v>
      </c>
      <c r="G149" s="1" t="s">
        <v>76</v>
      </c>
      <c r="H149" s="3">
        <v>1263</v>
      </c>
      <c r="I149" s="1" t="s">
        <v>149</v>
      </c>
      <c r="J149" s="1" t="s">
        <v>69</v>
      </c>
      <c r="K149" s="1" t="s">
        <v>70</v>
      </c>
      <c r="L149" s="1" t="s">
        <v>142</v>
      </c>
      <c r="M149" s="1" t="s">
        <v>71</v>
      </c>
      <c r="N149" s="1" t="s">
        <v>72</v>
      </c>
      <c r="O149" s="1" t="s">
        <v>73</v>
      </c>
      <c r="P149" s="11">
        <f>Table_ExternalData_1[[#This Row],[Sales]]</f>
        <v>1263</v>
      </c>
    </row>
    <row r="150" spans="1:16" x14ac:dyDescent="0.3">
      <c r="A150">
        <f t="shared" si="2"/>
        <v>149</v>
      </c>
      <c r="B150" s="2">
        <v>42019</v>
      </c>
      <c r="C150" s="1">
        <v>1</v>
      </c>
      <c r="D150" s="1" t="s">
        <v>0</v>
      </c>
      <c r="E150" s="1" t="s">
        <v>53</v>
      </c>
      <c r="F150" s="1" t="s">
        <v>2</v>
      </c>
      <c r="G150" s="1" t="s">
        <v>68</v>
      </c>
      <c r="H150" s="3">
        <v>6843</v>
      </c>
      <c r="I150" s="1" t="s">
        <v>4</v>
      </c>
      <c r="J150" s="1" t="s">
        <v>56</v>
      </c>
      <c r="K150" s="1" t="s">
        <v>57</v>
      </c>
      <c r="L150" s="1" t="s">
        <v>140</v>
      </c>
      <c r="M150" s="1" t="s">
        <v>58</v>
      </c>
      <c r="N150" s="1" t="s">
        <v>59</v>
      </c>
      <c r="O150" s="1" t="s">
        <v>60</v>
      </c>
      <c r="P150" s="11">
        <f>Table_ExternalData_1[[#This Row],[Sales]]</f>
        <v>6843</v>
      </c>
    </row>
    <row r="151" spans="1:16" x14ac:dyDescent="0.3">
      <c r="A151">
        <f t="shared" si="2"/>
        <v>150</v>
      </c>
      <c r="B151" s="2">
        <v>42019</v>
      </c>
      <c r="C151" s="1">
        <v>1</v>
      </c>
      <c r="D151" s="1" t="s">
        <v>12</v>
      </c>
      <c r="E151" s="1" t="s">
        <v>1</v>
      </c>
      <c r="F151" s="1" t="s">
        <v>2</v>
      </c>
      <c r="G151" s="1" t="s">
        <v>3</v>
      </c>
      <c r="H151" s="3">
        <v>5116</v>
      </c>
      <c r="I151" s="1" t="s">
        <v>4</v>
      </c>
      <c r="J151" s="1" t="s">
        <v>5</v>
      </c>
      <c r="K151" s="1" t="s">
        <v>6</v>
      </c>
      <c r="L151" s="1" t="s">
        <v>134</v>
      </c>
      <c r="M151" s="1" t="s">
        <v>7</v>
      </c>
      <c r="N151" s="1" t="s">
        <v>8</v>
      </c>
      <c r="O151" s="1" t="s">
        <v>9</v>
      </c>
      <c r="P151" s="11">
        <f>Table_ExternalData_1[[#This Row],[Sales]]</f>
        <v>5116</v>
      </c>
    </row>
    <row r="152" spans="1:16" x14ac:dyDescent="0.3">
      <c r="A152">
        <f t="shared" si="2"/>
        <v>151</v>
      </c>
      <c r="B152" s="2">
        <v>42019</v>
      </c>
      <c r="C152" s="1">
        <v>1</v>
      </c>
      <c r="D152" s="1" t="s">
        <v>12</v>
      </c>
      <c r="E152" s="1" t="s">
        <v>1</v>
      </c>
      <c r="F152" s="1" t="s">
        <v>10</v>
      </c>
      <c r="G152" s="1" t="s">
        <v>11</v>
      </c>
      <c r="H152" s="3">
        <v>4360</v>
      </c>
      <c r="I152" s="1" t="s">
        <v>149</v>
      </c>
      <c r="J152" s="1" t="s">
        <v>5</v>
      </c>
      <c r="K152" s="1" t="s">
        <v>6</v>
      </c>
      <c r="L152" s="1" t="s">
        <v>134</v>
      </c>
      <c r="M152" s="1" t="s">
        <v>7</v>
      </c>
      <c r="N152" s="1" t="s">
        <v>8</v>
      </c>
      <c r="O152" s="1" t="s">
        <v>9</v>
      </c>
      <c r="P152" s="11">
        <f>Table_ExternalData_1[[#This Row],[Sales]]</f>
        <v>4360</v>
      </c>
    </row>
    <row r="153" spans="1:16" x14ac:dyDescent="0.3">
      <c r="A153">
        <f t="shared" si="2"/>
        <v>152</v>
      </c>
      <c r="B153" s="2">
        <v>42024</v>
      </c>
      <c r="C153" s="1">
        <v>1</v>
      </c>
      <c r="D153" s="1" t="s">
        <v>21</v>
      </c>
      <c r="E153" s="1" t="s">
        <v>13</v>
      </c>
      <c r="F153" s="1" t="s">
        <v>10</v>
      </c>
      <c r="G153" s="1" t="s">
        <v>14</v>
      </c>
      <c r="H153" s="3">
        <v>6703</v>
      </c>
      <c r="I153" s="1" t="s">
        <v>46</v>
      </c>
      <c r="J153" s="1" t="s">
        <v>15</v>
      </c>
      <c r="K153" s="1" t="s">
        <v>16</v>
      </c>
      <c r="L153" s="1" t="s">
        <v>135</v>
      </c>
      <c r="M153" s="1" t="s">
        <v>17</v>
      </c>
      <c r="N153" s="1" t="s">
        <v>18</v>
      </c>
      <c r="O153" s="1" t="s">
        <v>19</v>
      </c>
      <c r="P153" s="11">
        <f>Table_ExternalData_1[[#This Row],[Sales]]</f>
        <v>6703</v>
      </c>
    </row>
    <row r="154" spans="1:16" x14ac:dyDescent="0.3">
      <c r="A154">
        <f t="shared" si="2"/>
        <v>153</v>
      </c>
      <c r="B154" s="2">
        <v>42024</v>
      </c>
      <c r="C154" s="1">
        <v>1</v>
      </c>
      <c r="D154" s="1" t="s">
        <v>21</v>
      </c>
      <c r="E154" s="1" t="s">
        <v>13</v>
      </c>
      <c r="F154" s="1" t="s">
        <v>10</v>
      </c>
      <c r="G154" s="1" t="s">
        <v>20</v>
      </c>
      <c r="H154" s="3">
        <v>6249</v>
      </c>
      <c r="I154" s="1" t="s">
        <v>46</v>
      </c>
      <c r="J154" s="1" t="s">
        <v>15</v>
      </c>
      <c r="K154" s="1" t="s">
        <v>16</v>
      </c>
      <c r="L154" s="1" t="s">
        <v>135</v>
      </c>
      <c r="M154" s="1" t="s">
        <v>17</v>
      </c>
      <c r="N154" s="1" t="s">
        <v>18</v>
      </c>
      <c r="O154" s="1" t="s">
        <v>19</v>
      </c>
      <c r="P154" s="11">
        <f>Table_ExternalData_1[[#This Row],[Sales]]</f>
        <v>6249</v>
      </c>
    </row>
    <row r="155" spans="1:16" x14ac:dyDescent="0.3">
      <c r="A155">
        <f t="shared" si="2"/>
        <v>154</v>
      </c>
      <c r="B155" s="2">
        <v>42024</v>
      </c>
      <c r="C155" s="1">
        <v>1</v>
      </c>
      <c r="D155" s="1" t="s">
        <v>21</v>
      </c>
      <c r="E155" s="1" t="s">
        <v>13</v>
      </c>
      <c r="F155" s="1" t="s">
        <v>10</v>
      </c>
      <c r="G155" s="1" t="s">
        <v>11</v>
      </c>
      <c r="H155" s="3">
        <v>9197</v>
      </c>
      <c r="I155" s="1" t="s">
        <v>46</v>
      </c>
      <c r="J155" s="1" t="s">
        <v>15</v>
      </c>
      <c r="K155" s="1" t="s">
        <v>16</v>
      </c>
      <c r="L155" s="1" t="s">
        <v>135</v>
      </c>
      <c r="M155" s="1" t="s">
        <v>17</v>
      </c>
      <c r="N155" s="1" t="s">
        <v>18</v>
      </c>
      <c r="O155" s="1" t="s">
        <v>19</v>
      </c>
      <c r="P155" s="11">
        <f>Table_ExternalData_1[[#This Row],[Sales]]</f>
        <v>9197</v>
      </c>
    </row>
    <row r="156" spans="1:16" x14ac:dyDescent="0.3">
      <c r="A156">
        <f t="shared" si="2"/>
        <v>155</v>
      </c>
      <c r="B156" s="2">
        <v>42026</v>
      </c>
      <c r="C156" s="1">
        <v>1</v>
      </c>
      <c r="D156" s="1" t="s">
        <v>28</v>
      </c>
      <c r="E156" s="1" t="s">
        <v>22</v>
      </c>
      <c r="F156" s="1" t="s">
        <v>2</v>
      </c>
      <c r="G156" s="1" t="s">
        <v>23</v>
      </c>
      <c r="H156" s="3">
        <v>8874</v>
      </c>
      <c r="I156" s="1" t="s">
        <v>46</v>
      </c>
      <c r="J156" s="1" t="s">
        <v>24</v>
      </c>
      <c r="K156" s="1" t="s">
        <v>25</v>
      </c>
      <c r="L156" s="1" t="s">
        <v>136</v>
      </c>
      <c r="M156" s="1" t="s">
        <v>26</v>
      </c>
      <c r="N156" s="1" t="s">
        <v>8</v>
      </c>
      <c r="O156" s="1" t="s">
        <v>9</v>
      </c>
      <c r="P156" s="11">
        <f>Table_ExternalData_1[[#This Row],[Sales]]</f>
        <v>8874</v>
      </c>
    </row>
    <row r="157" spans="1:16" x14ac:dyDescent="0.3">
      <c r="A157">
        <f t="shared" si="2"/>
        <v>156</v>
      </c>
      <c r="B157" s="2">
        <v>42026</v>
      </c>
      <c r="C157" s="1">
        <v>1</v>
      </c>
      <c r="D157" s="1" t="s">
        <v>28</v>
      </c>
      <c r="E157" s="1" t="s">
        <v>22</v>
      </c>
      <c r="F157" s="1" t="s">
        <v>2</v>
      </c>
      <c r="G157" s="1" t="s">
        <v>27</v>
      </c>
      <c r="H157" s="3">
        <v>4876</v>
      </c>
      <c r="I157" s="1" t="s">
        <v>46</v>
      </c>
      <c r="J157" s="1" t="s">
        <v>24</v>
      </c>
      <c r="K157" s="1" t="s">
        <v>25</v>
      </c>
      <c r="L157" s="1" t="s">
        <v>136</v>
      </c>
      <c r="M157" s="1" t="s">
        <v>26</v>
      </c>
      <c r="N157" s="1" t="s">
        <v>8</v>
      </c>
      <c r="O157" s="1" t="s">
        <v>9</v>
      </c>
      <c r="P157" s="11">
        <f>Table_ExternalData_1[[#This Row],[Sales]]</f>
        <v>4876</v>
      </c>
    </row>
    <row r="158" spans="1:16" x14ac:dyDescent="0.3">
      <c r="A158">
        <f t="shared" si="2"/>
        <v>157</v>
      </c>
      <c r="B158" s="2">
        <v>42034</v>
      </c>
      <c r="C158" s="1">
        <v>1</v>
      </c>
      <c r="D158" s="1" t="s">
        <v>12</v>
      </c>
      <c r="E158" s="1" t="s">
        <v>29</v>
      </c>
      <c r="F158" s="1" t="s">
        <v>30</v>
      </c>
      <c r="G158" s="1" t="s">
        <v>31</v>
      </c>
      <c r="H158" s="3">
        <v>5482</v>
      </c>
      <c r="I158" s="1" t="s">
        <v>149</v>
      </c>
      <c r="J158" s="1" t="s">
        <v>32</v>
      </c>
      <c r="K158" s="1" t="s">
        <v>33</v>
      </c>
      <c r="L158" s="1" t="s">
        <v>137</v>
      </c>
      <c r="M158" s="1" t="s">
        <v>34</v>
      </c>
      <c r="N158" s="1" t="s">
        <v>35</v>
      </c>
      <c r="O158" s="1" t="s">
        <v>36</v>
      </c>
      <c r="P158" s="11">
        <f>Table_ExternalData_1[[#This Row],[Sales]]</f>
        <v>5482</v>
      </c>
    </row>
    <row r="159" spans="1:16" x14ac:dyDescent="0.3">
      <c r="A159">
        <f t="shared" si="2"/>
        <v>158</v>
      </c>
      <c r="B159" s="2">
        <v>42038</v>
      </c>
      <c r="C159" s="1">
        <v>4</v>
      </c>
      <c r="D159" s="1" t="s">
        <v>28</v>
      </c>
      <c r="E159" s="1" t="s">
        <v>22</v>
      </c>
      <c r="F159" s="1" t="s">
        <v>77</v>
      </c>
      <c r="G159" s="1" t="s">
        <v>117</v>
      </c>
      <c r="H159" s="3">
        <v>5090</v>
      </c>
      <c r="I159" s="1" t="s">
        <v>4</v>
      </c>
      <c r="J159" s="1" t="s">
        <v>24</v>
      </c>
      <c r="K159" s="1" t="s">
        <v>25</v>
      </c>
      <c r="L159" s="1" t="s">
        <v>136</v>
      </c>
      <c r="M159" s="1" t="s">
        <v>26</v>
      </c>
      <c r="N159" s="1" t="s">
        <v>8</v>
      </c>
      <c r="O159" s="1" t="s">
        <v>9</v>
      </c>
      <c r="P159" s="11">
        <f>Table_ExternalData_1[[#This Row],[Sales]]</f>
        <v>5090</v>
      </c>
    </row>
    <row r="160" spans="1:16" x14ac:dyDescent="0.3">
      <c r="A160">
        <f t="shared" si="2"/>
        <v>159</v>
      </c>
      <c r="B160" s="2">
        <v>42041</v>
      </c>
      <c r="C160" s="1">
        <v>1</v>
      </c>
      <c r="D160" s="1" t="s">
        <v>21</v>
      </c>
      <c r="E160" s="1" t="s">
        <v>13</v>
      </c>
      <c r="F160" s="1" t="s">
        <v>30</v>
      </c>
      <c r="G160" s="1" t="s">
        <v>31</v>
      </c>
      <c r="H160" s="3">
        <v>1802</v>
      </c>
      <c r="I160" s="1" t="s">
        <v>4</v>
      </c>
      <c r="J160" s="1" t="s">
        <v>15</v>
      </c>
      <c r="K160" s="1" t="s">
        <v>16</v>
      </c>
      <c r="L160" s="1" t="s">
        <v>135</v>
      </c>
      <c r="M160" s="1" t="s">
        <v>17</v>
      </c>
      <c r="N160" s="1" t="s">
        <v>18</v>
      </c>
      <c r="O160" s="1" t="s">
        <v>19</v>
      </c>
      <c r="P160" s="11">
        <f>Table_ExternalData_1[[#This Row],[Sales]]</f>
        <v>1802</v>
      </c>
    </row>
    <row r="161" spans="1:16" x14ac:dyDescent="0.3">
      <c r="A161">
        <f t="shared" si="2"/>
        <v>160</v>
      </c>
      <c r="B161" s="2">
        <v>42042</v>
      </c>
      <c r="C161" s="1">
        <v>1</v>
      </c>
      <c r="D161" s="1" t="s">
        <v>74</v>
      </c>
      <c r="E161" s="1" t="s">
        <v>96</v>
      </c>
      <c r="F161" s="1" t="s">
        <v>2</v>
      </c>
      <c r="G161" s="1" t="s">
        <v>68</v>
      </c>
      <c r="H161" s="3">
        <v>5258</v>
      </c>
      <c r="I161" s="1" t="s">
        <v>4</v>
      </c>
      <c r="J161" s="1" t="s">
        <v>99</v>
      </c>
      <c r="K161" s="1" t="s">
        <v>100</v>
      </c>
      <c r="L161" s="1" t="s">
        <v>145</v>
      </c>
      <c r="M161" s="1" t="s">
        <v>101</v>
      </c>
      <c r="N161" s="1" t="s">
        <v>102</v>
      </c>
      <c r="O161" s="1" t="s">
        <v>103</v>
      </c>
      <c r="P161" s="11">
        <f>Table_ExternalData_1[[#This Row],[Sales]]</f>
        <v>5258</v>
      </c>
    </row>
    <row r="162" spans="1:16" x14ac:dyDescent="0.3">
      <c r="A162">
        <f t="shared" si="2"/>
        <v>161</v>
      </c>
      <c r="B162" s="2">
        <v>42045</v>
      </c>
      <c r="C162" s="1">
        <v>1</v>
      </c>
      <c r="D162" s="1" t="s">
        <v>21</v>
      </c>
      <c r="E162" s="1" t="s">
        <v>37</v>
      </c>
      <c r="F162" s="1" t="s">
        <v>38</v>
      </c>
      <c r="G162" s="1" t="s">
        <v>39</v>
      </c>
      <c r="H162" s="3">
        <v>2957</v>
      </c>
      <c r="I162" s="1" t="s">
        <v>46</v>
      </c>
      <c r="J162" s="1" t="s">
        <v>151</v>
      </c>
      <c r="K162" s="1" t="s">
        <v>152</v>
      </c>
      <c r="L162" s="1" t="s">
        <v>138</v>
      </c>
      <c r="M162" s="1" t="s">
        <v>40</v>
      </c>
      <c r="N162" s="1" t="s">
        <v>41</v>
      </c>
      <c r="O162" s="1" t="s">
        <v>42</v>
      </c>
      <c r="P162" s="11">
        <f>Table_ExternalData_1[[#This Row],[Sales]]</f>
        <v>2957</v>
      </c>
    </row>
    <row r="163" spans="1:16" x14ac:dyDescent="0.3">
      <c r="A163">
        <f t="shared" si="2"/>
        <v>162</v>
      </c>
      <c r="B163" s="2">
        <v>42048</v>
      </c>
      <c r="C163" s="1">
        <v>1</v>
      </c>
      <c r="D163" s="1" t="s">
        <v>81</v>
      </c>
      <c r="E163" s="1" t="s">
        <v>67</v>
      </c>
      <c r="F163" s="1" t="s">
        <v>2</v>
      </c>
      <c r="G163" s="1" t="s">
        <v>27</v>
      </c>
      <c r="H163" s="3">
        <v>1520</v>
      </c>
      <c r="I163" s="1" t="s">
        <v>4</v>
      </c>
      <c r="J163" s="1" t="s">
        <v>69</v>
      </c>
      <c r="K163" s="1" t="s">
        <v>70</v>
      </c>
      <c r="L163" s="1" t="s">
        <v>142</v>
      </c>
      <c r="M163" s="1" t="s">
        <v>71</v>
      </c>
      <c r="N163" s="1" t="s">
        <v>72</v>
      </c>
      <c r="O163" s="1" t="s">
        <v>73</v>
      </c>
      <c r="P163" s="11">
        <f>Table_ExternalData_1[[#This Row],[Sales]]</f>
        <v>1520</v>
      </c>
    </row>
    <row r="164" spans="1:16" x14ac:dyDescent="0.3">
      <c r="A164">
        <f t="shared" si="2"/>
        <v>163</v>
      </c>
      <c r="B164" s="2">
        <v>42051</v>
      </c>
      <c r="C164" s="1">
        <v>1</v>
      </c>
      <c r="D164" s="1" t="s">
        <v>12</v>
      </c>
      <c r="E164" s="1" t="s">
        <v>1</v>
      </c>
      <c r="F164" s="1" t="s">
        <v>2</v>
      </c>
      <c r="G164" s="1" t="s">
        <v>23</v>
      </c>
      <c r="H164" s="3">
        <v>9379</v>
      </c>
      <c r="I164" s="1" t="s">
        <v>46</v>
      </c>
      <c r="J164" s="1" t="s">
        <v>5</v>
      </c>
      <c r="K164" s="1" t="s">
        <v>6</v>
      </c>
      <c r="L164" s="1" t="s">
        <v>134</v>
      </c>
      <c r="M164" s="1" t="s">
        <v>7</v>
      </c>
      <c r="N164" s="1" t="s">
        <v>8</v>
      </c>
      <c r="O164" s="1" t="s">
        <v>9</v>
      </c>
      <c r="P164" s="11">
        <f>Table_ExternalData_1[[#This Row],[Sales]]</f>
        <v>9379</v>
      </c>
    </row>
    <row r="165" spans="1:16" x14ac:dyDescent="0.3">
      <c r="A165">
        <f t="shared" si="2"/>
        <v>164</v>
      </c>
      <c r="B165" s="2">
        <v>42056</v>
      </c>
      <c r="C165" s="1">
        <v>1</v>
      </c>
      <c r="D165" s="1" t="s">
        <v>0</v>
      </c>
      <c r="E165" s="1" t="s">
        <v>53</v>
      </c>
      <c r="F165" s="1" t="s">
        <v>10</v>
      </c>
      <c r="G165" s="1" t="s">
        <v>116</v>
      </c>
      <c r="H165" s="3">
        <v>3417</v>
      </c>
      <c r="I165" s="1" t="s">
        <v>149</v>
      </c>
      <c r="J165" s="1" t="s">
        <v>56</v>
      </c>
      <c r="K165" s="1" t="s">
        <v>57</v>
      </c>
      <c r="L165" s="1" t="s">
        <v>140</v>
      </c>
      <c r="M165" s="1" t="s">
        <v>58</v>
      </c>
      <c r="N165" s="1" t="s">
        <v>59</v>
      </c>
      <c r="O165" s="1" t="s">
        <v>60</v>
      </c>
      <c r="P165" s="11">
        <f>Table_ExternalData_1[[#This Row],[Sales]]</f>
        <v>3417</v>
      </c>
    </row>
    <row r="166" spans="1:16" x14ac:dyDescent="0.3">
      <c r="A166">
        <f t="shared" si="2"/>
        <v>165</v>
      </c>
      <c r="B166" s="2">
        <v>42058</v>
      </c>
      <c r="C166" s="1">
        <v>1</v>
      </c>
      <c r="D166" s="1" t="s">
        <v>52</v>
      </c>
      <c r="E166" s="1" t="s">
        <v>43</v>
      </c>
      <c r="F166" s="1" t="s">
        <v>44</v>
      </c>
      <c r="G166" s="1" t="s">
        <v>45</v>
      </c>
      <c r="H166" s="3">
        <v>7742</v>
      </c>
      <c r="I166" s="1" t="s">
        <v>149</v>
      </c>
      <c r="J166" s="1" t="s">
        <v>47</v>
      </c>
      <c r="K166" s="1" t="s">
        <v>48</v>
      </c>
      <c r="L166" s="1" t="s">
        <v>139</v>
      </c>
      <c r="M166" s="1" t="s">
        <v>49</v>
      </c>
      <c r="N166" s="1" t="s">
        <v>50</v>
      </c>
      <c r="O166" s="1" t="s">
        <v>51</v>
      </c>
      <c r="P166" s="11">
        <f>Table_ExternalData_1[[#This Row],[Sales]]</f>
        <v>7742</v>
      </c>
    </row>
    <row r="167" spans="1:16" x14ac:dyDescent="0.3">
      <c r="A167">
        <f t="shared" si="2"/>
        <v>166</v>
      </c>
      <c r="B167" s="2">
        <v>42067</v>
      </c>
      <c r="C167" s="1">
        <v>3</v>
      </c>
      <c r="D167" s="1" t="s">
        <v>28</v>
      </c>
      <c r="E167" s="1" t="s">
        <v>22</v>
      </c>
      <c r="F167" s="1" t="s">
        <v>75</v>
      </c>
      <c r="G167" s="1" t="s">
        <v>76</v>
      </c>
      <c r="H167" s="3">
        <v>6967</v>
      </c>
      <c r="I167" s="1" t="s">
        <v>46</v>
      </c>
      <c r="J167" s="1" t="s">
        <v>24</v>
      </c>
      <c r="K167" s="1" t="s">
        <v>25</v>
      </c>
      <c r="L167" s="1" t="s">
        <v>136</v>
      </c>
      <c r="M167" s="1" t="s">
        <v>26</v>
      </c>
      <c r="N167" s="1" t="s">
        <v>8</v>
      </c>
      <c r="O167" s="1" t="s">
        <v>9</v>
      </c>
      <c r="P167" s="11">
        <f>Table_ExternalData_1[[#This Row],[Sales]]</f>
        <v>6967</v>
      </c>
    </row>
    <row r="168" spans="1:16" x14ac:dyDescent="0.3">
      <c r="A168">
        <f t="shared" si="2"/>
        <v>167</v>
      </c>
      <c r="B168" s="2">
        <v>42069</v>
      </c>
      <c r="C168" s="1">
        <v>1</v>
      </c>
      <c r="D168" s="1" t="s">
        <v>0</v>
      </c>
      <c r="E168" s="1" t="s">
        <v>53</v>
      </c>
      <c r="F168" s="1" t="s">
        <v>54</v>
      </c>
      <c r="G168" s="1" t="s">
        <v>55</v>
      </c>
      <c r="H168" s="3">
        <v>6939</v>
      </c>
      <c r="I168" s="1" t="s">
        <v>149</v>
      </c>
      <c r="J168" s="1" t="s">
        <v>56</v>
      </c>
      <c r="K168" s="1" t="s">
        <v>57</v>
      </c>
      <c r="L168" s="1" t="s">
        <v>140</v>
      </c>
      <c r="M168" s="1" t="s">
        <v>58</v>
      </c>
      <c r="N168" s="1" t="s">
        <v>59</v>
      </c>
      <c r="O168" s="1" t="s">
        <v>60</v>
      </c>
      <c r="P168" s="11">
        <f>Table_ExternalData_1[[#This Row],[Sales]]</f>
        <v>6939</v>
      </c>
    </row>
    <row r="169" spans="1:16" x14ac:dyDescent="0.3">
      <c r="A169">
        <f t="shared" si="2"/>
        <v>168</v>
      </c>
      <c r="B169" s="2">
        <v>42073</v>
      </c>
      <c r="C169" s="1">
        <v>1</v>
      </c>
      <c r="D169" s="1" t="s">
        <v>21</v>
      </c>
      <c r="E169" s="1" t="s">
        <v>61</v>
      </c>
      <c r="F169" s="1" t="s">
        <v>2</v>
      </c>
      <c r="G169" s="1" t="s">
        <v>27</v>
      </c>
      <c r="H169" s="3">
        <v>9826</v>
      </c>
      <c r="I169" s="1" t="s">
        <v>46</v>
      </c>
      <c r="J169" s="1" t="s">
        <v>62</v>
      </c>
      <c r="K169" s="1" t="s">
        <v>63</v>
      </c>
      <c r="L169" s="1" t="s">
        <v>141</v>
      </c>
      <c r="M169" s="1" t="s">
        <v>64</v>
      </c>
      <c r="N169" s="1" t="s">
        <v>65</v>
      </c>
      <c r="O169" s="1" t="s">
        <v>66</v>
      </c>
      <c r="P169" s="11">
        <f>Table_ExternalData_1[[#This Row],[Sales]]</f>
        <v>9826</v>
      </c>
    </row>
    <row r="170" spans="1:16" x14ac:dyDescent="0.3">
      <c r="A170">
        <f t="shared" si="2"/>
        <v>169</v>
      </c>
      <c r="B170" s="2">
        <v>42077</v>
      </c>
      <c r="C170" s="1">
        <v>1</v>
      </c>
      <c r="D170" s="1" t="s">
        <v>74</v>
      </c>
      <c r="E170" s="1" t="s">
        <v>96</v>
      </c>
      <c r="F170" s="1" t="s">
        <v>44</v>
      </c>
      <c r="G170" s="1" t="s">
        <v>45</v>
      </c>
      <c r="H170" s="3">
        <v>1844</v>
      </c>
      <c r="I170" s="1" t="s">
        <v>149</v>
      </c>
      <c r="J170" s="1" t="s">
        <v>99</v>
      </c>
      <c r="K170" s="1" t="s">
        <v>100</v>
      </c>
      <c r="L170" s="1" t="s">
        <v>145</v>
      </c>
      <c r="M170" s="1" t="s">
        <v>101</v>
      </c>
      <c r="N170" s="1" t="s">
        <v>102</v>
      </c>
      <c r="O170" s="1" t="s">
        <v>103</v>
      </c>
      <c r="P170" s="11">
        <f>Table_ExternalData_1[[#This Row],[Sales]]</f>
        <v>1844</v>
      </c>
    </row>
    <row r="171" spans="1:16" x14ac:dyDescent="0.3">
      <c r="A171">
        <f t="shared" si="2"/>
        <v>170</v>
      </c>
      <c r="B171" s="2">
        <v>42080</v>
      </c>
      <c r="C171" s="1">
        <v>1</v>
      </c>
      <c r="D171" s="1" t="s">
        <v>12</v>
      </c>
      <c r="E171" s="1" t="s">
        <v>1</v>
      </c>
      <c r="F171" s="1" t="s">
        <v>119</v>
      </c>
      <c r="G171" s="1" t="s">
        <v>120</v>
      </c>
      <c r="H171" s="3">
        <v>9379</v>
      </c>
      <c r="I171" s="1" t="s">
        <v>46</v>
      </c>
      <c r="J171" s="1" t="s">
        <v>5</v>
      </c>
      <c r="K171" s="1" t="s">
        <v>6</v>
      </c>
      <c r="L171" s="1" t="s">
        <v>134</v>
      </c>
      <c r="M171" s="1" t="s">
        <v>7</v>
      </c>
      <c r="N171" s="1" t="s">
        <v>8</v>
      </c>
      <c r="O171" s="1" t="s">
        <v>9</v>
      </c>
      <c r="P171" s="11">
        <f>Table_ExternalData_1[[#This Row],[Sales]]</f>
        <v>9379</v>
      </c>
    </row>
    <row r="172" spans="1:16" x14ac:dyDescent="0.3">
      <c r="A172">
        <f t="shared" si="2"/>
        <v>171</v>
      </c>
      <c r="B172" s="2">
        <v>42080</v>
      </c>
      <c r="C172" s="1">
        <v>1</v>
      </c>
      <c r="D172" s="1" t="s">
        <v>52</v>
      </c>
      <c r="E172" s="1" t="s">
        <v>43</v>
      </c>
      <c r="F172" s="1" t="s">
        <v>97</v>
      </c>
      <c r="G172" s="1" t="s">
        <v>98</v>
      </c>
      <c r="H172" s="3">
        <v>8669</v>
      </c>
      <c r="I172" s="1" t="s">
        <v>149</v>
      </c>
      <c r="J172" s="1" t="s">
        <v>47</v>
      </c>
      <c r="K172" s="1" t="s">
        <v>48</v>
      </c>
      <c r="L172" s="1" t="s">
        <v>139</v>
      </c>
      <c r="M172" s="1" t="s">
        <v>49</v>
      </c>
      <c r="N172" s="1" t="s">
        <v>50</v>
      </c>
      <c r="O172" s="1" t="s">
        <v>51</v>
      </c>
      <c r="P172" s="11">
        <f>Table_ExternalData_1[[#This Row],[Sales]]</f>
        <v>8669</v>
      </c>
    </row>
    <row r="173" spans="1:16" x14ac:dyDescent="0.3">
      <c r="A173">
        <f t="shared" si="2"/>
        <v>172</v>
      </c>
      <c r="B173" s="2">
        <v>42083</v>
      </c>
      <c r="C173" s="1">
        <v>1</v>
      </c>
      <c r="D173" s="1" t="s">
        <v>81</v>
      </c>
      <c r="E173" s="1" t="s">
        <v>67</v>
      </c>
      <c r="F173" s="1" t="s">
        <v>77</v>
      </c>
      <c r="G173" s="1" t="s">
        <v>117</v>
      </c>
      <c r="H173" s="3">
        <v>3633</v>
      </c>
      <c r="I173" s="1" t="s">
        <v>4</v>
      </c>
      <c r="J173" s="1" t="s">
        <v>69</v>
      </c>
      <c r="K173" s="1" t="s">
        <v>70</v>
      </c>
      <c r="L173" s="1" t="s">
        <v>142</v>
      </c>
      <c r="M173" s="1" t="s">
        <v>71</v>
      </c>
      <c r="N173" s="1" t="s">
        <v>72</v>
      </c>
      <c r="O173" s="1" t="s">
        <v>73</v>
      </c>
      <c r="P173" s="11">
        <f>Table_ExternalData_1[[#This Row],[Sales]]</f>
        <v>3633</v>
      </c>
    </row>
    <row r="174" spans="1:16" x14ac:dyDescent="0.3">
      <c r="A174">
        <f t="shared" si="2"/>
        <v>173</v>
      </c>
      <c r="B174" s="2">
        <v>42085</v>
      </c>
      <c r="C174" s="1">
        <v>1</v>
      </c>
      <c r="D174" s="1" t="s">
        <v>12</v>
      </c>
      <c r="E174" s="1" t="s">
        <v>29</v>
      </c>
      <c r="F174" s="1" t="s">
        <v>38</v>
      </c>
      <c r="G174" s="1" t="s">
        <v>39</v>
      </c>
      <c r="H174" s="3">
        <v>3355</v>
      </c>
      <c r="I174" s="1" t="s">
        <v>4</v>
      </c>
      <c r="J174" s="1" t="s">
        <v>32</v>
      </c>
      <c r="K174" s="1" t="s">
        <v>33</v>
      </c>
      <c r="L174" s="1" t="s">
        <v>137</v>
      </c>
      <c r="M174" s="1" t="s">
        <v>34</v>
      </c>
      <c r="N174" s="1" t="s">
        <v>35</v>
      </c>
      <c r="O174" s="1" t="s">
        <v>36</v>
      </c>
      <c r="P174" s="11">
        <f>Table_ExternalData_1[[#This Row],[Sales]]</f>
        <v>3355</v>
      </c>
    </row>
    <row r="175" spans="1:16" x14ac:dyDescent="0.3">
      <c r="A175">
        <f t="shared" si="2"/>
        <v>174</v>
      </c>
      <c r="B175" s="2">
        <v>42087</v>
      </c>
      <c r="C175" s="1">
        <v>1</v>
      </c>
      <c r="D175" s="1" t="s">
        <v>81</v>
      </c>
      <c r="E175" s="1" t="s">
        <v>67</v>
      </c>
      <c r="F175" s="1" t="s">
        <v>2</v>
      </c>
      <c r="G175" s="1" t="s">
        <v>68</v>
      </c>
      <c r="H175" s="3">
        <v>3979</v>
      </c>
      <c r="I175" s="1" t="s">
        <v>46</v>
      </c>
      <c r="J175" s="1" t="s">
        <v>69</v>
      </c>
      <c r="K175" s="1" t="s">
        <v>70</v>
      </c>
      <c r="L175" s="1" t="s">
        <v>142</v>
      </c>
      <c r="M175" s="1" t="s">
        <v>71</v>
      </c>
      <c r="N175" s="1" t="s">
        <v>72</v>
      </c>
      <c r="O175" s="1" t="s">
        <v>73</v>
      </c>
      <c r="P175" s="11">
        <f>Table_ExternalData_1[[#This Row],[Sales]]</f>
        <v>3979</v>
      </c>
    </row>
    <row r="176" spans="1:16" x14ac:dyDescent="0.3">
      <c r="A176">
        <f t="shared" si="2"/>
        <v>175</v>
      </c>
      <c r="B176" s="2">
        <v>42087</v>
      </c>
      <c r="C176" s="1">
        <v>1</v>
      </c>
      <c r="D176" s="1" t="s">
        <v>81</v>
      </c>
      <c r="E176" s="1" t="s">
        <v>67</v>
      </c>
      <c r="F176" s="1" t="s">
        <v>75</v>
      </c>
      <c r="G176" s="1" t="s">
        <v>76</v>
      </c>
      <c r="H176" s="3">
        <v>3763</v>
      </c>
      <c r="I176" s="1" t="s">
        <v>46</v>
      </c>
      <c r="J176" s="1" t="s">
        <v>69</v>
      </c>
      <c r="K176" s="1" t="s">
        <v>70</v>
      </c>
      <c r="L176" s="1" t="s">
        <v>142</v>
      </c>
      <c r="M176" s="1" t="s">
        <v>71</v>
      </c>
      <c r="N176" s="1" t="s">
        <v>72</v>
      </c>
      <c r="O176" s="1" t="s">
        <v>73</v>
      </c>
      <c r="P176" s="11">
        <f>Table_ExternalData_1[[#This Row],[Sales]]</f>
        <v>3763</v>
      </c>
    </row>
    <row r="177" spans="1:16" x14ac:dyDescent="0.3">
      <c r="A177">
        <f t="shared" si="2"/>
        <v>176</v>
      </c>
      <c r="B177" s="2">
        <v>42087</v>
      </c>
      <c r="C177" s="1">
        <v>1</v>
      </c>
      <c r="D177" s="1" t="s">
        <v>81</v>
      </c>
      <c r="E177" s="1" t="s">
        <v>67</v>
      </c>
      <c r="F177" s="1" t="s">
        <v>77</v>
      </c>
      <c r="G177" s="1" t="s">
        <v>78</v>
      </c>
      <c r="H177" s="3">
        <v>3378</v>
      </c>
      <c r="I177" s="1" t="s">
        <v>46</v>
      </c>
      <c r="J177" s="1" t="s">
        <v>69</v>
      </c>
      <c r="K177" s="1" t="s">
        <v>70</v>
      </c>
      <c r="L177" s="1" t="s">
        <v>142</v>
      </c>
      <c r="M177" s="1" t="s">
        <v>71</v>
      </c>
      <c r="N177" s="1" t="s">
        <v>72</v>
      </c>
      <c r="O177" s="1" t="s">
        <v>73</v>
      </c>
      <c r="P177" s="11">
        <f>Table_ExternalData_1[[#This Row],[Sales]]</f>
        <v>3378</v>
      </c>
    </row>
    <row r="178" spans="1:16" x14ac:dyDescent="0.3">
      <c r="A178">
        <f t="shared" si="2"/>
        <v>177</v>
      </c>
      <c r="B178" s="2">
        <v>42087</v>
      </c>
      <c r="C178" s="1">
        <v>1</v>
      </c>
      <c r="D178" s="1" t="s">
        <v>81</v>
      </c>
      <c r="E178" s="1" t="s">
        <v>67</v>
      </c>
      <c r="F178" s="1" t="s">
        <v>30</v>
      </c>
      <c r="G178" s="1" t="s">
        <v>31</v>
      </c>
      <c r="H178" s="3">
        <v>4434</v>
      </c>
      <c r="I178" s="1" t="s">
        <v>4</v>
      </c>
      <c r="J178" s="1" t="s">
        <v>69</v>
      </c>
      <c r="K178" s="1" t="s">
        <v>70</v>
      </c>
      <c r="L178" s="1" t="s">
        <v>142</v>
      </c>
      <c r="M178" s="1" t="s">
        <v>71</v>
      </c>
      <c r="N178" s="1" t="s">
        <v>72</v>
      </c>
      <c r="O178" s="1" t="s">
        <v>73</v>
      </c>
      <c r="P178" s="11">
        <f>Table_ExternalData_1[[#This Row],[Sales]]</f>
        <v>4434</v>
      </c>
    </row>
    <row r="179" spans="1:16" x14ac:dyDescent="0.3">
      <c r="A179">
        <f t="shared" si="2"/>
        <v>178</v>
      </c>
      <c r="B179" s="2">
        <v>42097</v>
      </c>
      <c r="C179" s="1">
        <v>2</v>
      </c>
      <c r="D179" s="1" t="s">
        <v>0</v>
      </c>
      <c r="E179" s="1" t="s">
        <v>53</v>
      </c>
      <c r="F179" s="1" t="s">
        <v>38</v>
      </c>
      <c r="G179" s="1" t="s">
        <v>39</v>
      </c>
      <c r="H179" s="3">
        <v>933</v>
      </c>
      <c r="I179" s="1" t="s">
        <v>4</v>
      </c>
      <c r="J179" s="1" t="s">
        <v>56</v>
      </c>
      <c r="K179" s="1" t="s">
        <v>57</v>
      </c>
      <c r="L179" s="1" t="s">
        <v>140</v>
      </c>
      <c r="M179" s="1" t="s">
        <v>58</v>
      </c>
      <c r="N179" s="1" t="s">
        <v>59</v>
      </c>
      <c r="O179" s="1" t="s">
        <v>60</v>
      </c>
      <c r="P179" s="11">
        <f>Table_ExternalData_1[[#This Row],[Sales]]</f>
        <v>933</v>
      </c>
    </row>
    <row r="180" spans="1:16" x14ac:dyDescent="0.3">
      <c r="A180">
        <f t="shared" si="2"/>
        <v>179</v>
      </c>
      <c r="B180" s="2">
        <v>42099</v>
      </c>
      <c r="C180" s="1">
        <v>2</v>
      </c>
      <c r="D180" s="1" t="s">
        <v>0</v>
      </c>
      <c r="E180" s="1" t="s">
        <v>82</v>
      </c>
      <c r="F180" s="1" t="s">
        <v>83</v>
      </c>
      <c r="G180" s="1" t="s">
        <v>84</v>
      </c>
      <c r="H180" s="3">
        <v>76</v>
      </c>
      <c r="I180" s="1" t="s">
        <v>4</v>
      </c>
      <c r="J180" s="1" t="s">
        <v>85</v>
      </c>
      <c r="K180" s="1" t="s">
        <v>86</v>
      </c>
      <c r="L180" s="1" t="s">
        <v>143</v>
      </c>
      <c r="M180" s="1" t="s">
        <v>87</v>
      </c>
      <c r="N180" s="1" t="s">
        <v>88</v>
      </c>
      <c r="O180" s="1" t="s">
        <v>89</v>
      </c>
      <c r="P180" s="11">
        <f>Table_ExternalData_1[[#This Row],[Sales]]</f>
        <v>76</v>
      </c>
    </row>
    <row r="181" spans="1:16" x14ac:dyDescent="0.3">
      <c r="A181">
        <f t="shared" si="2"/>
        <v>180</v>
      </c>
      <c r="B181" s="2">
        <v>42099</v>
      </c>
      <c r="C181" s="1">
        <v>2</v>
      </c>
      <c r="D181" s="1" t="s">
        <v>0</v>
      </c>
      <c r="E181" s="1" t="s">
        <v>82</v>
      </c>
      <c r="F181" s="1" t="s">
        <v>90</v>
      </c>
      <c r="G181" s="1" t="s">
        <v>91</v>
      </c>
      <c r="H181" s="3">
        <v>559</v>
      </c>
      <c r="I181" s="1" t="s">
        <v>149</v>
      </c>
      <c r="J181" s="1" t="s">
        <v>85</v>
      </c>
      <c r="K181" s="1" t="s">
        <v>86</v>
      </c>
      <c r="L181" s="1" t="s">
        <v>143</v>
      </c>
      <c r="M181" s="1" t="s">
        <v>87</v>
      </c>
      <c r="N181" s="1" t="s">
        <v>88</v>
      </c>
      <c r="O181" s="1" t="s">
        <v>89</v>
      </c>
      <c r="P181" s="11">
        <f>Table_ExternalData_1[[#This Row],[Sales]]</f>
        <v>559</v>
      </c>
    </row>
    <row r="182" spans="1:16" x14ac:dyDescent="0.3">
      <c r="A182">
        <f t="shared" si="2"/>
        <v>181</v>
      </c>
      <c r="B182" s="2">
        <v>42099</v>
      </c>
      <c r="C182" s="1">
        <v>2</v>
      </c>
      <c r="D182" s="1" t="s">
        <v>0</v>
      </c>
      <c r="E182" s="1" t="s">
        <v>92</v>
      </c>
      <c r="F182" s="1" t="s">
        <v>30</v>
      </c>
      <c r="G182" s="1" t="s">
        <v>93</v>
      </c>
      <c r="H182" s="3">
        <v>275</v>
      </c>
      <c r="I182" s="1" t="s">
        <v>149</v>
      </c>
      <c r="J182" s="1" t="s">
        <v>94</v>
      </c>
      <c r="K182" s="1" t="s">
        <v>25</v>
      </c>
      <c r="L182" s="1" t="s">
        <v>144</v>
      </c>
      <c r="M182" s="1" t="s">
        <v>95</v>
      </c>
      <c r="N182" s="1" t="s">
        <v>72</v>
      </c>
      <c r="O182" s="1" t="s">
        <v>73</v>
      </c>
      <c r="P182" s="11">
        <f>Table_ExternalData_1[[#This Row],[Sales]]</f>
        <v>275</v>
      </c>
    </row>
    <row r="183" spans="1:16" x14ac:dyDescent="0.3">
      <c r="A183">
        <f t="shared" si="2"/>
        <v>182</v>
      </c>
      <c r="B183" s="2">
        <v>42099</v>
      </c>
      <c r="C183" s="1">
        <v>2</v>
      </c>
      <c r="D183" s="1" t="s">
        <v>12</v>
      </c>
      <c r="E183" s="1" t="s">
        <v>29</v>
      </c>
      <c r="F183" s="1" t="s">
        <v>54</v>
      </c>
      <c r="G183" s="1" t="s">
        <v>55</v>
      </c>
      <c r="H183" s="3">
        <v>4641</v>
      </c>
      <c r="I183" s="1" t="s">
        <v>46</v>
      </c>
      <c r="J183" s="1" t="s">
        <v>32</v>
      </c>
      <c r="K183" s="1" t="s">
        <v>33</v>
      </c>
      <c r="L183" s="1" t="s">
        <v>137</v>
      </c>
      <c r="M183" s="1" t="s">
        <v>34</v>
      </c>
      <c r="N183" s="1" t="s">
        <v>35</v>
      </c>
      <c r="O183" s="1" t="s">
        <v>36</v>
      </c>
      <c r="P183" s="11">
        <f>Table_ExternalData_1[[#This Row],[Sales]]</f>
        <v>4641</v>
      </c>
    </row>
    <row r="184" spans="1:16" x14ac:dyDescent="0.3">
      <c r="A184">
        <f t="shared" si="2"/>
        <v>183</v>
      </c>
      <c r="B184" s="2">
        <v>42099</v>
      </c>
      <c r="C184" s="1">
        <v>2</v>
      </c>
      <c r="D184" s="1" t="s">
        <v>12</v>
      </c>
      <c r="E184" s="1" t="s">
        <v>29</v>
      </c>
      <c r="F184" s="1" t="s">
        <v>30</v>
      </c>
      <c r="G184" s="1" t="s">
        <v>31</v>
      </c>
      <c r="H184" s="3">
        <v>9035</v>
      </c>
      <c r="I184" s="1" t="s">
        <v>4</v>
      </c>
      <c r="J184" s="1" t="s">
        <v>32</v>
      </c>
      <c r="K184" s="1" t="s">
        <v>33</v>
      </c>
      <c r="L184" s="1" t="s">
        <v>137</v>
      </c>
      <c r="M184" s="1" t="s">
        <v>34</v>
      </c>
      <c r="N184" s="1" t="s">
        <v>35</v>
      </c>
      <c r="O184" s="1" t="s">
        <v>36</v>
      </c>
      <c r="P184" s="11">
        <f>Table_ExternalData_1[[#This Row],[Sales]]</f>
        <v>9035</v>
      </c>
    </row>
    <row r="185" spans="1:16" x14ac:dyDescent="0.3">
      <c r="A185">
        <f t="shared" si="2"/>
        <v>184</v>
      </c>
      <c r="B185" s="2">
        <v>42099</v>
      </c>
      <c r="C185" s="1">
        <v>2</v>
      </c>
      <c r="D185" s="1" t="s">
        <v>21</v>
      </c>
      <c r="E185" s="1" t="s">
        <v>37</v>
      </c>
      <c r="F185" s="1" t="s">
        <v>2</v>
      </c>
      <c r="G185" s="1" t="s">
        <v>3</v>
      </c>
      <c r="H185" s="3">
        <v>2197</v>
      </c>
      <c r="I185" s="1" t="s">
        <v>149</v>
      </c>
      <c r="J185" s="1" t="s">
        <v>151</v>
      </c>
      <c r="K185" s="1" t="s">
        <v>152</v>
      </c>
      <c r="L185" s="1" t="s">
        <v>138</v>
      </c>
      <c r="M185" s="1" t="s">
        <v>40</v>
      </c>
      <c r="N185" s="1" t="s">
        <v>41</v>
      </c>
      <c r="O185" s="1" t="s">
        <v>42</v>
      </c>
      <c r="P185" s="11">
        <f>Table_ExternalData_1[[#This Row],[Sales]]</f>
        <v>2197</v>
      </c>
    </row>
    <row r="186" spans="1:16" x14ac:dyDescent="0.3">
      <c r="A186">
        <f t="shared" si="2"/>
        <v>185</v>
      </c>
      <c r="B186" s="2">
        <v>42099</v>
      </c>
      <c r="C186" s="1">
        <v>2</v>
      </c>
      <c r="D186" s="1" t="s">
        <v>74</v>
      </c>
      <c r="E186" s="1" t="s">
        <v>96</v>
      </c>
      <c r="F186" s="1" t="s">
        <v>97</v>
      </c>
      <c r="G186" s="1" t="s">
        <v>98</v>
      </c>
      <c r="H186" s="3">
        <v>3943</v>
      </c>
      <c r="I186" s="1" t="s">
        <v>4</v>
      </c>
      <c r="J186" s="1" t="s">
        <v>99</v>
      </c>
      <c r="K186" s="1" t="s">
        <v>100</v>
      </c>
      <c r="L186" s="1" t="s">
        <v>145</v>
      </c>
      <c r="M186" s="1" t="s">
        <v>101</v>
      </c>
      <c r="N186" s="1" t="s">
        <v>102</v>
      </c>
      <c r="O186" s="1" t="s">
        <v>103</v>
      </c>
      <c r="P186" s="11">
        <f>Table_ExternalData_1[[#This Row],[Sales]]</f>
        <v>3943</v>
      </c>
    </row>
    <row r="187" spans="1:16" x14ac:dyDescent="0.3">
      <c r="A187">
        <f t="shared" si="2"/>
        <v>186</v>
      </c>
      <c r="B187" s="2">
        <v>42099</v>
      </c>
      <c r="C187" s="1">
        <v>2</v>
      </c>
      <c r="D187" s="1" t="s">
        <v>74</v>
      </c>
      <c r="E187" s="1" t="s">
        <v>96</v>
      </c>
      <c r="F187" s="1" t="s">
        <v>44</v>
      </c>
      <c r="G187" s="1" t="s">
        <v>45</v>
      </c>
      <c r="H187" s="3">
        <v>5851</v>
      </c>
      <c r="I187" s="1" t="s">
        <v>4</v>
      </c>
      <c r="J187" s="1" t="s">
        <v>99</v>
      </c>
      <c r="K187" s="1" t="s">
        <v>100</v>
      </c>
      <c r="L187" s="1" t="s">
        <v>145</v>
      </c>
      <c r="M187" s="1" t="s">
        <v>101</v>
      </c>
      <c r="N187" s="1" t="s">
        <v>102</v>
      </c>
      <c r="O187" s="1" t="s">
        <v>103</v>
      </c>
      <c r="P187" s="11">
        <f>Table_ExternalData_1[[#This Row],[Sales]]</f>
        <v>5851</v>
      </c>
    </row>
    <row r="188" spans="1:16" x14ac:dyDescent="0.3">
      <c r="A188">
        <f t="shared" si="2"/>
        <v>187</v>
      </c>
      <c r="B188" s="2">
        <v>42099</v>
      </c>
      <c r="C188" s="1">
        <v>2</v>
      </c>
      <c r="D188" s="1" t="s">
        <v>74</v>
      </c>
      <c r="E188" s="1" t="s">
        <v>96</v>
      </c>
      <c r="F188" s="1" t="s">
        <v>79</v>
      </c>
      <c r="G188" s="1" t="s">
        <v>80</v>
      </c>
      <c r="H188" s="3">
        <v>2919</v>
      </c>
      <c r="I188" s="1" t="s">
        <v>4</v>
      </c>
      <c r="J188" s="1" t="s">
        <v>99</v>
      </c>
      <c r="K188" s="1" t="s">
        <v>100</v>
      </c>
      <c r="L188" s="1" t="s">
        <v>145</v>
      </c>
      <c r="M188" s="1" t="s">
        <v>101</v>
      </c>
      <c r="N188" s="1" t="s">
        <v>102</v>
      </c>
      <c r="O188" s="1" t="s">
        <v>103</v>
      </c>
      <c r="P188" s="11">
        <f>Table_ExternalData_1[[#This Row],[Sales]]</f>
        <v>2919</v>
      </c>
    </row>
    <row r="189" spans="1:16" x14ac:dyDescent="0.3">
      <c r="A189">
        <f t="shared" si="2"/>
        <v>188</v>
      </c>
      <c r="B189" s="2">
        <v>42101</v>
      </c>
      <c r="C189" s="1">
        <v>2</v>
      </c>
      <c r="D189" s="1" t="s">
        <v>21</v>
      </c>
      <c r="E189" s="1" t="s">
        <v>61</v>
      </c>
      <c r="F189" s="1" t="s">
        <v>44</v>
      </c>
      <c r="G189" s="1" t="s">
        <v>45</v>
      </c>
      <c r="H189" s="3">
        <v>3109</v>
      </c>
      <c r="I189" s="1" t="s">
        <v>46</v>
      </c>
      <c r="J189" s="1" t="s">
        <v>62</v>
      </c>
      <c r="K189" s="1" t="s">
        <v>63</v>
      </c>
      <c r="L189" s="1" t="s">
        <v>141</v>
      </c>
      <c r="M189" s="1" t="s">
        <v>64</v>
      </c>
      <c r="N189" s="1" t="s">
        <v>65</v>
      </c>
      <c r="O189" s="1" t="s">
        <v>66</v>
      </c>
      <c r="P189" s="11">
        <f>Table_ExternalData_1[[#This Row],[Sales]]</f>
        <v>3109</v>
      </c>
    </row>
    <row r="190" spans="1:16" x14ac:dyDescent="0.3">
      <c r="A190">
        <f t="shared" si="2"/>
        <v>189</v>
      </c>
      <c r="B190" s="2">
        <v>42101</v>
      </c>
      <c r="C190" s="1">
        <v>2</v>
      </c>
      <c r="D190" s="1" t="s">
        <v>21</v>
      </c>
      <c r="E190" s="1" t="s">
        <v>61</v>
      </c>
      <c r="F190" s="1" t="s">
        <v>79</v>
      </c>
      <c r="G190" s="1" t="s">
        <v>80</v>
      </c>
      <c r="H190" s="3">
        <v>8264</v>
      </c>
      <c r="I190" s="1" t="s">
        <v>4</v>
      </c>
      <c r="J190" s="1" t="s">
        <v>62</v>
      </c>
      <c r="K190" s="1" t="s">
        <v>63</v>
      </c>
      <c r="L190" s="1" t="s">
        <v>141</v>
      </c>
      <c r="M190" s="1" t="s">
        <v>64</v>
      </c>
      <c r="N190" s="1" t="s">
        <v>65</v>
      </c>
      <c r="O190" s="1" t="s">
        <v>66</v>
      </c>
      <c r="P190" s="11">
        <f>Table_ExternalData_1[[#This Row],[Sales]]</f>
        <v>8264</v>
      </c>
    </row>
    <row r="191" spans="1:16" x14ac:dyDescent="0.3">
      <c r="A191">
        <f t="shared" si="2"/>
        <v>190</v>
      </c>
      <c r="B191" s="2">
        <v>42102</v>
      </c>
      <c r="C191" s="1">
        <v>2</v>
      </c>
      <c r="D191" s="1" t="s">
        <v>0</v>
      </c>
      <c r="E191" s="1" t="s">
        <v>53</v>
      </c>
      <c r="F191" s="1" t="s">
        <v>2</v>
      </c>
      <c r="G191" s="1" t="s">
        <v>3</v>
      </c>
      <c r="H191" s="3">
        <v>894</v>
      </c>
      <c r="I191" s="1" t="s">
        <v>149</v>
      </c>
      <c r="J191" s="1" t="s">
        <v>56</v>
      </c>
      <c r="K191" s="1" t="s">
        <v>57</v>
      </c>
      <c r="L191" s="1" t="s">
        <v>140</v>
      </c>
      <c r="M191" s="1" t="s">
        <v>58</v>
      </c>
      <c r="N191" s="1" t="s">
        <v>59</v>
      </c>
      <c r="O191" s="1" t="s">
        <v>60</v>
      </c>
      <c r="P191" s="11">
        <f>Table_ExternalData_1[[#This Row],[Sales]]</f>
        <v>894</v>
      </c>
    </row>
    <row r="192" spans="1:16" x14ac:dyDescent="0.3">
      <c r="A192">
        <f t="shared" si="2"/>
        <v>191</v>
      </c>
      <c r="B192" s="2">
        <v>42105</v>
      </c>
      <c r="C192" s="1">
        <v>2</v>
      </c>
      <c r="D192" s="1" t="s">
        <v>81</v>
      </c>
      <c r="E192" s="1" t="s">
        <v>67</v>
      </c>
      <c r="F192" s="1" t="s">
        <v>10</v>
      </c>
      <c r="G192" s="1" t="s">
        <v>116</v>
      </c>
      <c r="H192" s="3">
        <v>866</v>
      </c>
      <c r="I192" s="1" t="s">
        <v>149</v>
      </c>
      <c r="J192" s="1" t="s">
        <v>69</v>
      </c>
      <c r="K192" s="1" t="s">
        <v>70</v>
      </c>
      <c r="L192" s="1" t="s">
        <v>142</v>
      </c>
      <c r="M192" s="1" t="s">
        <v>71</v>
      </c>
      <c r="N192" s="1" t="s">
        <v>72</v>
      </c>
      <c r="O192" s="1" t="s">
        <v>73</v>
      </c>
      <c r="P192" s="11">
        <f>Table_ExternalData_1[[#This Row],[Sales]]</f>
        <v>866</v>
      </c>
    </row>
    <row r="193" spans="1:16" x14ac:dyDescent="0.3">
      <c r="A193">
        <f t="shared" si="2"/>
        <v>192</v>
      </c>
      <c r="B193" s="2">
        <v>42105</v>
      </c>
      <c r="C193" s="1">
        <v>2</v>
      </c>
      <c r="D193" s="1" t="s">
        <v>81</v>
      </c>
      <c r="E193" s="1" t="s">
        <v>67</v>
      </c>
      <c r="F193" s="1" t="s">
        <v>2</v>
      </c>
      <c r="G193" s="1" t="s">
        <v>23</v>
      </c>
      <c r="H193" s="3">
        <v>259</v>
      </c>
      <c r="I193" s="1" t="s">
        <v>4</v>
      </c>
      <c r="J193" s="1" t="s">
        <v>69</v>
      </c>
      <c r="K193" s="1" t="s">
        <v>70</v>
      </c>
      <c r="L193" s="1" t="s">
        <v>142</v>
      </c>
      <c r="M193" s="1" t="s">
        <v>71</v>
      </c>
      <c r="N193" s="1" t="s">
        <v>72</v>
      </c>
      <c r="O193" s="1" t="s">
        <v>73</v>
      </c>
      <c r="P193" s="11">
        <f>Table_ExternalData_1[[#This Row],[Sales]]</f>
        <v>259</v>
      </c>
    </row>
    <row r="194" spans="1:16" x14ac:dyDescent="0.3">
      <c r="A194">
        <f t="shared" ref="A194:A257" si="3">ROW()-1</f>
        <v>193</v>
      </c>
      <c r="B194" s="2">
        <v>42105</v>
      </c>
      <c r="C194" s="1">
        <v>2</v>
      </c>
      <c r="D194" s="1" t="s">
        <v>81</v>
      </c>
      <c r="E194" s="1" t="s">
        <v>67</v>
      </c>
      <c r="F194" s="1" t="s">
        <v>10</v>
      </c>
      <c r="G194" s="1" t="s">
        <v>20</v>
      </c>
      <c r="H194" s="3">
        <v>2485</v>
      </c>
      <c r="I194" s="1" t="s">
        <v>149</v>
      </c>
      <c r="J194" s="1" t="s">
        <v>69</v>
      </c>
      <c r="K194" s="1" t="s">
        <v>70</v>
      </c>
      <c r="L194" s="1" t="s">
        <v>142</v>
      </c>
      <c r="M194" s="1" t="s">
        <v>71</v>
      </c>
      <c r="N194" s="1" t="s">
        <v>72</v>
      </c>
      <c r="O194" s="1" t="s">
        <v>73</v>
      </c>
      <c r="P194" s="11">
        <f>Table_ExternalData_1[[#This Row],[Sales]]</f>
        <v>2485</v>
      </c>
    </row>
    <row r="195" spans="1:16" x14ac:dyDescent="0.3">
      <c r="A195">
        <f t="shared" si="3"/>
        <v>194</v>
      </c>
      <c r="B195" s="2">
        <v>42109</v>
      </c>
      <c r="C195" s="1">
        <v>3</v>
      </c>
      <c r="D195" s="1" t="s">
        <v>28</v>
      </c>
      <c r="E195" s="1" t="s">
        <v>22</v>
      </c>
      <c r="F195" s="1" t="s">
        <v>44</v>
      </c>
      <c r="G195" s="1" t="s">
        <v>45</v>
      </c>
      <c r="H195" s="3">
        <v>863</v>
      </c>
      <c r="I195" s="1" t="s">
        <v>46</v>
      </c>
      <c r="J195" s="1" t="s">
        <v>24</v>
      </c>
      <c r="K195" s="1" t="s">
        <v>25</v>
      </c>
      <c r="L195" s="1" t="s">
        <v>136</v>
      </c>
      <c r="M195" s="1" t="s">
        <v>26</v>
      </c>
      <c r="N195" s="1" t="s">
        <v>8</v>
      </c>
      <c r="O195" s="1" t="s">
        <v>9</v>
      </c>
      <c r="P195" s="11">
        <f>Table_ExternalData_1[[#This Row],[Sales]]</f>
        <v>863</v>
      </c>
    </row>
    <row r="196" spans="1:16" x14ac:dyDescent="0.3">
      <c r="A196">
        <f t="shared" si="3"/>
        <v>195</v>
      </c>
      <c r="B196" s="2">
        <v>42116</v>
      </c>
      <c r="C196" s="1">
        <v>2</v>
      </c>
      <c r="D196" s="1" t="s">
        <v>21</v>
      </c>
      <c r="E196" s="1" t="s">
        <v>13</v>
      </c>
      <c r="F196" s="1" t="s">
        <v>75</v>
      </c>
      <c r="G196" s="1" t="s">
        <v>118</v>
      </c>
      <c r="H196" s="3">
        <v>3527</v>
      </c>
      <c r="I196" s="1" t="s">
        <v>149</v>
      </c>
      <c r="J196" s="1" t="s">
        <v>15</v>
      </c>
      <c r="K196" s="1" t="s">
        <v>16</v>
      </c>
      <c r="L196" s="1" t="s">
        <v>135</v>
      </c>
      <c r="M196" s="1" t="s">
        <v>17</v>
      </c>
      <c r="N196" s="1" t="s">
        <v>18</v>
      </c>
      <c r="O196" s="1" t="s">
        <v>19</v>
      </c>
      <c r="P196" s="11">
        <f>Table_ExternalData_1[[#This Row],[Sales]]</f>
        <v>3527</v>
      </c>
    </row>
    <row r="197" spans="1:16" x14ac:dyDescent="0.3">
      <c r="A197">
        <f t="shared" si="3"/>
        <v>196</v>
      </c>
      <c r="B197" s="2">
        <v>42116</v>
      </c>
      <c r="C197" s="1">
        <v>2</v>
      </c>
      <c r="D197" s="1" t="s">
        <v>21</v>
      </c>
      <c r="E197" s="1" t="s">
        <v>13</v>
      </c>
      <c r="F197" s="1" t="s">
        <v>119</v>
      </c>
      <c r="G197" s="1" t="s">
        <v>120</v>
      </c>
      <c r="H197" s="3">
        <v>5431</v>
      </c>
      <c r="I197" s="1" t="s">
        <v>4</v>
      </c>
      <c r="J197" s="1" t="s">
        <v>15</v>
      </c>
      <c r="K197" s="1" t="s">
        <v>16</v>
      </c>
      <c r="L197" s="1" t="s">
        <v>135</v>
      </c>
      <c r="M197" s="1" t="s">
        <v>17</v>
      </c>
      <c r="N197" s="1" t="s">
        <v>18</v>
      </c>
      <c r="O197" s="1" t="s">
        <v>19</v>
      </c>
      <c r="P197" s="11">
        <f>Table_ExternalData_1[[#This Row],[Sales]]</f>
        <v>5431</v>
      </c>
    </row>
    <row r="198" spans="1:16" x14ac:dyDescent="0.3">
      <c r="A198">
        <f t="shared" si="3"/>
        <v>197</v>
      </c>
      <c r="B198" s="2">
        <v>42119</v>
      </c>
      <c r="C198" s="1">
        <v>2</v>
      </c>
      <c r="D198" s="1" t="s">
        <v>52</v>
      </c>
      <c r="E198" s="1" t="s">
        <v>43</v>
      </c>
      <c r="F198" s="1" t="s">
        <v>77</v>
      </c>
      <c r="G198" s="1" t="s">
        <v>117</v>
      </c>
      <c r="H198" s="3">
        <v>2331</v>
      </c>
      <c r="I198" s="1" t="s">
        <v>46</v>
      </c>
      <c r="J198" s="1" t="s">
        <v>47</v>
      </c>
      <c r="K198" s="1" t="s">
        <v>48</v>
      </c>
      <c r="L198" s="1" t="s">
        <v>139</v>
      </c>
      <c r="M198" s="1" t="s">
        <v>49</v>
      </c>
      <c r="N198" s="1" t="s">
        <v>50</v>
      </c>
      <c r="O198" s="1" t="s">
        <v>51</v>
      </c>
      <c r="P198" s="11">
        <f>Table_ExternalData_1[[#This Row],[Sales]]</f>
        <v>2331</v>
      </c>
    </row>
    <row r="199" spans="1:16" x14ac:dyDescent="0.3">
      <c r="A199">
        <f t="shared" si="3"/>
        <v>198</v>
      </c>
      <c r="B199" s="2">
        <v>42119</v>
      </c>
      <c r="C199" s="1">
        <v>2</v>
      </c>
      <c r="D199" s="1" t="s">
        <v>52</v>
      </c>
      <c r="E199" s="1" t="s">
        <v>43</v>
      </c>
      <c r="F199" s="1" t="s">
        <v>54</v>
      </c>
      <c r="G199" s="1" t="s">
        <v>55</v>
      </c>
      <c r="H199" s="3">
        <v>9618</v>
      </c>
      <c r="I199" s="1" t="s">
        <v>149</v>
      </c>
      <c r="J199" s="1" t="s">
        <v>47</v>
      </c>
      <c r="K199" s="1" t="s">
        <v>48</v>
      </c>
      <c r="L199" s="1" t="s">
        <v>139</v>
      </c>
      <c r="M199" s="1" t="s">
        <v>49</v>
      </c>
      <c r="N199" s="1" t="s">
        <v>50</v>
      </c>
      <c r="O199" s="1" t="s">
        <v>51</v>
      </c>
      <c r="P199" s="11">
        <f>Table_ExternalData_1[[#This Row],[Sales]]</f>
        <v>9618</v>
      </c>
    </row>
    <row r="200" spans="1:16" x14ac:dyDescent="0.3">
      <c r="A200">
        <f t="shared" si="3"/>
        <v>199</v>
      </c>
      <c r="B200" s="2">
        <v>42124</v>
      </c>
      <c r="C200" s="1">
        <v>2</v>
      </c>
      <c r="D200" s="1" t="s">
        <v>12</v>
      </c>
      <c r="E200" s="1" t="s">
        <v>29</v>
      </c>
      <c r="F200" s="1" t="s">
        <v>90</v>
      </c>
      <c r="G200" s="1" t="s">
        <v>91</v>
      </c>
      <c r="H200" s="3">
        <v>4691</v>
      </c>
      <c r="I200" s="1" t="s">
        <v>46</v>
      </c>
      <c r="J200" s="1" t="s">
        <v>32</v>
      </c>
      <c r="K200" s="1" t="s">
        <v>33</v>
      </c>
      <c r="L200" s="1" t="s">
        <v>137</v>
      </c>
      <c r="M200" s="1" t="s">
        <v>34</v>
      </c>
      <c r="N200" s="1" t="s">
        <v>35</v>
      </c>
      <c r="O200" s="1" t="s">
        <v>36</v>
      </c>
      <c r="P200" s="11">
        <f>Table_ExternalData_1[[#This Row],[Sales]]</f>
        <v>4691</v>
      </c>
    </row>
    <row r="201" spans="1:16" x14ac:dyDescent="0.3">
      <c r="A201">
        <f t="shared" si="3"/>
        <v>200</v>
      </c>
      <c r="B201" s="2">
        <v>42128</v>
      </c>
      <c r="C201" s="1">
        <v>2</v>
      </c>
      <c r="D201" s="1" t="s">
        <v>0</v>
      </c>
      <c r="E201" s="1" t="s">
        <v>53</v>
      </c>
      <c r="F201" s="1" t="s">
        <v>83</v>
      </c>
      <c r="G201" s="1" t="s">
        <v>84</v>
      </c>
      <c r="H201" s="3">
        <v>7348</v>
      </c>
      <c r="I201" s="1" t="s">
        <v>4</v>
      </c>
      <c r="J201" s="1" t="s">
        <v>56</v>
      </c>
      <c r="K201" s="1" t="s">
        <v>57</v>
      </c>
      <c r="L201" s="1" t="s">
        <v>140</v>
      </c>
      <c r="M201" s="1" t="s">
        <v>58</v>
      </c>
      <c r="N201" s="1" t="s">
        <v>59</v>
      </c>
      <c r="O201" s="1" t="s">
        <v>60</v>
      </c>
      <c r="P201" s="11">
        <f>Table_ExternalData_1[[#This Row],[Sales]]</f>
        <v>7348</v>
      </c>
    </row>
    <row r="202" spans="1:16" x14ac:dyDescent="0.3">
      <c r="A202">
        <f t="shared" si="3"/>
        <v>201</v>
      </c>
      <c r="B202" s="2">
        <v>42128</v>
      </c>
      <c r="C202" s="1">
        <v>2</v>
      </c>
      <c r="D202" s="1" t="s">
        <v>52</v>
      </c>
      <c r="E202" s="1" t="s">
        <v>43</v>
      </c>
      <c r="F202" s="1" t="s">
        <v>2</v>
      </c>
      <c r="G202" s="1" t="s">
        <v>3</v>
      </c>
      <c r="H202" s="3">
        <v>2709</v>
      </c>
      <c r="I202" s="1" t="s">
        <v>149</v>
      </c>
      <c r="J202" s="1" t="s">
        <v>47</v>
      </c>
      <c r="K202" s="1" t="s">
        <v>48</v>
      </c>
      <c r="L202" s="1" t="s">
        <v>139</v>
      </c>
      <c r="M202" s="1" t="s">
        <v>49</v>
      </c>
      <c r="N202" s="1" t="s">
        <v>50</v>
      </c>
      <c r="O202" s="1" t="s">
        <v>51</v>
      </c>
      <c r="P202" s="11">
        <f>Table_ExternalData_1[[#This Row],[Sales]]</f>
        <v>2709</v>
      </c>
    </row>
    <row r="203" spans="1:16" x14ac:dyDescent="0.3">
      <c r="A203">
        <f t="shared" si="3"/>
        <v>202</v>
      </c>
      <c r="B203" s="2">
        <v>42130</v>
      </c>
      <c r="C203" s="1">
        <v>2</v>
      </c>
      <c r="D203" s="1" t="s">
        <v>21</v>
      </c>
      <c r="E203" s="1" t="s">
        <v>13</v>
      </c>
      <c r="F203" s="1" t="s">
        <v>75</v>
      </c>
      <c r="G203" s="1" t="s">
        <v>118</v>
      </c>
      <c r="H203" s="3">
        <v>1051</v>
      </c>
      <c r="I203" s="1" t="s">
        <v>149</v>
      </c>
      <c r="J203" s="1" t="s">
        <v>15</v>
      </c>
      <c r="K203" s="1" t="s">
        <v>16</v>
      </c>
      <c r="L203" s="1" t="s">
        <v>135</v>
      </c>
      <c r="M203" s="1" t="s">
        <v>17</v>
      </c>
      <c r="N203" s="1" t="s">
        <v>18</v>
      </c>
      <c r="O203" s="1" t="s">
        <v>19</v>
      </c>
      <c r="P203" s="11">
        <f>Table_ExternalData_1[[#This Row],[Sales]]</f>
        <v>1051</v>
      </c>
    </row>
    <row r="204" spans="1:16" x14ac:dyDescent="0.3">
      <c r="A204">
        <f t="shared" si="3"/>
        <v>203</v>
      </c>
      <c r="B204" s="2">
        <v>42130</v>
      </c>
      <c r="C204" s="1">
        <v>3</v>
      </c>
      <c r="D204" s="1" t="s">
        <v>28</v>
      </c>
      <c r="E204" s="1" t="s">
        <v>22</v>
      </c>
      <c r="F204" s="1" t="s">
        <v>10</v>
      </c>
      <c r="G204" s="1" t="s">
        <v>14</v>
      </c>
      <c r="H204" s="3">
        <v>853</v>
      </c>
      <c r="I204" s="1" t="s">
        <v>4</v>
      </c>
      <c r="J204" s="1" t="s">
        <v>24</v>
      </c>
      <c r="K204" s="1" t="s">
        <v>25</v>
      </c>
      <c r="L204" s="1" t="s">
        <v>136</v>
      </c>
      <c r="M204" s="1" t="s">
        <v>26</v>
      </c>
      <c r="N204" s="1" t="s">
        <v>8</v>
      </c>
      <c r="O204" s="1" t="s">
        <v>9</v>
      </c>
      <c r="P204" s="11">
        <f>Table_ExternalData_1[[#This Row],[Sales]]</f>
        <v>853</v>
      </c>
    </row>
    <row r="205" spans="1:16" x14ac:dyDescent="0.3">
      <c r="A205">
        <f t="shared" si="3"/>
        <v>204</v>
      </c>
      <c r="B205" s="2">
        <v>42147</v>
      </c>
      <c r="C205" s="1">
        <v>2</v>
      </c>
      <c r="D205" s="1" t="s">
        <v>12</v>
      </c>
      <c r="E205" s="1" t="s">
        <v>1</v>
      </c>
      <c r="F205" s="1" t="s">
        <v>10</v>
      </c>
      <c r="G205" s="1" t="s">
        <v>14</v>
      </c>
      <c r="H205" s="3">
        <v>9379</v>
      </c>
      <c r="I205" s="1" t="s">
        <v>46</v>
      </c>
      <c r="J205" s="1" t="s">
        <v>5</v>
      </c>
      <c r="K205" s="1" t="s">
        <v>6</v>
      </c>
      <c r="L205" s="1" t="s">
        <v>134</v>
      </c>
      <c r="M205" s="1" t="s">
        <v>7</v>
      </c>
      <c r="N205" s="1" t="s">
        <v>8</v>
      </c>
      <c r="O205" s="1" t="s">
        <v>9</v>
      </c>
      <c r="P205" s="11">
        <f>Table_ExternalData_1[[#This Row],[Sales]]</f>
        <v>9379</v>
      </c>
    </row>
    <row r="206" spans="1:16" x14ac:dyDescent="0.3">
      <c r="A206">
        <f t="shared" si="3"/>
        <v>205</v>
      </c>
      <c r="B206" s="2">
        <v>42148</v>
      </c>
      <c r="C206" s="1">
        <v>2</v>
      </c>
      <c r="D206" s="1" t="s">
        <v>74</v>
      </c>
      <c r="E206" s="1" t="s">
        <v>106</v>
      </c>
      <c r="F206" s="1" t="s">
        <v>79</v>
      </c>
      <c r="G206" s="1" t="s">
        <v>80</v>
      </c>
      <c r="H206" s="3">
        <v>8318</v>
      </c>
      <c r="I206" s="1" t="s">
        <v>46</v>
      </c>
      <c r="J206" s="1" t="s">
        <v>107</v>
      </c>
      <c r="K206" s="1" t="s">
        <v>108</v>
      </c>
      <c r="L206" s="1" t="s">
        <v>146</v>
      </c>
      <c r="M206" s="1" t="s">
        <v>109</v>
      </c>
      <c r="N206" s="1" t="s">
        <v>110</v>
      </c>
      <c r="O206" s="1" t="s">
        <v>111</v>
      </c>
      <c r="P206" s="11">
        <f>Table_ExternalData_1[[#This Row],[Sales]]</f>
        <v>8318</v>
      </c>
    </row>
    <row r="207" spans="1:16" x14ac:dyDescent="0.3">
      <c r="A207">
        <f t="shared" si="3"/>
        <v>206</v>
      </c>
      <c r="B207" s="2">
        <v>42148</v>
      </c>
      <c r="C207" s="1">
        <v>2</v>
      </c>
      <c r="D207" s="1" t="s">
        <v>74</v>
      </c>
      <c r="E207" s="1" t="s">
        <v>112</v>
      </c>
      <c r="F207" s="1" t="s">
        <v>54</v>
      </c>
      <c r="G207" s="1" t="s">
        <v>55</v>
      </c>
      <c r="H207" s="3">
        <v>2668</v>
      </c>
      <c r="I207" s="1" t="s">
        <v>46</v>
      </c>
      <c r="J207" s="1" t="s">
        <v>113</v>
      </c>
      <c r="K207" s="1" t="s">
        <v>114</v>
      </c>
      <c r="L207" s="1" t="s">
        <v>147</v>
      </c>
      <c r="M207" s="1" t="s">
        <v>115</v>
      </c>
      <c r="N207" s="1" t="s">
        <v>102</v>
      </c>
      <c r="O207" s="1" t="s">
        <v>103</v>
      </c>
      <c r="P207" s="11">
        <f>Table_ExternalData_1[[#This Row],[Sales]]</f>
        <v>2668</v>
      </c>
    </row>
    <row r="208" spans="1:16" x14ac:dyDescent="0.3">
      <c r="A208">
        <f t="shared" si="3"/>
        <v>207</v>
      </c>
      <c r="B208" s="2">
        <v>42148</v>
      </c>
      <c r="C208" s="1">
        <v>2</v>
      </c>
      <c r="D208" s="1" t="s">
        <v>81</v>
      </c>
      <c r="E208" s="1" t="s">
        <v>67</v>
      </c>
      <c r="F208" s="1" t="s">
        <v>10</v>
      </c>
      <c r="G208" s="1" t="s">
        <v>11</v>
      </c>
      <c r="H208" s="3">
        <v>6764</v>
      </c>
      <c r="I208" s="1" t="s">
        <v>4</v>
      </c>
      <c r="J208" s="1" t="s">
        <v>69</v>
      </c>
      <c r="K208" s="1" t="s">
        <v>70</v>
      </c>
      <c r="L208" s="1" t="s">
        <v>142</v>
      </c>
      <c r="M208" s="1" t="s">
        <v>71</v>
      </c>
      <c r="N208" s="1" t="s">
        <v>72</v>
      </c>
      <c r="O208" s="1" t="s">
        <v>73</v>
      </c>
      <c r="P208" s="11">
        <f>Table_ExternalData_1[[#This Row],[Sales]]</f>
        <v>6764</v>
      </c>
    </row>
    <row r="209" spans="1:16" x14ac:dyDescent="0.3">
      <c r="A209">
        <f t="shared" si="3"/>
        <v>208</v>
      </c>
      <c r="B209" s="2">
        <v>42148</v>
      </c>
      <c r="C209" s="1">
        <v>2</v>
      </c>
      <c r="D209" s="1" t="s">
        <v>81</v>
      </c>
      <c r="E209" s="1" t="s">
        <v>67</v>
      </c>
      <c r="F209" s="1" t="s">
        <v>10</v>
      </c>
      <c r="G209" s="1" t="s">
        <v>116</v>
      </c>
      <c r="H209" s="3">
        <v>5696</v>
      </c>
      <c r="I209" s="1" t="s">
        <v>149</v>
      </c>
      <c r="J209" s="1" t="s">
        <v>69</v>
      </c>
      <c r="K209" s="1" t="s">
        <v>70</v>
      </c>
      <c r="L209" s="1" t="s">
        <v>142</v>
      </c>
      <c r="M209" s="1" t="s">
        <v>71</v>
      </c>
      <c r="N209" s="1" t="s">
        <v>72</v>
      </c>
      <c r="O209" s="1" t="s">
        <v>73</v>
      </c>
      <c r="P209" s="11">
        <f>Table_ExternalData_1[[#This Row],[Sales]]</f>
        <v>5696</v>
      </c>
    </row>
    <row r="210" spans="1:16" x14ac:dyDescent="0.3">
      <c r="A210">
        <f t="shared" si="3"/>
        <v>209</v>
      </c>
      <c r="B210" s="2">
        <v>42154</v>
      </c>
      <c r="C210" s="1">
        <v>2</v>
      </c>
      <c r="D210" s="1" t="s">
        <v>81</v>
      </c>
      <c r="E210" s="1" t="s">
        <v>67</v>
      </c>
      <c r="F210" s="1" t="s">
        <v>83</v>
      </c>
      <c r="G210" s="1" t="s">
        <v>84</v>
      </c>
      <c r="H210" s="3">
        <v>2455</v>
      </c>
      <c r="I210" s="1" t="s">
        <v>4</v>
      </c>
      <c r="J210" s="1" t="s">
        <v>69</v>
      </c>
      <c r="K210" s="1" t="s">
        <v>70</v>
      </c>
      <c r="L210" s="1" t="s">
        <v>142</v>
      </c>
      <c r="M210" s="1" t="s">
        <v>71</v>
      </c>
      <c r="N210" s="1" t="s">
        <v>72</v>
      </c>
      <c r="O210" s="1" t="s">
        <v>73</v>
      </c>
      <c r="P210" s="11">
        <f>Table_ExternalData_1[[#This Row],[Sales]]</f>
        <v>2455</v>
      </c>
    </row>
    <row r="211" spans="1:16" x14ac:dyDescent="0.3">
      <c r="A211">
        <f t="shared" si="3"/>
        <v>210</v>
      </c>
      <c r="B211" s="2">
        <v>42154</v>
      </c>
      <c r="C211" s="1">
        <v>2</v>
      </c>
      <c r="D211" s="1" t="s">
        <v>81</v>
      </c>
      <c r="E211" s="1" t="s">
        <v>67</v>
      </c>
      <c r="F211" s="1" t="s">
        <v>90</v>
      </c>
      <c r="G211" s="1" t="s">
        <v>91</v>
      </c>
      <c r="H211" s="3">
        <v>5176</v>
      </c>
      <c r="I211" s="1" t="s">
        <v>4</v>
      </c>
      <c r="J211" s="1" t="s">
        <v>69</v>
      </c>
      <c r="K211" s="1" t="s">
        <v>70</v>
      </c>
      <c r="L211" s="1" t="s">
        <v>142</v>
      </c>
      <c r="M211" s="1" t="s">
        <v>71</v>
      </c>
      <c r="N211" s="1" t="s">
        <v>72</v>
      </c>
      <c r="O211" s="1" t="s">
        <v>73</v>
      </c>
      <c r="P211" s="11">
        <f>Table_ExternalData_1[[#This Row],[Sales]]</f>
        <v>5176</v>
      </c>
    </row>
    <row r="212" spans="1:16" x14ac:dyDescent="0.3">
      <c r="A212">
        <f t="shared" si="3"/>
        <v>211</v>
      </c>
      <c r="B212" s="2">
        <v>42160</v>
      </c>
      <c r="C212" s="1">
        <v>2</v>
      </c>
      <c r="D212" s="1" t="s">
        <v>0</v>
      </c>
      <c r="E212" s="1" t="s">
        <v>82</v>
      </c>
      <c r="F212" s="1" t="s">
        <v>44</v>
      </c>
      <c r="G212" s="1" t="s">
        <v>45</v>
      </c>
      <c r="H212" s="3">
        <v>6019</v>
      </c>
      <c r="I212" s="1" t="s">
        <v>46</v>
      </c>
      <c r="J212" s="1" t="s">
        <v>85</v>
      </c>
      <c r="K212" s="1" t="s">
        <v>86</v>
      </c>
      <c r="L212" s="1" t="s">
        <v>143</v>
      </c>
      <c r="M212" s="1" t="s">
        <v>87</v>
      </c>
      <c r="N212" s="1" t="s">
        <v>88</v>
      </c>
      <c r="O212" s="1" t="s">
        <v>89</v>
      </c>
      <c r="P212" s="11">
        <f>Table_ExternalData_1[[#This Row],[Sales]]</f>
        <v>6019</v>
      </c>
    </row>
    <row r="213" spans="1:16" x14ac:dyDescent="0.3">
      <c r="A213">
        <f t="shared" si="3"/>
        <v>212</v>
      </c>
      <c r="B213" s="2">
        <v>42160</v>
      </c>
      <c r="C213" s="1">
        <v>2</v>
      </c>
      <c r="D213" s="1" t="s">
        <v>0</v>
      </c>
      <c r="E213" s="1" t="s">
        <v>92</v>
      </c>
      <c r="F213" s="1" t="s">
        <v>77</v>
      </c>
      <c r="G213" s="1" t="s">
        <v>78</v>
      </c>
      <c r="H213" s="3">
        <v>1589</v>
      </c>
      <c r="I213" s="1" t="s">
        <v>4</v>
      </c>
      <c r="J213" s="1" t="s">
        <v>94</v>
      </c>
      <c r="K213" s="1" t="s">
        <v>25</v>
      </c>
      <c r="L213" s="1" t="s">
        <v>144</v>
      </c>
      <c r="M213" s="1" t="s">
        <v>95</v>
      </c>
      <c r="N213" s="1" t="s">
        <v>72</v>
      </c>
      <c r="O213" s="1" t="s">
        <v>73</v>
      </c>
      <c r="P213" s="11">
        <f>Table_ExternalData_1[[#This Row],[Sales]]</f>
        <v>1589</v>
      </c>
    </row>
    <row r="214" spans="1:16" x14ac:dyDescent="0.3">
      <c r="A214">
        <f t="shared" si="3"/>
        <v>213</v>
      </c>
      <c r="B214" s="2">
        <v>42160</v>
      </c>
      <c r="C214" s="1">
        <v>2</v>
      </c>
      <c r="D214" s="1" t="s">
        <v>12</v>
      </c>
      <c r="E214" s="1" t="s">
        <v>29</v>
      </c>
      <c r="F214" s="1" t="s">
        <v>38</v>
      </c>
      <c r="G214" s="1" t="s">
        <v>39</v>
      </c>
      <c r="H214" s="3">
        <v>505</v>
      </c>
      <c r="I214" s="1" t="s">
        <v>46</v>
      </c>
      <c r="J214" s="1" t="s">
        <v>32</v>
      </c>
      <c r="K214" s="1" t="s">
        <v>33</v>
      </c>
      <c r="L214" s="1" t="s">
        <v>137</v>
      </c>
      <c r="M214" s="1" t="s">
        <v>34</v>
      </c>
      <c r="N214" s="1" t="s">
        <v>35</v>
      </c>
      <c r="O214" s="1" t="s">
        <v>36</v>
      </c>
      <c r="P214" s="11">
        <f>Table_ExternalData_1[[#This Row],[Sales]]</f>
        <v>505</v>
      </c>
    </row>
    <row r="215" spans="1:16" x14ac:dyDescent="0.3">
      <c r="A215">
        <f t="shared" si="3"/>
        <v>214</v>
      </c>
      <c r="B215" s="2">
        <v>42160</v>
      </c>
      <c r="C215" s="1">
        <v>2</v>
      </c>
      <c r="D215" s="1" t="s">
        <v>52</v>
      </c>
      <c r="E215" s="1" t="s">
        <v>43</v>
      </c>
      <c r="F215" s="1" t="s">
        <v>10</v>
      </c>
      <c r="G215" s="1" t="s">
        <v>14</v>
      </c>
      <c r="H215" s="3">
        <v>5343</v>
      </c>
      <c r="I215" s="1" t="s">
        <v>149</v>
      </c>
      <c r="J215" s="1" t="s">
        <v>47</v>
      </c>
      <c r="K215" s="1" t="s">
        <v>48</v>
      </c>
      <c r="L215" s="1" t="s">
        <v>139</v>
      </c>
      <c r="M215" s="1" t="s">
        <v>49</v>
      </c>
      <c r="N215" s="1" t="s">
        <v>50</v>
      </c>
      <c r="O215" s="1" t="s">
        <v>51</v>
      </c>
      <c r="P215" s="11">
        <f>Table_ExternalData_1[[#This Row],[Sales]]</f>
        <v>5343</v>
      </c>
    </row>
    <row r="216" spans="1:16" x14ac:dyDescent="0.3">
      <c r="A216">
        <f t="shared" si="3"/>
        <v>215</v>
      </c>
      <c r="B216" s="2">
        <v>42160</v>
      </c>
      <c r="C216" s="1">
        <v>2</v>
      </c>
      <c r="D216" s="1" t="s">
        <v>21</v>
      </c>
      <c r="E216" s="1" t="s">
        <v>37</v>
      </c>
      <c r="F216" s="1" t="s">
        <v>104</v>
      </c>
      <c r="G216" s="1" t="s">
        <v>105</v>
      </c>
      <c r="H216" s="3">
        <v>7359</v>
      </c>
      <c r="I216" s="1" t="s">
        <v>46</v>
      </c>
      <c r="J216" s="1" t="s">
        <v>151</v>
      </c>
      <c r="K216" s="1" t="s">
        <v>152</v>
      </c>
      <c r="L216" s="1" t="s">
        <v>138</v>
      </c>
      <c r="M216" s="1" t="s">
        <v>40</v>
      </c>
      <c r="N216" s="1" t="s">
        <v>41</v>
      </c>
      <c r="O216" s="1" t="s">
        <v>42</v>
      </c>
      <c r="P216" s="11">
        <f>Table_ExternalData_1[[#This Row],[Sales]]</f>
        <v>7359</v>
      </c>
    </row>
    <row r="217" spans="1:16" x14ac:dyDescent="0.3">
      <c r="A217">
        <f t="shared" si="3"/>
        <v>216</v>
      </c>
      <c r="B217" s="2">
        <v>42160</v>
      </c>
      <c r="C217" s="1">
        <v>2</v>
      </c>
      <c r="D217" s="1" t="s">
        <v>74</v>
      </c>
      <c r="E217" s="1" t="s">
        <v>96</v>
      </c>
      <c r="F217" s="1" t="s">
        <v>75</v>
      </c>
      <c r="G217" s="1" t="s">
        <v>76</v>
      </c>
      <c r="H217" s="3">
        <v>5949</v>
      </c>
      <c r="I217" s="1" t="s">
        <v>46</v>
      </c>
      <c r="J217" s="1" t="s">
        <v>99</v>
      </c>
      <c r="K217" s="1" t="s">
        <v>100</v>
      </c>
      <c r="L217" s="1" t="s">
        <v>145</v>
      </c>
      <c r="M217" s="1" t="s">
        <v>101</v>
      </c>
      <c r="N217" s="1" t="s">
        <v>102</v>
      </c>
      <c r="O217" s="1" t="s">
        <v>103</v>
      </c>
      <c r="P217" s="11">
        <f>Table_ExternalData_1[[#This Row],[Sales]]</f>
        <v>5949</v>
      </c>
    </row>
    <row r="218" spans="1:16" x14ac:dyDescent="0.3">
      <c r="A218">
        <f t="shared" si="3"/>
        <v>217</v>
      </c>
      <c r="B218" s="2">
        <v>42162</v>
      </c>
      <c r="C218" s="1">
        <v>2</v>
      </c>
      <c r="D218" s="1" t="s">
        <v>21</v>
      </c>
      <c r="E218" s="1" t="s">
        <v>61</v>
      </c>
      <c r="F218" s="1" t="s">
        <v>2</v>
      </c>
      <c r="G218" s="1" t="s">
        <v>27</v>
      </c>
      <c r="H218" s="3">
        <v>833</v>
      </c>
      <c r="I218" s="1" t="s">
        <v>4</v>
      </c>
      <c r="J218" s="1" t="s">
        <v>62</v>
      </c>
      <c r="K218" s="1" t="s">
        <v>63</v>
      </c>
      <c r="L218" s="1" t="s">
        <v>141</v>
      </c>
      <c r="M218" s="1" t="s">
        <v>64</v>
      </c>
      <c r="N218" s="1" t="s">
        <v>65</v>
      </c>
      <c r="O218" s="1" t="s">
        <v>66</v>
      </c>
      <c r="P218" s="11">
        <f>Table_ExternalData_1[[#This Row],[Sales]]</f>
        <v>833</v>
      </c>
    </row>
    <row r="219" spans="1:16" x14ac:dyDescent="0.3">
      <c r="A219">
        <f t="shared" si="3"/>
        <v>218</v>
      </c>
      <c r="B219" s="2">
        <v>42163</v>
      </c>
      <c r="C219" s="1">
        <v>2</v>
      </c>
      <c r="D219" s="1" t="s">
        <v>0</v>
      </c>
      <c r="E219" s="1" t="s">
        <v>53</v>
      </c>
      <c r="F219" s="1" t="s">
        <v>38</v>
      </c>
      <c r="G219" s="1" t="s">
        <v>39</v>
      </c>
      <c r="H219" s="3">
        <v>7314</v>
      </c>
      <c r="I219" s="1" t="s">
        <v>149</v>
      </c>
      <c r="J219" s="1" t="s">
        <v>56</v>
      </c>
      <c r="K219" s="1" t="s">
        <v>57</v>
      </c>
      <c r="L219" s="1" t="s">
        <v>140</v>
      </c>
      <c r="M219" s="1" t="s">
        <v>58</v>
      </c>
      <c r="N219" s="1" t="s">
        <v>59</v>
      </c>
      <c r="O219" s="1" t="s">
        <v>60</v>
      </c>
      <c r="P219" s="11">
        <f>Table_ExternalData_1[[#This Row],[Sales]]</f>
        <v>7314</v>
      </c>
    </row>
    <row r="220" spans="1:16" x14ac:dyDescent="0.3">
      <c r="A220">
        <f t="shared" si="3"/>
        <v>219</v>
      </c>
      <c r="B220" s="2">
        <v>42166</v>
      </c>
      <c r="C220" s="1">
        <v>2</v>
      </c>
      <c r="D220" s="1" t="s">
        <v>81</v>
      </c>
      <c r="E220" s="1" t="s">
        <v>67</v>
      </c>
      <c r="F220" s="1" t="s">
        <v>77</v>
      </c>
      <c r="G220" s="1" t="s">
        <v>117</v>
      </c>
      <c r="H220" s="3">
        <v>2520</v>
      </c>
      <c r="I220" s="1" t="s">
        <v>4</v>
      </c>
      <c r="J220" s="1" t="s">
        <v>69</v>
      </c>
      <c r="K220" s="1" t="s">
        <v>70</v>
      </c>
      <c r="L220" s="1" t="s">
        <v>142</v>
      </c>
      <c r="M220" s="1" t="s">
        <v>71</v>
      </c>
      <c r="N220" s="1" t="s">
        <v>72</v>
      </c>
      <c r="O220" s="1" t="s">
        <v>73</v>
      </c>
      <c r="P220" s="11">
        <f>Table_ExternalData_1[[#This Row],[Sales]]</f>
        <v>2520</v>
      </c>
    </row>
    <row r="221" spans="1:16" x14ac:dyDescent="0.3">
      <c r="A221">
        <f t="shared" si="3"/>
        <v>220</v>
      </c>
      <c r="B221" s="2">
        <v>42174</v>
      </c>
      <c r="C221" s="1">
        <v>3</v>
      </c>
      <c r="D221" s="1" t="s">
        <v>28</v>
      </c>
      <c r="E221" s="1" t="s">
        <v>22</v>
      </c>
      <c r="F221" s="1" t="s">
        <v>44</v>
      </c>
      <c r="G221" s="1" t="s">
        <v>45</v>
      </c>
      <c r="H221" s="3">
        <v>811</v>
      </c>
      <c r="I221" s="1" t="s">
        <v>4</v>
      </c>
      <c r="J221" s="1" t="s">
        <v>24</v>
      </c>
      <c r="K221" s="1" t="s">
        <v>25</v>
      </c>
      <c r="L221" s="1" t="s">
        <v>136</v>
      </c>
      <c r="M221" s="1" t="s">
        <v>26</v>
      </c>
      <c r="N221" s="1" t="s">
        <v>8</v>
      </c>
      <c r="O221" s="1" t="s">
        <v>9</v>
      </c>
      <c r="P221" s="11">
        <f>Table_ExternalData_1[[#This Row],[Sales]]</f>
        <v>811</v>
      </c>
    </row>
    <row r="222" spans="1:16" x14ac:dyDescent="0.3">
      <c r="A222">
        <f t="shared" si="3"/>
        <v>221</v>
      </c>
      <c r="B222" s="2">
        <v>42178</v>
      </c>
      <c r="C222" s="1">
        <v>2</v>
      </c>
      <c r="D222" s="1" t="s">
        <v>0</v>
      </c>
      <c r="E222" s="1" t="s">
        <v>53</v>
      </c>
      <c r="F222" s="1" t="s">
        <v>10</v>
      </c>
      <c r="G222" s="1" t="s">
        <v>14</v>
      </c>
      <c r="H222" s="3">
        <v>4877</v>
      </c>
      <c r="I222" s="1" t="s">
        <v>46</v>
      </c>
      <c r="J222" s="1" t="s">
        <v>56</v>
      </c>
      <c r="K222" s="1" t="s">
        <v>57</v>
      </c>
      <c r="L222" s="1" t="s">
        <v>140</v>
      </c>
      <c r="M222" s="1" t="s">
        <v>58</v>
      </c>
      <c r="N222" s="1" t="s">
        <v>59</v>
      </c>
      <c r="O222" s="1" t="s">
        <v>60</v>
      </c>
      <c r="P222" s="11">
        <f>Table_ExternalData_1[[#This Row],[Sales]]</f>
        <v>4877</v>
      </c>
    </row>
    <row r="223" spans="1:16" x14ac:dyDescent="0.3">
      <c r="A223">
        <f t="shared" si="3"/>
        <v>222</v>
      </c>
      <c r="B223" s="2">
        <v>42178</v>
      </c>
      <c r="C223" s="1">
        <v>2</v>
      </c>
      <c r="D223" s="1" t="s">
        <v>0</v>
      </c>
      <c r="E223" s="1" t="s">
        <v>53</v>
      </c>
      <c r="F223" s="1" t="s">
        <v>10</v>
      </c>
      <c r="G223" s="1" t="s">
        <v>20</v>
      </c>
      <c r="H223" s="3">
        <v>9560</v>
      </c>
      <c r="I223" s="1" t="s">
        <v>46</v>
      </c>
      <c r="J223" s="1" t="s">
        <v>56</v>
      </c>
      <c r="K223" s="1" t="s">
        <v>57</v>
      </c>
      <c r="L223" s="1" t="s">
        <v>140</v>
      </c>
      <c r="M223" s="1" t="s">
        <v>58</v>
      </c>
      <c r="N223" s="1" t="s">
        <v>59</v>
      </c>
      <c r="O223" s="1" t="s">
        <v>60</v>
      </c>
      <c r="P223" s="11">
        <f>Table_ExternalData_1[[#This Row],[Sales]]</f>
        <v>9560</v>
      </c>
    </row>
    <row r="224" spans="1:16" x14ac:dyDescent="0.3">
      <c r="A224">
        <f t="shared" si="3"/>
        <v>223</v>
      </c>
      <c r="B224" s="2">
        <v>42189</v>
      </c>
      <c r="C224" s="1">
        <v>3</v>
      </c>
      <c r="D224" s="1" t="s">
        <v>12</v>
      </c>
      <c r="E224" s="1" t="s">
        <v>1</v>
      </c>
      <c r="F224" s="1" t="s">
        <v>75</v>
      </c>
      <c r="G224" s="1" t="s">
        <v>118</v>
      </c>
      <c r="H224" s="3">
        <v>9379</v>
      </c>
      <c r="I224" s="1" t="s">
        <v>46</v>
      </c>
      <c r="J224" s="1" t="s">
        <v>5</v>
      </c>
      <c r="K224" s="1" t="s">
        <v>6</v>
      </c>
      <c r="L224" s="1" t="s">
        <v>134</v>
      </c>
      <c r="M224" s="1" t="s">
        <v>7</v>
      </c>
      <c r="N224" s="1" t="s">
        <v>8</v>
      </c>
      <c r="O224" s="1" t="s">
        <v>9</v>
      </c>
      <c r="P224" s="11">
        <f>Table_ExternalData_1[[#This Row],[Sales]]</f>
        <v>9379</v>
      </c>
    </row>
    <row r="225" spans="1:16" x14ac:dyDescent="0.3">
      <c r="A225">
        <f t="shared" si="3"/>
        <v>224</v>
      </c>
      <c r="B225" s="2">
        <v>42191</v>
      </c>
      <c r="C225" s="1">
        <v>3</v>
      </c>
      <c r="D225" s="1" t="s">
        <v>52</v>
      </c>
      <c r="E225" s="1" t="s">
        <v>43</v>
      </c>
      <c r="F225" s="1" t="s">
        <v>104</v>
      </c>
      <c r="G225" s="1" t="s">
        <v>105</v>
      </c>
      <c r="H225" s="3">
        <v>8599</v>
      </c>
      <c r="I225" s="1" t="s">
        <v>4</v>
      </c>
      <c r="J225" s="1" t="s">
        <v>47</v>
      </c>
      <c r="K225" s="1" t="s">
        <v>48</v>
      </c>
      <c r="L225" s="1" t="s">
        <v>139</v>
      </c>
      <c r="M225" s="1" t="s">
        <v>49</v>
      </c>
      <c r="N225" s="1" t="s">
        <v>50</v>
      </c>
      <c r="O225" s="1" t="s">
        <v>51</v>
      </c>
      <c r="P225" s="11">
        <f>Table_ExternalData_1[[#This Row],[Sales]]</f>
        <v>8599</v>
      </c>
    </row>
    <row r="226" spans="1:16" x14ac:dyDescent="0.3">
      <c r="A226">
        <f t="shared" si="3"/>
        <v>225</v>
      </c>
      <c r="B226" s="2">
        <v>42192</v>
      </c>
      <c r="C226" s="1">
        <v>3</v>
      </c>
      <c r="D226" s="1" t="s">
        <v>74</v>
      </c>
      <c r="E226" s="1" t="s">
        <v>96</v>
      </c>
      <c r="F226" s="1" t="s">
        <v>10</v>
      </c>
      <c r="G226" s="1" t="s">
        <v>14</v>
      </c>
      <c r="H226" s="3">
        <v>5594</v>
      </c>
      <c r="I226" s="1" t="s">
        <v>4</v>
      </c>
      <c r="J226" s="1" t="s">
        <v>99</v>
      </c>
      <c r="K226" s="1" t="s">
        <v>100</v>
      </c>
      <c r="L226" s="1" t="s">
        <v>145</v>
      </c>
      <c r="M226" s="1" t="s">
        <v>101</v>
      </c>
      <c r="N226" s="1" t="s">
        <v>102</v>
      </c>
      <c r="O226" s="1" t="s">
        <v>103</v>
      </c>
      <c r="P226" s="11">
        <f>Table_ExternalData_1[[#This Row],[Sales]]</f>
        <v>5594</v>
      </c>
    </row>
    <row r="227" spans="1:16" x14ac:dyDescent="0.3">
      <c r="A227">
        <f t="shared" si="3"/>
        <v>226</v>
      </c>
      <c r="B227" s="2">
        <v>42198</v>
      </c>
      <c r="C227" s="1">
        <v>3</v>
      </c>
      <c r="D227" s="1" t="s">
        <v>81</v>
      </c>
      <c r="E227" s="1" t="s">
        <v>67</v>
      </c>
      <c r="F227" s="1" t="s">
        <v>10</v>
      </c>
      <c r="G227" s="1" t="s">
        <v>20</v>
      </c>
      <c r="H227" s="3">
        <v>5912</v>
      </c>
      <c r="I227" s="1" t="s">
        <v>4</v>
      </c>
      <c r="J227" s="1" t="s">
        <v>69</v>
      </c>
      <c r="K227" s="1" t="s">
        <v>70</v>
      </c>
      <c r="L227" s="1" t="s">
        <v>142</v>
      </c>
      <c r="M227" s="1" t="s">
        <v>71</v>
      </c>
      <c r="N227" s="1" t="s">
        <v>72</v>
      </c>
      <c r="O227" s="1" t="s">
        <v>73</v>
      </c>
      <c r="P227" s="11">
        <f>Table_ExternalData_1[[#This Row],[Sales]]</f>
        <v>5912</v>
      </c>
    </row>
    <row r="228" spans="1:16" x14ac:dyDescent="0.3">
      <c r="A228">
        <f t="shared" si="3"/>
        <v>227</v>
      </c>
      <c r="B228" s="2">
        <v>42199</v>
      </c>
      <c r="C228" s="1">
        <v>3</v>
      </c>
      <c r="D228" s="1" t="s">
        <v>28</v>
      </c>
      <c r="E228" s="1" t="s">
        <v>22</v>
      </c>
      <c r="F228" s="1" t="s">
        <v>83</v>
      </c>
      <c r="G228" s="1" t="s">
        <v>84</v>
      </c>
      <c r="H228" s="3">
        <v>9378</v>
      </c>
      <c r="I228" s="1" t="s">
        <v>149</v>
      </c>
      <c r="J228" s="1" t="s">
        <v>24</v>
      </c>
      <c r="K228" s="1" t="s">
        <v>25</v>
      </c>
      <c r="L228" s="1" t="s">
        <v>136</v>
      </c>
      <c r="M228" s="1" t="s">
        <v>26</v>
      </c>
      <c r="N228" s="1" t="s">
        <v>8</v>
      </c>
      <c r="O228" s="1" t="s">
        <v>9</v>
      </c>
      <c r="P228" s="11">
        <f>Table_ExternalData_1[[#This Row],[Sales]]</f>
        <v>9378</v>
      </c>
    </row>
    <row r="229" spans="1:16" x14ac:dyDescent="0.3">
      <c r="A229">
        <f t="shared" si="3"/>
        <v>228</v>
      </c>
      <c r="B229" s="2">
        <v>42200</v>
      </c>
      <c r="C229" s="1">
        <v>3</v>
      </c>
      <c r="D229" s="1" t="s">
        <v>21</v>
      </c>
      <c r="E229" s="1" t="s">
        <v>37</v>
      </c>
      <c r="F229" s="1" t="s">
        <v>75</v>
      </c>
      <c r="G229" s="1" t="s">
        <v>118</v>
      </c>
      <c r="H229" s="3">
        <v>6264</v>
      </c>
      <c r="I229" s="1" t="s">
        <v>149</v>
      </c>
      <c r="J229" s="1" t="s">
        <v>151</v>
      </c>
      <c r="K229" s="1" t="s">
        <v>152</v>
      </c>
      <c r="L229" s="1" t="s">
        <v>138</v>
      </c>
      <c r="M229" s="1" t="s">
        <v>40</v>
      </c>
      <c r="N229" s="1" t="s">
        <v>41</v>
      </c>
      <c r="O229" s="1" t="s">
        <v>42</v>
      </c>
      <c r="P229" s="11">
        <f>Table_ExternalData_1[[#This Row],[Sales]]</f>
        <v>6264</v>
      </c>
    </row>
    <row r="230" spans="1:16" x14ac:dyDescent="0.3">
      <c r="A230">
        <f t="shared" si="3"/>
        <v>229</v>
      </c>
      <c r="B230" s="2">
        <v>42200</v>
      </c>
      <c r="C230" s="1">
        <v>3</v>
      </c>
      <c r="D230" s="1" t="s">
        <v>21</v>
      </c>
      <c r="E230" s="1" t="s">
        <v>13</v>
      </c>
      <c r="F230" s="1" t="s">
        <v>10</v>
      </c>
      <c r="G230" s="1" t="s">
        <v>14</v>
      </c>
      <c r="H230" s="3">
        <v>4897</v>
      </c>
      <c r="I230" s="1" t="s">
        <v>46</v>
      </c>
      <c r="J230" s="1" t="s">
        <v>15</v>
      </c>
      <c r="K230" s="1" t="s">
        <v>16</v>
      </c>
      <c r="L230" s="1" t="s">
        <v>135</v>
      </c>
      <c r="M230" s="1" t="s">
        <v>17</v>
      </c>
      <c r="N230" s="1" t="s">
        <v>18</v>
      </c>
      <c r="O230" s="1" t="s">
        <v>19</v>
      </c>
      <c r="P230" s="11">
        <f>Table_ExternalData_1[[#This Row],[Sales]]</f>
        <v>4897</v>
      </c>
    </row>
    <row r="231" spans="1:16" x14ac:dyDescent="0.3">
      <c r="A231">
        <f t="shared" si="3"/>
        <v>230</v>
      </c>
      <c r="B231" s="2">
        <v>42205</v>
      </c>
      <c r="C231" s="1">
        <v>3</v>
      </c>
      <c r="D231" s="1" t="s">
        <v>0</v>
      </c>
      <c r="E231" s="1" t="s">
        <v>53</v>
      </c>
      <c r="F231" s="1" t="s">
        <v>10</v>
      </c>
      <c r="G231" s="1" t="s">
        <v>14</v>
      </c>
      <c r="H231" s="3">
        <v>1710</v>
      </c>
      <c r="I231" s="1" t="s">
        <v>46</v>
      </c>
      <c r="J231" s="1" t="s">
        <v>56</v>
      </c>
      <c r="K231" s="1" t="s">
        <v>57</v>
      </c>
      <c r="L231" s="1" t="s">
        <v>140</v>
      </c>
      <c r="M231" s="1" t="s">
        <v>58</v>
      </c>
      <c r="N231" s="1" t="s">
        <v>59</v>
      </c>
      <c r="O231" s="1" t="s">
        <v>60</v>
      </c>
      <c r="P231" s="11">
        <f>Table_ExternalData_1[[#This Row],[Sales]]</f>
        <v>1710</v>
      </c>
    </row>
    <row r="232" spans="1:16" x14ac:dyDescent="0.3">
      <c r="A232">
        <f t="shared" si="3"/>
        <v>231</v>
      </c>
      <c r="B232" s="2">
        <v>42205</v>
      </c>
      <c r="C232" s="1">
        <v>3</v>
      </c>
      <c r="D232" s="1" t="s">
        <v>21</v>
      </c>
      <c r="E232" s="1" t="s">
        <v>61</v>
      </c>
      <c r="F232" s="1" t="s">
        <v>2</v>
      </c>
      <c r="G232" s="1" t="s">
        <v>68</v>
      </c>
      <c r="H232" s="3">
        <v>8218</v>
      </c>
      <c r="I232" s="1" t="s">
        <v>4</v>
      </c>
      <c r="J232" s="1" t="s">
        <v>62</v>
      </c>
      <c r="K232" s="1" t="s">
        <v>63</v>
      </c>
      <c r="L232" s="1" t="s">
        <v>141</v>
      </c>
      <c r="M232" s="1" t="s">
        <v>64</v>
      </c>
      <c r="N232" s="1" t="s">
        <v>65</v>
      </c>
      <c r="O232" s="1" t="s">
        <v>66</v>
      </c>
      <c r="P232" s="11">
        <f>Table_ExternalData_1[[#This Row],[Sales]]</f>
        <v>8218</v>
      </c>
    </row>
    <row r="233" spans="1:16" x14ac:dyDescent="0.3">
      <c r="A233">
        <f t="shared" si="3"/>
        <v>232</v>
      </c>
      <c r="B233" s="2">
        <v>42207</v>
      </c>
      <c r="C233" s="1">
        <v>3</v>
      </c>
      <c r="D233" s="1" t="s">
        <v>21</v>
      </c>
      <c r="E233" s="1" t="s">
        <v>37</v>
      </c>
      <c r="F233" s="1" t="s">
        <v>2</v>
      </c>
      <c r="G233" s="1" t="s">
        <v>68</v>
      </c>
      <c r="H233" s="3">
        <v>2809</v>
      </c>
      <c r="I233" s="1" t="s">
        <v>149</v>
      </c>
      <c r="J233" s="1" t="s">
        <v>151</v>
      </c>
      <c r="K233" s="1" t="s">
        <v>152</v>
      </c>
      <c r="L233" s="1" t="s">
        <v>138</v>
      </c>
      <c r="M233" s="1" t="s">
        <v>40</v>
      </c>
      <c r="N233" s="1" t="s">
        <v>41</v>
      </c>
      <c r="O233" s="1" t="s">
        <v>42</v>
      </c>
      <c r="P233" s="11">
        <f>Table_ExternalData_1[[#This Row],[Sales]]</f>
        <v>2809</v>
      </c>
    </row>
    <row r="234" spans="1:16" x14ac:dyDescent="0.3">
      <c r="A234">
        <f t="shared" si="3"/>
        <v>233</v>
      </c>
      <c r="B234" s="2">
        <v>42207</v>
      </c>
      <c r="C234" s="1">
        <v>3</v>
      </c>
      <c r="D234" s="1" t="s">
        <v>21</v>
      </c>
      <c r="E234" s="1" t="s">
        <v>13</v>
      </c>
      <c r="F234" s="1" t="s">
        <v>2</v>
      </c>
      <c r="G234" s="1" t="s">
        <v>68</v>
      </c>
      <c r="H234" s="3">
        <v>6594</v>
      </c>
      <c r="I234" s="1" t="s">
        <v>46</v>
      </c>
      <c r="J234" s="1" t="s">
        <v>15</v>
      </c>
      <c r="K234" s="1" t="s">
        <v>16</v>
      </c>
      <c r="L234" s="1" t="s">
        <v>135</v>
      </c>
      <c r="M234" s="1" t="s">
        <v>17</v>
      </c>
      <c r="N234" s="1" t="s">
        <v>18</v>
      </c>
      <c r="O234" s="1" t="s">
        <v>19</v>
      </c>
      <c r="P234" s="11">
        <f>Table_ExternalData_1[[#This Row],[Sales]]</f>
        <v>6594</v>
      </c>
    </row>
    <row r="235" spans="1:16" x14ac:dyDescent="0.3">
      <c r="A235">
        <f t="shared" si="3"/>
        <v>234</v>
      </c>
      <c r="B235" s="2">
        <v>42221</v>
      </c>
      <c r="C235" s="1">
        <v>4</v>
      </c>
      <c r="D235" s="1" t="s">
        <v>28</v>
      </c>
      <c r="E235" s="1" t="s">
        <v>22</v>
      </c>
      <c r="F235" s="1" t="s">
        <v>83</v>
      </c>
      <c r="G235" s="1" t="s">
        <v>84</v>
      </c>
      <c r="H235" s="3">
        <v>8360</v>
      </c>
      <c r="I235" s="1" t="s">
        <v>149</v>
      </c>
      <c r="J235" s="1" t="s">
        <v>24</v>
      </c>
      <c r="K235" s="1" t="s">
        <v>25</v>
      </c>
      <c r="L235" s="1" t="s">
        <v>136</v>
      </c>
      <c r="M235" s="1" t="s">
        <v>26</v>
      </c>
      <c r="N235" s="1" t="s">
        <v>8</v>
      </c>
      <c r="O235" s="1" t="s">
        <v>9</v>
      </c>
      <c r="P235" s="11">
        <f>Table_ExternalData_1[[#This Row],[Sales]]</f>
        <v>8360</v>
      </c>
    </row>
    <row r="236" spans="1:16" x14ac:dyDescent="0.3">
      <c r="A236">
        <f t="shared" si="3"/>
        <v>235</v>
      </c>
      <c r="B236" s="2">
        <v>42222</v>
      </c>
      <c r="C236" s="1">
        <v>3</v>
      </c>
      <c r="D236" s="1" t="s">
        <v>21</v>
      </c>
      <c r="E236" s="1" t="s">
        <v>37</v>
      </c>
      <c r="F236" s="1" t="s">
        <v>2</v>
      </c>
      <c r="G236" s="1" t="s">
        <v>23</v>
      </c>
      <c r="H236" s="3">
        <v>8739</v>
      </c>
      <c r="I236" s="1" t="s">
        <v>149</v>
      </c>
      <c r="J236" s="1" t="s">
        <v>151</v>
      </c>
      <c r="K236" s="1" t="s">
        <v>152</v>
      </c>
      <c r="L236" s="1" t="s">
        <v>138</v>
      </c>
      <c r="M236" s="1" t="s">
        <v>40</v>
      </c>
      <c r="N236" s="1" t="s">
        <v>41</v>
      </c>
      <c r="O236" s="1" t="s">
        <v>42</v>
      </c>
      <c r="P236" s="11">
        <f>Table_ExternalData_1[[#This Row],[Sales]]</f>
        <v>8739</v>
      </c>
    </row>
    <row r="237" spans="1:16" x14ac:dyDescent="0.3">
      <c r="A237">
        <f t="shared" si="3"/>
        <v>236</v>
      </c>
      <c r="B237" s="2">
        <v>42223</v>
      </c>
      <c r="C237" s="1">
        <v>3</v>
      </c>
      <c r="D237" s="1" t="s">
        <v>52</v>
      </c>
      <c r="E237" s="1" t="s">
        <v>43</v>
      </c>
      <c r="F237" s="1" t="s">
        <v>30</v>
      </c>
      <c r="G237" s="1" t="s">
        <v>93</v>
      </c>
      <c r="H237" s="3">
        <v>6771</v>
      </c>
      <c r="I237" s="1" t="s">
        <v>4</v>
      </c>
      <c r="J237" s="1" t="s">
        <v>47</v>
      </c>
      <c r="K237" s="1" t="s">
        <v>48</v>
      </c>
      <c r="L237" s="1" t="s">
        <v>139</v>
      </c>
      <c r="M237" s="1" t="s">
        <v>49</v>
      </c>
      <c r="N237" s="1" t="s">
        <v>50</v>
      </c>
      <c r="O237" s="1" t="s">
        <v>51</v>
      </c>
      <c r="P237" s="11">
        <f>Table_ExternalData_1[[#This Row],[Sales]]</f>
        <v>6771</v>
      </c>
    </row>
    <row r="238" spans="1:16" x14ac:dyDescent="0.3">
      <c r="A238">
        <f t="shared" si="3"/>
        <v>237</v>
      </c>
      <c r="B238" s="2">
        <v>42225</v>
      </c>
      <c r="C238" s="1">
        <v>3</v>
      </c>
      <c r="D238" s="1" t="s">
        <v>0</v>
      </c>
      <c r="E238" s="1" t="s">
        <v>53</v>
      </c>
      <c r="F238" s="1" t="s">
        <v>44</v>
      </c>
      <c r="G238" s="1" t="s">
        <v>45</v>
      </c>
      <c r="H238" s="3">
        <v>8655</v>
      </c>
      <c r="I238" s="1" t="s">
        <v>4</v>
      </c>
      <c r="J238" s="1" t="s">
        <v>56</v>
      </c>
      <c r="K238" s="1" t="s">
        <v>57</v>
      </c>
      <c r="L238" s="1" t="s">
        <v>140</v>
      </c>
      <c r="M238" s="1" t="s">
        <v>58</v>
      </c>
      <c r="N238" s="1" t="s">
        <v>59</v>
      </c>
      <c r="O238" s="1" t="s">
        <v>60</v>
      </c>
      <c r="P238" s="11">
        <f>Table_ExternalData_1[[#This Row],[Sales]]</f>
        <v>8655</v>
      </c>
    </row>
    <row r="239" spans="1:16" x14ac:dyDescent="0.3">
      <c r="A239">
        <f t="shared" si="3"/>
        <v>238</v>
      </c>
      <c r="B239" s="2">
        <v>42225</v>
      </c>
      <c r="C239" s="1">
        <v>3</v>
      </c>
      <c r="D239" s="1" t="s">
        <v>12</v>
      </c>
      <c r="E239" s="1" t="s">
        <v>1</v>
      </c>
      <c r="F239" s="1" t="s">
        <v>119</v>
      </c>
      <c r="G239" s="1" t="s">
        <v>120</v>
      </c>
      <c r="H239" s="3">
        <v>9379</v>
      </c>
      <c r="I239" s="1" t="s">
        <v>46</v>
      </c>
      <c r="J239" s="1" t="s">
        <v>5</v>
      </c>
      <c r="K239" s="1" t="s">
        <v>6</v>
      </c>
      <c r="L239" s="1" t="s">
        <v>134</v>
      </c>
      <c r="M239" s="1" t="s">
        <v>7</v>
      </c>
      <c r="N239" s="1" t="s">
        <v>8</v>
      </c>
      <c r="O239" s="1" t="s">
        <v>9</v>
      </c>
      <c r="P239" s="11">
        <f>Table_ExternalData_1[[#This Row],[Sales]]</f>
        <v>9379</v>
      </c>
    </row>
    <row r="240" spans="1:16" x14ac:dyDescent="0.3">
      <c r="A240">
        <f t="shared" si="3"/>
        <v>239</v>
      </c>
      <c r="B240" s="2">
        <v>42226</v>
      </c>
      <c r="C240" s="1">
        <v>3</v>
      </c>
      <c r="D240" s="1" t="s">
        <v>21</v>
      </c>
      <c r="E240" s="1" t="s">
        <v>13</v>
      </c>
      <c r="F240" s="1" t="s">
        <v>75</v>
      </c>
      <c r="G240" s="1" t="s">
        <v>76</v>
      </c>
      <c r="H240" s="3">
        <v>8602</v>
      </c>
      <c r="I240" s="1" t="s">
        <v>149</v>
      </c>
      <c r="J240" s="1" t="s">
        <v>15</v>
      </c>
      <c r="K240" s="1" t="s">
        <v>16</v>
      </c>
      <c r="L240" s="1" t="s">
        <v>135</v>
      </c>
      <c r="M240" s="1" t="s">
        <v>17</v>
      </c>
      <c r="N240" s="1" t="s">
        <v>18</v>
      </c>
      <c r="O240" s="1" t="s">
        <v>19</v>
      </c>
      <c r="P240" s="11">
        <f>Table_ExternalData_1[[#This Row],[Sales]]</f>
        <v>8602</v>
      </c>
    </row>
    <row r="241" spans="1:16" x14ac:dyDescent="0.3">
      <c r="A241">
        <f t="shared" si="3"/>
        <v>240</v>
      </c>
      <c r="B241" s="2">
        <v>42239</v>
      </c>
      <c r="C241" s="1">
        <v>3</v>
      </c>
      <c r="D241" s="1" t="s">
        <v>21</v>
      </c>
      <c r="E241" s="1" t="s">
        <v>37</v>
      </c>
      <c r="F241" s="1" t="s">
        <v>75</v>
      </c>
      <c r="G241" s="1" t="s">
        <v>76</v>
      </c>
      <c r="H241" s="3">
        <v>9086</v>
      </c>
      <c r="I241" s="1" t="s">
        <v>4</v>
      </c>
      <c r="J241" s="1" t="s">
        <v>151</v>
      </c>
      <c r="K241" s="1" t="s">
        <v>152</v>
      </c>
      <c r="L241" s="1" t="s">
        <v>138</v>
      </c>
      <c r="M241" s="1" t="s">
        <v>40</v>
      </c>
      <c r="N241" s="1" t="s">
        <v>41</v>
      </c>
      <c r="O241" s="1" t="s">
        <v>42</v>
      </c>
      <c r="P241" s="11">
        <f>Table_ExternalData_1[[#This Row],[Sales]]</f>
        <v>9086</v>
      </c>
    </row>
    <row r="242" spans="1:16" x14ac:dyDescent="0.3">
      <c r="A242">
        <f t="shared" si="3"/>
        <v>241</v>
      </c>
      <c r="B242" s="2">
        <v>42243</v>
      </c>
      <c r="C242" s="1">
        <v>3</v>
      </c>
      <c r="D242" s="1" t="s">
        <v>74</v>
      </c>
      <c r="E242" s="1" t="s">
        <v>96</v>
      </c>
      <c r="F242" s="1" t="s">
        <v>10</v>
      </c>
      <c r="G242" s="1" t="s">
        <v>20</v>
      </c>
      <c r="H242" s="3">
        <v>176</v>
      </c>
      <c r="I242" s="1" t="s">
        <v>149</v>
      </c>
      <c r="J242" s="1" t="s">
        <v>99</v>
      </c>
      <c r="K242" s="1" t="s">
        <v>100</v>
      </c>
      <c r="L242" s="1" t="s">
        <v>145</v>
      </c>
      <c r="M242" s="1" t="s">
        <v>101</v>
      </c>
      <c r="N242" s="1" t="s">
        <v>102</v>
      </c>
      <c r="O242" s="1" t="s">
        <v>103</v>
      </c>
      <c r="P242" s="11">
        <f>Table_ExternalData_1[[#This Row],[Sales]]</f>
        <v>176</v>
      </c>
    </row>
    <row r="243" spans="1:16" x14ac:dyDescent="0.3">
      <c r="A243">
        <f t="shared" si="3"/>
        <v>242</v>
      </c>
      <c r="B243" s="2">
        <v>42249</v>
      </c>
      <c r="C243" s="1">
        <v>3</v>
      </c>
      <c r="D243" s="1" t="s">
        <v>81</v>
      </c>
      <c r="E243" s="1" t="s">
        <v>67</v>
      </c>
      <c r="F243" s="1" t="s">
        <v>104</v>
      </c>
      <c r="G243" s="1" t="s">
        <v>105</v>
      </c>
      <c r="H243" s="3">
        <v>8574</v>
      </c>
      <c r="I243" s="1" t="s">
        <v>149</v>
      </c>
      <c r="J243" s="1" t="s">
        <v>69</v>
      </c>
      <c r="K243" s="1" t="s">
        <v>70</v>
      </c>
      <c r="L243" s="1" t="s">
        <v>142</v>
      </c>
      <c r="M243" s="1" t="s">
        <v>71</v>
      </c>
      <c r="N243" s="1" t="s">
        <v>72</v>
      </c>
      <c r="O243" s="1" t="s">
        <v>73</v>
      </c>
      <c r="P243" s="11">
        <f>Table_ExternalData_1[[#This Row],[Sales]]</f>
        <v>8574</v>
      </c>
    </row>
    <row r="244" spans="1:16" x14ac:dyDescent="0.3">
      <c r="A244">
        <f t="shared" si="3"/>
        <v>243</v>
      </c>
      <c r="B244" s="2">
        <v>42257</v>
      </c>
      <c r="C244" s="1">
        <v>3</v>
      </c>
      <c r="D244" s="1" t="s">
        <v>52</v>
      </c>
      <c r="E244" s="1" t="s">
        <v>43</v>
      </c>
      <c r="F244" s="1" t="s">
        <v>83</v>
      </c>
      <c r="G244" s="1" t="s">
        <v>84</v>
      </c>
      <c r="H244" s="3">
        <v>5954</v>
      </c>
      <c r="I244" s="1" t="s">
        <v>149</v>
      </c>
      <c r="J244" s="1" t="s">
        <v>47</v>
      </c>
      <c r="K244" s="1" t="s">
        <v>48</v>
      </c>
      <c r="L244" s="1" t="s">
        <v>139</v>
      </c>
      <c r="M244" s="1" t="s">
        <v>49</v>
      </c>
      <c r="N244" s="1" t="s">
        <v>50</v>
      </c>
      <c r="O244" s="1" t="s">
        <v>51</v>
      </c>
      <c r="P244" s="11">
        <f>Table_ExternalData_1[[#This Row],[Sales]]</f>
        <v>5954</v>
      </c>
    </row>
    <row r="245" spans="1:16" x14ac:dyDescent="0.3">
      <c r="A245">
        <f t="shared" si="3"/>
        <v>244</v>
      </c>
      <c r="B245" s="2">
        <v>42259</v>
      </c>
      <c r="C245" s="1">
        <v>4</v>
      </c>
      <c r="D245" s="1" t="s">
        <v>28</v>
      </c>
      <c r="E245" s="1" t="s">
        <v>22</v>
      </c>
      <c r="F245" s="1" t="s">
        <v>75</v>
      </c>
      <c r="G245" s="1" t="s">
        <v>118</v>
      </c>
      <c r="H245" s="3">
        <v>6796</v>
      </c>
      <c r="I245" s="1" t="s">
        <v>4</v>
      </c>
      <c r="J245" s="1" t="s">
        <v>24</v>
      </c>
      <c r="K245" s="1" t="s">
        <v>25</v>
      </c>
      <c r="L245" s="1" t="s">
        <v>136</v>
      </c>
      <c r="M245" s="1" t="s">
        <v>26</v>
      </c>
      <c r="N245" s="1" t="s">
        <v>8</v>
      </c>
      <c r="O245" s="1" t="s">
        <v>9</v>
      </c>
      <c r="P245" s="11">
        <f>Table_ExternalData_1[[#This Row],[Sales]]</f>
        <v>6796</v>
      </c>
    </row>
    <row r="246" spans="1:16" x14ac:dyDescent="0.3">
      <c r="A246">
        <f t="shared" si="3"/>
        <v>245</v>
      </c>
      <c r="B246" s="2">
        <v>42260</v>
      </c>
      <c r="C246" s="1">
        <v>3</v>
      </c>
      <c r="D246" s="1" t="s">
        <v>74</v>
      </c>
      <c r="E246" s="1" t="s">
        <v>96</v>
      </c>
      <c r="F246" s="1" t="s">
        <v>54</v>
      </c>
      <c r="G246" s="1" t="s">
        <v>55</v>
      </c>
      <c r="H246" s="3">
        <v>4825</v>
      </c>
      <c r="I246" s="1" t="s">
        <v>149</v>
      </c>
      <c r="J246" s="1" t="s">
        <v>99</v>
      </c>
      <c r="K246" s="1" t="s">
        <v>100</v>
      </c>
      <c r="L246" s="1" t="s">
        <v>145</v>
      </c>
      <c r="M246" s="1" t="s">
        <v>101</v>
      </c>
      <c r="N246" s="1" t="s">
        <v>102</v>
      </c>
      <c r="O246" s="1" t="s">
        <v>103</v>
      </c>
      <c r="P246" s="11">
        <f>Table_ExternalData_1[[#This Row],[Sales]]</f>
        <v>4825</v>
      </c>
    </row>
    <row r="247" spans="1:16" x14ac:dyDescent="0.3">
      <c r="A247">
        <f t="shared" si="3"/>
        <v>246</v>
      </c>
      <c r="B247" s="2">
        <v>42263</v>
      </c>
      <c r="C247" s="1">
        <v>3</v>
      </c>
      <c r="D247" s="1" t="s">
        <v>21</v>
      </c>
      <c r="E247" s="1" t="s">
        <v>13</v>
      </c>
      <c r="F247" s="1" t="s">
        <v>30</v>
      </c>
      <c r="G247" s="1" t="s">
        <v>93</v>
      </c>
      <c r="H247" s="3">
        <v>3798</v>
      </c>
      <c r="I247" s="1" t="s">
        <v>4</v>
      </c>
      <c r="J247" s="1" t="s">
        <v>15</v>
      </c>
      <c r="K247" s="1" t="s">
        <v>16</v>
      </c>
      <c r="L247" s="1" t="s">
        <v>135</v>
      </c>
      <c r="M247" s="1" t="s">
        <v>17</v>
      </c>
      <c r="N247" s="1" t="s">
        <v>18</v>
      </c>
      <c r="O247" s="1" t="s">
        <v>19</v>
      </c>
      <c r="P247" s="11">
        <f>Table_ExternalData_1[[#This Row],[Sales]]</f>
        <v>3798</v>
      </c>
    </row>
    <row r="248" spans="1:16" x14ac:dyDescent="0.3">
      <c r="A248">
        <f t="shared" si="3"/>
        <v>247</v>
      </c>
      <c r="B248" s="2">
        <v>42266</v>
      </c>
      <c r="C248" s="1">
        <v>3</v>
      </c>
      <c r="D248" s="1" t="s">
        <v>81</v>
      </c>
      <c r="E248" s="1" t="s">
        <v>67</v>
      </c>
      <c r="F248" s="1" t="s">
        <v>10</v>
      </c>
      <c r="G248" s="1" t="s">
        <v>11</v>
      </c>
      <c r="H248" s="3">
        <v>6351</v>
      </c>
      <c r="I248" s="1" t="s">
        <v>149</v>
      </c>
      <c r="J248" s="1" t="s">
        <v>69</v>
      </c>
      <c r="K248" s="1" t="s">
        <v>70</v>
      </c>
      <c r="L248" s="1" t="s">
        <v>142</v>
      </c>
      <c r="M248" s="1" t="s">
        <v>71</v>
      </c>
      <c r="N248" s="1" t="s">
        <v>72</v>
      </c>
      <c r="O248" s="1" t="s">
        <v>73</v>
      </c>
      <c r="P248" s="11">
        <f>Table_ExternalData_1[[#This Row],[Sales]]</f>
        <v>6351</v>
      </c>
    </row>
    <row r="249" spans="1:16" x14ac:dyDescent="0.3">
      <c r="A249">
        <f t="shared" si="3"/>
        <v>248</v>
      </c>
      <c r="B249" s="2">
        <v>42271</v>
      </c>
      <c r="C249" s="1">
        <v>3</v>
      </c>
      <c r="D249" s="1" t="s">
        <v>0</v>
      </c>
      <c r="E249" s="1" t="s">
        <v>53</v>
      </c>
      <c r="F249" s="1" t="s">
        <v>75</v>
      </c>
      <c r="G249" s="1" t="s">
        <v>76</v>
      </c>
      <c r="H249" s="3">
        <v>7362</v>
      </c>
      <c r="I249" s="1" t="s">
        <v>4</v>
      </c>
      <c r="J249" s="1" t="s">
        <v>56</v>
      </c>
      <c r="K249" s="1" t="s">
        <v>57</v>
      </c>
      <c r="L249" s="1" t="s">
        <v>140</v>
      </c>
      <c r="M249" s="1" t="s">
        <v>58</v>
      </c>
      <c r="N249" s="1" t="s">
        <v>59</v>
      </c>
      <c r="O249" s="1" t="s">
        <v>60</v>
      </c>
      <c r="P249" s="11">
        <f>Table_ExternalData_1[[#This Row],[Sales]]</f>
        <v>7362</v>
      </c>
    </row>
    <row r="250" spans="1:16" x14ac:dyDescent="0.3">
      <c r="A250">
        <f t="shared" si="3"/>
        <v>249</v>
      </c>
      <c r="B250" s="2">
        <v>42271</v>
      </c>
      <c r="C250" s="1">
        <v>3</v>
      </c>
      <c r="D250" s="1" t="s">
        <v>12</v>
      </c>
      <c r="E250" s="1" t="s">
        <v>1</v>
      </c>
      <c r="F250" s="1" t="s">
        <v>10</v>
      </c>
      <c r="G250" s="1" t="s">
        <v>11</v>
      </c>
      <c r="H250" s="3">
        <v>3660</v>
      </c>
      <c r="I250" s="1" t="s">
        <v>46</v>
      </c>
      <c r="J250" s="1" t="s">
        <v>5</v>
      </c>
      <c r="K250" s="1" t="s">
        <v>6</v>
      </c>
      <c r="L250" s="1" t="s">
        <v>134</v>
      </c>
      <c r="M250" s="1" t="s">
        <v>7</v>
      </c>
      <c r="N250" s="1" t="s">
        <v>8</v>
      </c>
      <c r="O250" s="1" t="s">
        <v>9</v>
      </c>
      <c r="P250" s="11">
        <f>Table_ExternalData_1[[#This Row],[Sales]]</f>
        <v>3660</v>
      </c>
    </row>
    <row r="251" spans="1:16" x14ac:dyDescent="0.3">
      <c r="A251">
        <f t="shared" si="3"/>
        <v>250</v>
      </c>
      <c r="B251" s="2">
        <v>42271</v>
      </c>
      <c r="C251" s="1">
        <v>3</v>
      </c>
      <c r="D251" s="1" t="s">
        <v>12</v>
      </c>
      <c r="E251" s="1" t="s">
        <v>1</v>
      </c>
      <c r="F251" s="1" t="s">
        <v>2</v>
      </c>
      <c r="G251" s="1" t="s">
        <v>3</v>
      </c>
      <c r="H251" s="3">
        <v>6105</v>
      </c>
      <c r="I251" s="1" t="s">
        <v>4</v>
      </c>
      <c r="J251" s="1" t="s">
        <v>5</v>
      </c>
      <c r="K251" s="1" t="s">
        <v>6</v>
      </c>
      <c r="L251" s="1" t="s">
        <v>134</v>
      </c>
      <c r="M251" s="1" t="s">
        <v>7</v>
      </c>
      <c r="N251" s="1" t="s">
        <v>8</v>
      </c>
      <c r="O251" s="1" t="s">
        <v>9</v>
      </c>
      <c r="P251" s="11">
        <f>Table_ExternalData_1[[#This Row],[Sales]]</f>
        <v>6105</v>
      </c>
    </row>
    <row r="252" spans="1:16" x14ac:dyDescent="0.3">
      <c r="A252">
        <f t="shared" si="3"/>
        <v>251</v>
      </c>
      <c r="B252" s="2">
        <v>42271</v>
      </c>
      <c r="C252" s="1">
        <v>3</v>
      </c>
      <c r="D252" s="1" t="s">
        <v>81</v>
      </c>
      <c r="E252" s="1" t="s">
        <v>67</v>
      </c>
      <c r="F252" s="1" t="s">
        <v>90</v>
      </c>
      <c r="G252" s="1" t="s">
        <v>91</v>
      </c>
      <c r="H252" s="3">
        <v>6124</v>
      </c>
      <c r="I252" s="1" t="s">
        <v>46</v>
      </c>
      <c r="J252" s="1" t="s">
        <v>69</v>
      </c>
      <c r="K252" s="1" t="s">
        <v>70</v>
      </c>
      <c r="L252" s="1" t="s">
        <v>142</v>
      </c>
      <c r="M252" s="1" t="s">
        <v>71</v>
      </c>
      <c r="N252" s="1" t="s">
        <v>72</v>
      </c>
      <c r="O252" s="1" t="s">
        <v>73</v>
      </c>
      <c r="P252" s="11">
        <f>Table_ExternalData_1[[#This Row],[Sales]]</f>
        <v>6124</v>
      </c>
    </row>
    <row r="253" spans="1:16" x14ac:dyDescent="0.3">
      <c r="A253">
        <f t="shared" si="3"/>
        <v>252</v>
      </c>
      <c r="B253" s="2">
        <v>42280</v>
      </c>
      <c r="C253" s="1">
        <v>4</v>
      </c>
      <c r="D253" s="1" t="s">
        <v>0</v>
      </c>
      <c r="E253" s="1" t="s">
        <v>53</v>
      </c>
      <c r="F253" s="1" t="s">
        <v>90</v>
      </c>
      <c r="G253" s="1" t="s">
        <v>91</v>
      </c>
      <c r="H253" s="3">
        <v>4019</v>
      </c>
      <c r="I253" s="1" t="s">
        <v>4</v>
      </c>
      <c r="J253" s="1" t="s">
        <v>56</v>
      </c>
      <c r="K253" s="1" t="s">
        <v>57</v>
      </c>
      <c r="L253" s="1" t="s">
        <v>140</v>
      </c>
      <c r="M253" s="1" t="s">
        <v>58</v>
      </c>
      <c r="N253" s="1" t="s">
        <v>59</v>
      </c>
      <c r="O253" s="1" t="s">
        <v>60</v>
      </c>
      <c r="P253" s="11">
        <f>Table_ExternalData_1[[#This Row],[Sales]]</f>
        <v>4019</v>
      </c>
    </row>
    <row r="254" spans="1:16" x14ac:dyDescent="0.3">
      <c r="A254">
        <f t="shared" si="3"/>
        <v>253</v>
      </c>
      <c r="B254" s="2">
        <v>42282</v>
      </c>
      <c r="C254" s="1">
        <v>4</v>
      </c>
      <c r="D254" s="1" t="s">
        <v>12</v>
      </c>
      <c r="E254" s="1" t="s">
        <v>1</v>
      </c>
      <c r="F254" s="1" t="s">
        <v>104</v>
      </c>
      <c r="G254" s="1" t="s">
        <v>105</v>
      </c>
      <c r="H254" s="3">
        <v>7458</v>
      </c>
      <c r="I254" s="1" t="s">
        <v>46</v>
      </c>
      <c r="J254" s="1" t="s">
        <v>5</v>
      </c>
      <c r="K254" s="1" t="s">
        <v>6</v>
      </c>
      <c r="L254" s="1" t="s">
        <v>134</v>
      </c>
      <c r="M254" s="1" t="s">
        <v>7</v>
      </c>
      <c r="N254" s="1" t="s">
        <v>8</v>
      </c>
      <c r="O254" s="1" t="s">
        <v>9</v>
      </c>
      <c r="P254" s="11">
        <f>Table_ExternalData_1[[#This Row],[Sales]]</f>
        <v>7458</v>
      </c>
    </row>
    <row r="255" spans="1:16" x14ac:dyDescent="0.3">
      <c r="A255">
        <f t="shared" si="3"/>
        <v>254</v>
      </c>
      <c r="B255" s="2">
        <v>42282</v>
      </c>
      <c r="C255" s="1">
        <v>4</v>
      </c>
      <c r="D255" s="1" t="s">
        <v>12</v>
      </c>
      <c r="E255" s="1" t="s">
        <v>1</v>
      </c>
      <c r="F255" s="1" t="s">
        <v>104</v>
      </c>
      <c r="G255" s="1" t="s">
        <v>105</v>
      </c>
      <c r="H255" s="3">
        <v>7141</v>
      </c>
      <c r="I255" s="1" t="s">
        <v>149</v>
      </c>
      <c r="J255" s="1" t="s">
        <v>5</v>
      </c>
      <c r="K255" s="1" t="s">
        <v>6</v>
      </c>
      <c r="L255" s="1" t="s">
        <v>134</v>
      </c>
      <c r="M255" s="1" t="s">
        <v>7</v>
      </c>
      <c r="N255" s="1" t="s">
        <v>8</v>
      </c>
      <c r="O255" s="1" t="s">
        <v>9</v>
      </c>
      <c r="P255" s="11">
        <f>Table_ExternalData_1[[#This Row],[Sales]]</f>
        <v>7141</v>
      </c>
    </row>
    <row r="256" spans="1:16" x14ac:dyDescent="0.3">
      <c r="A256">
        <f t="shared" si="3"/>
        <v>255</v>
      </c>
      <c r="B256" s="2">
        <v>42282</v>
      </c>
      <c r="C256" s="1">
        <v>4</v>
      </c>
      <c r="D256" s="1" t="s">
        <v>12</v>
      </c>
      <c r="E256" s="1" t="s">
        <v>1</v>
      </c>
      <c r="F256" s="1" t="s">
        <v>10</v>
      </c>
      <c r="G256" s="1" t="s">
        <v>20</v>
      </c>
      <c r="H256" s="3">
        <v>4310</v>
      </c>
      <c r="I256" s="1" t="s">
        <v>149</v>
      </c>
      <c r="J256" s="1" t="s">
        <v>5</v>
      </c>
      <c r="K256" s="1" t="s">
        <v>6</v>
      </c>
      <c r="L256" s="1" t="s">
        <v>134</v>
      </c>
      <c r="M256" s="1" t="s">
        <v>7</v>
      </c>
      <c r="N256" s="1" t="s">
        <v>8</v>
      </c>
      <c r="O256" s="1" t="s">
        <v>9</v>
      </c>
      <c r="P256" s="11">
        <f>Table_ExternalData_1[[#This Row],[Sales]]</f>
        <v>4310</v>
      </c>
    </row>
    <row r="257" spans="1:16" x14ac:dyDescent="0.3">
      <c r="A257">
        <f t="shared" si="3"/>
        <v>256</v>
      </c>
      <c r="B257" s="2">
        <v>42282</v>
      </c>
      <c r="C257" s="1">
        <v>4</v>
      </c>
      <c r="D257" s="1" t="s">
        <v>12</v>
      </c>
      <c r="E257" s="1" t="s">
        <v>29</v>
      </c>
      <c r="F257" s="1" t="s">
        <v>79</v>
      </c>
      <c r="G257" s="1" t="s">
        <v>80</v>
      </c>
      <c r="H257" s="3">
        <v>2287</v>
      </c>
      <c r="I257" s="1" t="s">
        <v>4</v>
      </c>
      <c r="J257" s="1" t="s">
        <v>32</v>
      </c>
      <c r="K257" s="1" t="s">
        <v>33</v>
      </c>
      <c r="L257" s="1" t="s">
        <v>137</v>
      </c>
      <c r="M257" s="1" t="s">
        <v>34</v>
      </c>
      <c r="N257" s="1" t="s">
        <v>35</v>
      </c>
      <c r="O257" s="1" t="s">
        <v>36</v>
      </c>
      <c r="P257" s="11">
        <f>Table_ExternalData_1[[#This Row],[Sales]]</f>
        <v>2287</v>
      </c>
    </row>
    <row r="258" spans="1:16" x14ac:dyDescent="0.3">
      <c r="A258">
        <f t="shared" ref="A258:A321" si="4">ROW()-1</f>
        <v>257</v>
      </c>
      <c r="B258" s="2">
        <v>42282</v>
      </c>
      <c r="C258" s="1">
        <v>4</v>
      </c>
      <c r="D258" s="1" t="s">
        <v>52</v>
      </c>
      <c r="E258" s="1" t="s">
        <v>43</v>
      </c>
      <c r="F258" s="1" t="s">
        <v>2</v>
      </c>
      <c r="G258" s="1" t="s">
        <v>68</v>
      </c>
      <c r="H258" s="3">
        <v>3286</v>
      </c>
      <c r="I258" s="1" t="s">
        <v>46</v>
      </c>
      <c r="J258" s="1" t="s">
        <v>47</v>
      </c>
      <c r="K258" s="1" t="s">
        <v>48</v>
      </c>
      <c r="L258" s="1" t="s">
        <v>139</v>
      </c>
      <c r="M258" s="1" t="s">
        <v>49</v>
      </c>
      <c r="N258" s="1" t="s">
        <v>50</v>
      </c>
      <c r="O258" s="1" t="s">
        <v>51</v>
      </c>
      <c r="P258" s="11">
        <f>Table_ExternalData_1[[#This Row],[Sales]]</f>
        <v>3286</v>
      </c>
    </row>
    <row r="259" spans="1:16" x14ac:dyDescent="0.3">
      <c r="A259">
        <f t="shared" si="4"/>
        <v>258</v>
      </c>
      <c r="B259" s="2">
        <v>42282</v>
      </c>
      <c r="C259" s="1">
        <v>4</v>
      </c>
      <c r="D259" s="1" t="s">
        <v>52</v>
      </c>
      <c r="E259" s="1" t="s">
        <v>43</v>
      </c>
      <c r="F259" s="1" t="s">
        <v>30</v>
      </c>
      <c r="G259" s="1" t="s">
        <v>93</v>
      </c>
      <c r="H259" s="3">
        <v>6337</v>
      </c>
      <c r="I259" s="1" t="s">
        <v>46</v>
      </c>
      <c r="J259" s="1" t="s">
        <v>47</v>
      </c>
      <c r="K259" s="1" t="s">
        <v>48</v>
      </c>
      <c r="L259" s="1" t="s">
        <v>139</v>
      </c>
      <c r="M259" s="1" t="s">
        <v>49</v>
      </c>
      <c r="N259" s="1" t="s">
        <v>50</v>
      </c>
      <c r="O259" s="1" t="s">
        <v>51</v>
      </c>
      <c r="P259" s="11">
        <f>Table_ExternalData_1[[#This Row],[Sales]]</f>
        <v>6337</v>
      </c>
    </row>
    <row r="260" spans="1:16" x14ac:dyDescent="0.3">
      <c r="A260">
        <f t="shared" si="4"/>
        <v>259</v>
      </c>
      <c r="B260" s="2">
        <v>42282</v>
      </c>
      <c r="C260" s="1">
        <v>4</v>
      </c>
      <c r="D260" s="1" t="s">
        <v>21</v>
      </c>
      <c r="E260" s="1" t="s">
        <v>37</v>
      </c>
      <c r="F260" s="1" t="s">
        <v>75</v>
      </c>
      <c r="G260" s="1" t="s">
        <v>118</v>
      </c>
      <c r="H260" s="3">
        <v>7686</v>
      </c>
      <c r="I260" s="1" t="s">
        <v>149</v>
      </c>
      <c r="J260" s="1" t="s">
        <v>151</v>
      </c>
      <c r="K260" s="1" t="s">
        <v>152</v>
      </c>
      <c r="L260" s="1" t="s">
        <v>138</v>
      </c>
      <c r="M260" s="1" t="s">
        <v>40</v>
      </c>
      <c r="N260" s="1" t="s">
        <v>41</v>
      </c>
      <c r="O260" s="1" t="s">
        <v>42</v>
      </c>
      <c r="P260" s="11">
        <f>Table_ExternalData_1[[#This Row],[Sales]]</f>
        <v>7686</v>
      </c>
    </row>
    <row r="261" spans="1:16" x14ac:dyDescent="0.3">
      <c r="A261">
        <f t="shared" si="4"/>
        <v>260</v>
      </c>
      <c r="B261" s="2">
        <v>42282</v>
      </c>
      <c r="C261" s="1">
        <v>4</v>
      </c>
      <c r="D261" s="1" t="s">
        <v>81</v>
      </c>
      <c r="E261" s="1" t="s">
        <v>67</v>
      </c>
      <c r="F261" s="1" t="s">
        <v>75</v>
      </c>
      <c r="G261" s="1" t="s">
        <v>118</v>
      </c>
      <c r="H261" s="3">
        <v>24</v>
      </c>
      <c r="I261" s="1" t="s">
        <v>4</v>
      </c>
      <c r="J261" s="1" t="s">
        <v>69</v>
      </c>
      <c r="K261" s="1" t="s">
        <v>70</v>
      </c>
      <c r="L261" s="1" t="s">
        <v>142</v>
      </c>
      <c r="M261" s="1" t="s">
        <v>71</v>
      </c>
      <c r="N261" s="1" t="s">
        <v>72</v>
      </c>
      <c r="O261" s="1" t="s">
        <v>73</v>
      </c>
      <c r="P261" s="11">
        <f>Table_ExternalData_1[[#This Row],[Sales]]</f>
        <v>24</v>
      </c>
    </row>
    <row r="262" spans="1:16" x14ac:dyDescent="0.3">
      <c r="A262">
        <f t="shared" si="4"/>
        <v>261</v>
      </c>
      <c r="B262" s="2">
        <v>42284</v>
      </c>
      <c r="C262" s="1">
        <v>4</v>
      </c>
      <c r="D262" s="1" t="s">
        <v>21</v>
      </c>
      <c r="E262" s="1" t="s">
        <v>37</v>
      </c>
      <c r="F262" s="1" t="s">
        <v>90</v>
      </c>
      <c r="G262" s="1" t="s">
        <v>91</v>
      </c>
      <c r="H262" s="3">
        <v>2372</v>
      </c>
      <c r="I262" s="1" t="s">
        <v>149</v>
      </c>
      <c r="J262" s="1" t="s">
        <v>151</v>
      </c>
      <c r="K262" s="1" t="s">
        <v>152</v>
      </c>
      <c r="L262" s="1" t="s">
        <v>138</v>
      </c>
      <c r="M262" s="1" t="s">
        <v>40</v>
      </c>
      <c r="N262" s="1" t="s">
        <v>41</v>
      </c>
      <c r="O262" s="1" t="s">
        <v>42</v>
      </c>
      <c r="P262" s="11">
        <f>Table_ExternalData_1[[#This Row],[Sales]]</f>
        <v>2372</v>
      </c>
    </row>
    <row r="263" spans="1:16" x14ac:dyDescent="0.3">
      <c r="A263">
        <f t="shared" si="4"/>
        <v>262</v>
      </c>
      <c r="B263" s="2">
        <v>42285</v>
      </c>
      <c r="C263" s="1">
        <v>4</v>
      </c>
      <c r="D263" s="1" t="s">
        <v>0</v>
      </c>
      <c r="E263" s="1" t="s">
        <v>53</v>
      </c>
      <c r="F263" s="1" t="s">
        <v>10</v>
      </c>
      <c r="G263" s="1" t="s">
        <v>14</v>
      </c>
      <c r="H263" s="3">
        <v>2393</v>
      </c>
      <c r="I263" s="1" t="s">
        <v>149</v>
      </c>
      <c r="J263" s="1" t="s">
        <v>56</v>
      </c>
      <c r="K263" s="1" t="s">
        <v>57</v>
      </c>
      <c r="L263" s="1" t="s">
        <v>140</v>
      </c>
      <c r="M263" s="1" t="s">
        <v>58</v>
      </c>
      <c r="N263" s="1" t="s">
        <v>59</v>
      </c>
      <c r="O263" s="1" t="s">
        <v>60</v>
      </c>
      <c r="P263" s="11">
        <f>Table_ExternalData_1[[#This Row],[Sales]]</f>
        <v>2393</v>
      </c>
    </row>
    <row r="264" spans="1:16" x14ac:dyDescent="0.3">
      <c r="A264">
        <f t="shared" si="4"/>
        <v>263</v>
      </c>
      <c r="B264" s="2">
        <v>42289</v>
      </c>
      <c r="C264" s="1">
        <v>4</v>
      </c>
      <c r="D264" s="1" t="s">
        <v>28</v>
      </c>
      <c r="E264" s="1" t="s">
        <v>22</v>
      </c>
      <c r="F264" s="1" t="s">
        <v>119</v>
      </c>
      <c r="G264" s="1" t="s">
        <v>120</v>
      </c>
      <c r="H264" s="3">
        <v>2896</v>
      </c>
      <c r="I264" s="1" t="s">
        <v>149</v>
      </c>
      <c r="J264" s="1" t="s">
        <v>24</v>
      </c>
      <c r="K264" s="1" t="s">
        <v>25</v>
      </c>
      <c r="L264" s="1" t="s">
        <v>136</v>
      </c>
      <c r="M264" s="1" t="s">
        <v>26</v>
      </c>
      <c r="N264" s="1" t="s">
        <v>8</v>
      </c>
      <c r="O264" s="1" t="s">
        <v>9</v>
      </c>
      <c r="P264" s="11">
        <f>Table_ExternalData_1[[#This Row],[Sales]]</f>
        <v>2896</v>
      </c>
    </row>
    <row r="265" spans="1:16" x14ac:dyDescent="0.3">
      <c r="A265">
        <f t="shared" si="4"/>
        <v>264</v>
      </c>
      <c r="B265" s="2">
        <v>42294</v>
      </c>
      <c r="C265" s="1">
        <v>4</v>
      </c>
      <c r="D265" s="1" t="s">
        <v>74</v>
      </c>
      <c r="E265" s="1" t="s">
        <v>96</v>
      </c>
      <c r="F265" s="1" t="s">
        <v>83</v>
      </c>
      <c r="G265" s="1" t="s">
        <v>84</v>
      </c>
      <c r="H265" s="3">
        <v>6150</v>
      </c>
      <c r="I265" s="1" t="s">
        <v>4</v>
      </c>
      <c r="J265" s="1" t="s">
        <v>99</v>
      </c>
      <c r="K265" s="1" t="s">
        <v>100</v>
      </c>
      <c r="L265" s="1" t="s">
        <v>145</v>
      </c>
      <c r="M265" s="1" t="s">
        <v>101</v>
      </c>
      <c r="N265" s="1" t="s">
        <v>102</v>
      </c>
      <c r="O265" s="1" t="s">
        <v>103</v>
      </c>
      <c r="P265" s="11">
        <f>Table_ExternalData_1[[#This Row],[Sales]]</f>
        <v>6150</v>
      </c>
    </row>
    <row r="266" spans="1:16" x14ac:dyDescent="0.3">
      <c r="A266">
        <f t="shared" si="4"/>
        <v>265</v>
      </c>
      <c r="B266" s="2">
        <v>42299</v>
      </c>
      <c r="C266" s="1">
        <v>4</v>
      </c>
      <c r="D266" s="1" t="s">
        <v>12</v>
      </c>
      <c r="E266" s="1" t="s">
        <v>29</v>
      </c>
      <c r="F266" s="1" t="s">
        <v>30</v>
      </c>
      <c r="G266" s="1" t="s">
        <v>93</v>
      </c>
      <c r="H266" s="3">
        <v>6009</v>
      </c>
      <c r="I266" s="1" t="s">
        <v>4</v>
      </c>
      <c r="J266" s="1" t="s">
        <v>32</v>
      </c>
      <c r="K266" s="1" t="s">
        <v>33</v>
      </c>
      <c r="L266" s="1" t="s">
        <v>137</v>
      </c>
      <c r="M266" s="1" t="s">
        <v>34</v>
      </c>
      <c r="N266" s="1" t="s">
        <v>35</v>
      </c>
      <c r="O266" s="1" t="s">
        <v>36</v>
      </c>
      <c r="P266" s="11">
        <f>Table_ExternalData_1[[#This Row],[Sales]]</f>
        <v>6009</v>
      </c>
    </row>
    <row r="267" spans="1:16" x14ac:dyDescent="0.3">
      <c r="A267">
        <f t="shared" si="4"/>
        <v>266</v>
      </c>
      <c r="B267" s="2">
        <v>42299</v>
      </c>
      <c r="C267" s="1">
        <v>4</v>
      </c>
      <c r="D267" s="1" t="s">
        <v>21</v>
      </c>
      <c r="E267" s="1" t="s">
        <v>13</v>
      </c>
      <c r="F267" s="1" t="s">
        <v>97</v>
      </c>
      <c r="G267" s="1" t="s">
        <v>98</v>
      </c>
      <c r="H267" s="3">
        <v>8009</v>
      </c>
      <c r="I267" s="1" t="s">
        <v>46</v>
      </c>
      <c r="J267" s="1" t="s">
        <v>15</v>
      </c>
      <c r="K267" s="1" t="s">
        <v>16</v>
      </c>
      <c r="L267" s="1" t="s">
        <v>135</v>
      </c>
      <c r="M267" s="1" t="s">
        <v>17</v>
      </c>
      <c r="N267" s="1" t="s">
        <v>18</v>
      </c>
      <c r="O267" s="1" t="s">
        <v>19</v>
      </c>
      <c r="P267" s="11">
        <f>Table_ExternalData_1[[#This Row],[Sales]]</f>
        <v>8009</v>
      </c>
    </row>
    <row r="268" spans="1:16" x14ac:dyDescent="0.3">
      <c r="A268">
        <f t="shared" si="4"/>
        <v>267</v>
      </c>
      <c r="B268" s="2">
        <v>42300</v>
      </c>
      <c r="C268" s="1">
        <v>4</v>
      </c>
      <c r="D268" s="1" t="s">
        <v>81</v>
      </c>
      <c r="E268" s="1" t="s">
        <v>67</v>
      </c>
      <c r="F268" s="1" t="s">
        <v>2</v>
      </c>
      <c r="G268" s="1" t="s">
        <v>27</v>
      </c>
      <c r="H268" s="3">
        <v>6189</v>
      </c>
      <c r="I268" s="1" t="s">
        <v>4</v>
      </c>
      <c r="J268" s="1" t="s">
        <v>69</v>
      </c>
      <c r="K268" s="1" t="s">
        <v>70</v>
      </c>
      <c r="L268" s="1" t="s">
        <v>142</v>
      </c>
      <c r="M268" s="1" t="s">
        <v>71</v>
      </c>
      <c r="N268" s="1" t="s">
        <v>72</v>
      </c>
      <c r="O268" s="1" t="s">
        <v>73</v>
      </c>
      <c r="P268" s="11">
        <f>Table_ExternalData_1[[#This Row],[Sales]]</f>
        <v>6189</v>
      </c>
    </row>
    <row r="269" spans="1:16" x14ac:dyDescent="0.3">
      <c r="A269">
        <f t="shared" si="4"/>
        <v>268</v>
      </c>
      <c r="B269" s="2">
        <v>42302</v>
      </c>
      <c r="C269" s="1">
        <v>4</v>
      </c>
      <c r="D269" s="1" t="s">
        <v>12</v>
      </c>
      <c r="E269" s="1" t="s">
        <v>29</v>
      </c>
      <c r="F269" s="1" t="s">
        <v>83</v>
      </c>
      <c r="G269" s="1" t="s">
        <v>84</v>
      </c>
      <c r="H269" s="3">
        <v>7418</v>
      </c>
      <c r="I269" s="1" t="s">
        <v>149</v>
      </c>
      <c r="J269" s="1" t="s">
        <v>32</v>
      </c>
      <c r="K269" s="1" t="s">
        <v>33</v>
      </c>
      <c r="L269" s="1" t="s">
        <v>137</v>
      </c>
      <c r="M269" s="1" t="s">
        <v>34</v>
      </c>
      <c r="N269" s="1" t="s">
        <v>35</v>
      </c>
      <c r="O269" s="1" t="s">
        <v>36</v>
      </c>
      <c r="P269" s="11">
        <f>Table_ExternalData_1[[#This Row],[Sales]]</f>
        <v>7418</v>
      </c>
    </row>
    <row r="270" spans="1:16" x14ac:dyDescent="0.3">
      <c r="A270">
        <f t="shared" si="4"/>
        <v>269</v>
      </c>
      <c r="B270" s="2">
        <v>42302</v>
      </c>
      <c r="C270" s="1">
        <v>4</v>
      </c>
      <c r="D270" s="1" t="s">
        <v>21</v>
      </c>
      <c r="E270" s="1" t="s">
        <v>13</v>
      </c>
      <c r="F270" s="1" t="s">
        <v>83</v>
      </c>
      <c r="G270" s="1" t="s">
        <v>84</v>
      </c>
      <c r="H270" s="3">
        <v>8882</v>
      </c>
      <c r="I270" s="1" t="s">
        <v>149</v>
      </c>
      <c r="J270" s="1" t="s">
        <v>15</v>
      </c>
      <c r="K270" s="1" t="s">
        <v>16</v>
      </c>
      <c r="L270" s="1" t="s">
        <v>135</v>
      </c>
      <c r="M270" s="1" t="s">
        <v>17</v>
      </c>
      <c r="N270" s="1" t="s">
        <v>18</v>
      </c>
      <c r="O270" s="1" t="s">
        <v>19</v>
      </c>
      <c r="P270" s="11">
        <f>Table_ExternalData_1[[#This Row],[Sales]]</f>
        <v>8882</v>
      </c>
    </row>
    <row r="271" spans="1:16" x14ac:dyDescent="0.3">
      <c r="A271">
        <f t="shared" si="4"/>
        <v>270</v>
      </c>
      <c r="B271" s="2">
        <v>42311</v>
      </c>
      <c r="C271" s="1">
        <v>4</v>
      </c>
      <c r="D271" s="1" t="s">
        <v>52</v>
      </c>
      <c r="E271" s="1" t="s">
        <v>43</v>
      </c>
      <c r="F271" s="1" t="s">
        <v>10</v>
      </c>
      <c r="G271" s="1" t="s">
        <v>11</v>
      </c>
      <c r="H271" s="3">
        <v>6376</v>
      </c>
      <c r="I271" s="1" t="s">
        <v>4</v>
      </c>
      <c r="J271" s="1" t="s">
        <v>47</v>
      </c>
      <c r="K271" s="1" t="s">
        <v>48</v>
      </c>
      <c r="L271" s="1" t="s">
        <v>139</v>
      </c>
      <c r="M271" s="1" t="s">
        <v>49</v>
      </c>
      <c r="N271" s="1" t="s">
        <v>50</v>
      </c>
      <c r="O271" s="1" t="s">
        <v>51</v>
      </c>
      <c r="P271" s="11">
        <f>Table_ExternalData_1[[#This Row],[Sales]]</f>
        <v>6376</v>
      </c>
    </row>
    <row r="272" spans="1:16" x14ac:dyDescent="0.3">
      <c r="A272">
        <f t="shared" si="4"/>
        <v>271</v>
      </c>
      <c r="B272" s="2">
        <v>42322</v>
      </c>
      <c r="C272" s="1">
        <v>4</v>
      </c>
      <c r="D272" s="1" t="s">
        <v>28</v>
      </c>
      <c r="E272" s="1" t="s">
        <v>22</v>
      </c>
      <c r="F272" s="1" t="s">
        <v>30</v>
      </c>
      <c r="G272" s="1" t="s">
        <v>93</v>
      </c>
      <c r="H272" s="3">
        <v>4111</v>
      </c>
      <c r="I272" s="1" t="s">
        <v>149</v>
      </c>
      <c r="J272" s="1" t="s">
        <v>24</v>
      </c>
      <c r="K272" s="1" t="s">
        <v>25</v>
      </c>
      <c r="L272" s="1" t="s">
        <v>136</v>
      </c>
      <c r="M272" s="1" t="s">
        <v>26</v>
      </c>
      <c r="N272" s="1" t="s">
        <v>8</v>
      </c>
      <c r="O272" s="1" t="s">
        <v>9</v>
      </c>
      <c r="P272" s="11">
        <f>Table_ExternalData_1[[#This Row],[Sales]]</f>
        <v>4111</v>
      </c>
    </row>
    <row r="273" spans="1:16" x14ac:dyDescent="0.3">
      <c r="A273">
        <f t="shared" si="4"/>
        <v>272</v>
      </c>
      <c r="B273" s="2">
        <v>42332</v>
      </c>
      <c r="C273" s="1">
        <v>4</v>
      </c>
      <c r="D273" s="1" t="s">
        <v>0</v>
      </c>
      <c r="E273" s="1" t="s">
        <v>53</v>
      </c>
      <c r="F273" s="1" t="s">
        <v>77</v>
      </c>
      <c r="G273" s="1" t="s">
        <v>117</v>
      </c>
      <c r="H273" s="3">
        <v>6047</v>
      </c>
      <c r="I273" s="1" t="s">
        <v>46</v>
      </c>
      <c r="J273" s="1" t="s">
        <v>56</v>
      </c>
      <c r="K273" s="1" t="s">
        <v>57</v>
      </c>
      <c r="L273" s="1" t="s">
        <v>140</v>
      </c>
      <c r="M273" s="1" t="s">
        <v>58</v>
      </c>
      <c r="N273" s="1" t="s">
        <v>59</v>
      </c>
      <c r="O273" s="1" t="s">
        <v>60</v>
      </c>
      <c r="P273" s="11">
        <f>Table_ExternalData_1[[#This Row],[Sales]]</f>
        <v>6047</v>
      </c>
    </row>
    <row r="274" spans="1:16" x14ac:dyDescent="0.3">
      <c r="A274">
        <f t="shared" si="4"/>
        <v>273</v>
      </c>
      <c r="B274" s="2">
        <v>42332</v>
      </c>
      <c r="C274" s="1">
        <v>4</v>
      </c>
      <c r="D274" s="1" t="s">
        <v>12</v>
      </c>
      <c r="E274" s="1" t="s">
        <v>29</v>
      </c>
      <c r="F274" s="1" t="s">
        <v>119</v>
      </c>
      <c r="G274" s="1" t="s">
        <v>120</v>
      </c>
      <c r="H274" s="3">
        <v>365</v>
      </c>
      <c r="I274" s="1" t="s">
        <v>149</v>
      </c>
      <c r="J274" s="1" t="s">
        <v>32</v>
      </c>
      <c r="K274" s="1" t="s">
        <v>33</v>
      </c>
      <c r="L274" s="1" t="s">
        <v>137</v>
      </c>
      <c r="M274" s="1" t="s">
        <v>34</v>
      </c>
      <c r="N274" s="1" t="s">
        <v>35</v>
      </c>
      <c r="O274" s="1" t="s">
        <v>36</v>
      </c>
      <c r="P274" s="11">
        <f>Table_ExternalData_1[[#This Row],[Sales]]</f>
        <v>365</v>
      </c>
    </row>
    <row r="275" spans="1:16" x14ac:dyDescent="0.3">
      <c r="A275">
        <f t="shared" si="4"/>
        <v>274</v>
      </c>
      <c r="B275" s="2">
        <v>42332</v>
      </c>
      <c r="C275" s="1">
        <v>4</v>
      </c>
      <c r="D275" s="1" t="s">
        <v>21</v>
      </c>
      <c r="E275" s="1" t="s">
        <v>61</v>
      </c>
      <c r="F275" s="1" t="s">
        <v>77</v>
      </c>
      <c r="G275" s="1" t="s">
        <v>117</v>
      </c>
      <c r="H275" s="3">
        <v>428</v>
      </c>
      <c r="I275" s="1" t="s">
        <v>4</v>
      </c>
      <c r="J275" s="1" t="s">
        <v>62</v>
      </c>
      <c r="K275" s="1" t="s">
        <v>63</v>
      </c>
      <c r="L275" s="1" t="s">
        <v>141</v>
      </c>
      <c r="M275" s="1" t="s">
        <v>64</v>
      </c>
      <c r="N275" s="1" t="s">
        <v>65</v>
      </c>
      <c r="O275" s="1" t="s">
        <v>66</v>
      </c>
      <c r="P275" s="11">
        <f>Table_ExternalData_1[[#This Row],[Sales]]</f>
        <v>428</v>
      </c>
    </row>
    <row r="276" spans="1:16" x14ac:dyDescent="0.3">
      <c r="A276">
        <f t="shared" si="4"/>
        <v>275</v>
      </c>
      <c r="B276" s="2">
        <v>42332</v>
      </c>
      <c r="C276" s="1">
        <v>4</v>
      </c>
      <c r="D276" s="1" t="s">
        <v>28</v>
      </c>
      <c r="E276" s="1" t="s">
        <v>22</v>
      </c>
      <c r="F276" s="1" t="s">
        <v>77</v>
      </c>
      <c r="G276" s="1" t="s">
        <v>78</v>
      </c>
      <c r="H276" s="3">
        <v>609</v>
      </c>
      <c r="I276" s="1" t="s">
        <v>4</v>
      </c>
      <c r="J276" s="1" t="s">
        <v>24</v>
      </c>
      <c r="K276" s="1" t="s">
        <v>25</v>
      </c>
      <c r="L276" s="1" t="s">
        <v>136</v>
      </c>
      <c r="M276" s="1" t="s">
        <v>26</v>
      </c>
      <c r="N276" s="1" t="s">
        <v>8</v>
      </c>
      <c r="O276" s="1" t="s">
        <v>9</v>
      </c>
      <c r="P276" s="11">
        <f>Table_ExternalData_1[[#This Row],[Sales]]</f>
        <v>609</v>
      </c>
    </row>
    <row r="277" spans="1:16" x14ac:dyDescent="0.3">
      <c r="A277">
        <f t="shared" si="4"/>
        <v>276</v>
      </c>
      <c r="B277" s="2">
        <v>42332</v>
      </c>
      <c r="C277" s="1">
        <v>4</v>
      </c>
      <c r="D277" s="1" t="s">
        <v>74</v>
      </c>
      <c r="E277" s="1" t="s">
        <v>96</v>
      </c>
      <c r="F277" s="1" t="s">
        <v>75</v>
      </c>
      <c r="G277" s="1" t="s">
        <v>118</v>
      </c>
      <c r="H277" s="3">
        <v>3026</v>
      </c>
      <c r="I277" s="1" t="s">
        <v>4</v>
      </c>
      <c r="J277" s="1" t="s">
        <v>99</v>
      </c>
      <c r="K277" s="1" t="s">
        <v>100</v>
      </c>
      <c r="L277" s="1" t="s">
        <v>145</v>
      </c>
      <c r="M277" s="1" t="s">
        <v>101</v>
      </c>
      <c r="N277" s="1" t="s">
        <v>102</v>
      </c>
      <c r="O277" s="1" t="s">
        <v>103</v>
      </c>
      <c r="P277" s="11">
        <f>Table_ExternalData_1[[#This Row],[Sales]]</f>
        <v>3026</v>
      </c>
    </row>
    <row r="278" spans="1:16" x14ac:dyDescent="0.3">
      <c r="A278">
        <f t="shared" si="4"/>
        <v>277</v>
      </c>
      <c r="B278" s="2">
        <v>42338</v>
      </c>
      <c r="C278" s="1">
        <v>4</v>
      </c>
      <c r="D278" s="1" t="s">
        <v>81</v>
      </c>
      <c r="E278" s="1" t="s">
        <v>67</v>
      </c>
      <c r="F278" s="1" t="s">
        <v>10</v>
      </c>
      <c r="G278" s="1" t="s">
        <v>20</v>
      </c>
      <c r="H278" s="3">
        <v>778</v>
      </c>
      <c r="I278" s="1" t="s">
        <v>149</v>
      </c>
      <c r="J278" s="1" t="s">
        <v>69</v>
      </c>
      <c r="K278" s="1" t="s">
        <v>70</v>
      </c>
      <c r="L278" s="1" t="s">
        <v>142</v>
      </c>
      <c r="M278" s="1" t="s">
        <v>71</v>
      </c>
      <c r="N278" s="1" t="s">
        <v>72</v>
      </c>
      <c r="O278" s="1" t="s">
        <v>73</v>
      </c>
      <c r="P278" s="11">
        <f>Table_ExternalData_1[[#This Row],[Sales]]</f>
        <v>778</v>
      </c>
    </row>
    <row r="279" spans="1:16" x14ac:dyDescent="0.3">
      <c r="A279">
        <f t="shared" si="4"/>
        <v>278</v>
      </c>
      <c r="B279" s="2">
        <v>42343</v>
      </c>
      <c r="C279" s="1">
        <v>4</v>
      </c>
      <c r="D279" s="1" t="s">
        <v>12</v>
      </c>
      <c r="E279" s="1" t="s">
        <v>1</v>
      </c>
      <c r="F279" s="1" t="s">
        <v>79</v>
      </c>
      <c r="G279" s="1" t="s">
        <v>80</v>
      </c>
      <c r="H279" s="3">
        <v>2610</v>
      </c>
      <c r="I279" s="1" t="s">
        <v>149</v>
      </c>
      <c r="J279" s="1" t="s">
        <v>5</v>
      </c>
      <c r="K279" s="1" t="s">
        <v>6</v>
      </c>
      <c r="L279" s="1" t="s">
        <v>134</v>
      </c>
      <c r="M279" s="1" t="s">
        <v>7</v>
      </c>
      <c r="N279" s="1" t="s">
        <v>8</v>
      </c>
      <c r="O279" s="1" t="s">
        <v>9</v>
      </c>
      <c r="P279" s="11">
        <f>Table_ExternalData_1[[#This Row],[Sales]]</f>
        <v>2610</v>
      </c>
    </row>
    <row r="280" spans="1:16" x14ac:dyDescent="0.3">
      <c r="A280">
        <f t="shared" si="4"/>
        <v>279</v>
      </c>
      <c r="B280" s="2">
        <v>42343</v>
      </c>
      <c r="C280" s="1">
        <v>4</v>
      </c>
      <c r="D280" s="1" t="s">
        <v>52</v>
      </c>
      <c r="E280" s="1" t="s">
        <v>43</v>
      </c>
      <c r="F280" s="1" t="s">
        <v>90</v>
      </c>
      <c r="G280" s="1" t="s">
        <v>91</v>
      </c>
      <c r="H280" s="3">
        <v>4551</v>
      </c>
      <c r="I280" s="1" t="s">
        <v>149</v>
      </c>
      <c r="J280" s="1" t="s">
        <v>47</v>
      </c>
      <c r="K280" s="1" t="s">
        <v>48</v>
      </c>
      <c r="L280" s="1" t="s">
        <v>139</v>
      </c>
      <c r="M280" s="1" t="s">
        <v>49</v>
      </c>
      <c r="N280" s="1" t="s">
        <v>50</v>
      </c>
      <c r="O280" s="1" t="s">
        <v>51</v>
      </c>
      <c r="P280" s="11">
        <f>Table_ExternalData_1[[#This Row],[Sales]]</f>
        <v>4551</v>
      </c>
    </row>
    <row r="281" spans="1:16" x14ac:dyDescent="0.3">
      <c r="A281">
        <f t="shared" si="4"/>
        <v>280</v>
      </c>
      <c r="B281" s="2">
        <v>42343</v>
      </c>
      <c r="C281" s="1">
        <v>4</v>
      </c>
      <c r="D281" s="1" t="s">
        <v>21</v>
      </c>
      <c r="E281" s="1" t="s">
        <v>61</v>
      </c>
      <c r="F281" s="1" t="s">
        <v>77</v>
      </c>
      <c r="G281" s="1" t="s">
        <v>117</v>
      </c>
      <c r="H281" s="3">
        <v>7079</v>
      </c>
      <c r="I281" s="1" t="s">
        <v>149</v>
      </c>
      <c r="J281" s="1" t="s">
        <v>62</v>
      </c>
      <c r="K281" s="1" t="s">
        <v>63</v>
      </c>
      <c r="L281" s="1" t="s">
        <v>141</v>
      </c>
      <c r="M281" s="1" t="s">
        <v>64</v>
      </c>
      <c r="N281" s="1" t="s">
        <v>65</v>
      </c>
      <c r="O281" s="1" t="s">
        <v>66</v>
      </c>
      <c r="P281" s="11">
        <f>Table_ExternalData_1[[#This Row],[Sales]]</f>
        <v>7079</v>
      </c>
    </row>
    <row r="282" spans="1:16" x14ac:dyDescent="0.3">
      <c r="A282">
        <f t="shared" si="4"/>
        <v>281</v>
      </c>
      <c r="B282" s="2">
        <v>42343</v>
      </c>
      <c r="C282" s="1">
        <v>4</v>
      </c>
      <c r="D282" s="1" t="s">
        <v>21</v>
      </c>
      <c r="E282" s="1" t="s">
        <v>13</v>
      </c>
      <c r="F282" s="1" t="s">
        <v>10</v>
      </c>
      <c r="G282" s="1" t="s">
        <v>20</v>
      </c>
      <c r="H282" s="3">
        <v>4829</v>
      </c>
      <c r="I282" s="1" t="s">
        <v>4</v>
      </c>
      <c r="J282" s="1" t="s">
        <v>15</v>
      </c>
      <c r="K282" s="1" t="s">
        <v>16</v>
      </c>
      <c r="L282" s="1" t="s">
        <v>135</v>
      </c>
      <c r="M282" s="1" t="s">
        <v>17</v>
      </c>
      <c r="N282" s="1" t="s">
        <v>18</v>
      </c>
      <c r="O282" s="1" t="s">
        <v>19</v>
      </c>
      <c r="P282" s="11">
        <f>Table_ExternalData_1[[#This Row],[Sales]]</f>
        <v>4829</v>
      </c>
    </row>
    <row r="283" spans="1:16" x14ac:dyDescent="0.3">
      <c r="A283">
        <f t="shared" si="4"/>
        <v>282</v>
      </c>
      <c r="B283" s="2">
        <v>42343</v>
      </c>
      <c r="C283" s="1">
        <v>4</v>
      </c>
      <c r="D283" s="1" t="s">
        <v>81</v>
      </c>
      <c r="E283" s="1" t="s">
        <v>67</v>
      </c>
      <c r="F283" s="1" t="s">
        <v>75</v>
      </c>
      <c r="G283" s="1" t="s">
        <v>76</v>
      </c>
      <c r="H283" s="3">
        <v>7919</v>
      </c>
      <c r="I283" s="1" t="s">
        <v>149</v>
      </c>
      <c r="J283" s="1" t="s">
        <v>69</v>
      </c>
      <c r="K283" s="1" t="s">
        <v>70</v>
      </c>
      <c r="L283" s="1" t="s">
        <v>142</v>
      </c>
      <c r="M283" s="1" t="s">
        <v>71</v>
      </c>
      <c r="N283" s="1" t="s">
        <v>72</v>
      </c>
      <c r="O283" s="1" t="s">
        <v>73</v>
      </c>
      <c r="P283" s="11">
        <f>Table_ExternalData_1[[#This Row],[Sales]]</f>
        <v>7919</v>
      </c>
    </row>
    <row r="284" spans="1:16" x14ac:dyDescent="0.3">
      <c r="A284">
        <f t="shared" si="4"/>
        <v>283</v>
      </c>
      <c r="B284" s="2">
        <v>42345</v>
      </c>
      <c r="C284" s="1">
        <v>4</v>
      </c>
      <c r="D284" s="1" t="s">
        <v>12</v>
      </c>
      <c r="E284" s="1" t="s">
        <v>29</v>
      </c>
      <c r="F284" s="1" t="s">
        <v>77</v>
      </c>
      <c r="G284" s="1" t="s">
        <v>117</v>
      </c>
      <c r="H284" s="3">
        <v>6287</v>
      </c>
      <c r="I284" s="1" t="s">
        <v>4</v>
      </c>
      <c r="J284" s="1" t="s">
        <v>32</v>
      </c>
      <c r="K284" s="1" t="s">
        <v>33</v>
      </c>
      <c r="L284" s="1" t="s">
        <v>137</v>
      </c>
      <c r="M284" s="1" t="s">
        <v>34</v>
      </c>
      <c r="N284" s="1" t="s">
        <v>35</v>
      </c>
      <c r="O284" s="1" t="s">
        <v>36</v>
      </c>
      <c r="P284" s="11">
        <f>Table_ExternalData_1[[#This Row],[Sales]]</f>
        <v>6287</v>
      </c>
    </row>
    <row r="285" spans="1:16" x14ac:dyDescent="0.3">
      <c r="A285">
        <f t="shared" si="4"/>
        <v>284</v>
      </c>
      <c r="B285" s="2">
        <v>42346</v>
      </c>
      <c r="C285" s="1">
        <v>4</v>
      </c>
      <c r="D285" s="1" t="s">
        <v>12</v>
      </c>
      <c r="E285" s="1" t="s">
        <v>1</v>
      </c>
      <c r="F285" s="1" t="s">
        <v>10</v>
      </c>
      <c r="G285" s="1" t="s">
        <v>116</v>
      </c>
      <c r="H285" s="3">
        <v>5184</v>
      </c>
      <c r="I285" s="1" t="s">
        <v>4</v>
      </c>
      <c r="J285" s="1" t="s">
        <v>5</v>
      </c>
      <c r="K285" s="1" t="s">
        <v>6</v>
      </c>
      <c r="L285" s="1" t="s">
        <v>134</v>
      </c>
      <c r="M285" s="1" t="s">
        <v>7</v>
      </c>
      <c r="N285" s="1" t="s">
        <v>8</v>
      </c>
      <c r="O285" s="1" t="s">
        <v>9</v>
      </c>
      <c r="P285" s="11">
        <f>Table_ExternalData_1[[#This Row],[Sales]]</f>
        <v>5184</v>
      </c>
    </row>
    <row r="286" spans="1:16" x14ac:dyDescent="0.3">
      <c r="A286">
        <f t="shared" si="4"/>
        <v>285</v>
      </c>
      <c r="B286" s="2">
        <v>42352</v>
      </c>
      <c r="C286" s="1">
        <v>4</v>
      </c>
      <c r="D286" s="1" t="s">
        <v>74</v>
      </c>
      <c r="E286" s="1" t="s">
        <v>96</v>
      </c>
      <c r="F286" s="1" t="s">
        <v>79</v>
      </c>
      <c r="G286" s="1" t="s">
        <v>80</v>
      </c>
      <c r="H286" s="3">
        <v>9985</v>
      </c>
      <c r="I286" s="1" t="s">
        <v>4</v>
      </c>
      <c r="J286" s="1" t="s">
        <v>99</v>
      </c>
      <c r="K286" s="1" t="s">
        <v>100</v>
      </c>
      <c r="L286" s="1" t="s">
        <v>145</v>
      </c>
      <c r="M286" s="1" t="s">
        <v>101</v>
      </c>
      <c r="N286" s="1" t="s">
        <v>102</v>
      </c>
      <c r="O286" s="1" t="s">
        <v>103</v>
      </c>
      <c r="P286" s="11">
        <f>Table_ExternalData_1[[#This Row],[Sales]]</f>
        <v>9985</v>
      </c>
    </row>
    <row r="287" spans="1:16" x14ac:dyDescent="0.3">
      <c r="A287">
        <f t="shared" si="4"/>
        <v>286</v>
      </c>
      <c r="B287" s="2">
        <v>42353</v>
      </c>
      <c r="C287" s="1">
        <v>4</v>
      </c>
      <c r="D287" s="1" t="s">
        <v>28</v>
      </c>
      <c r="E287" s="1" t="s">
        <v>22</v>
      </c>
      <c r="F287" s="1" t="s">
        <v>77</v>
      </c>
      <c r="G287" s="1" t="s">
        <v>117</v>
      </c>
      <c r="H287" s="3">
        <v>8071</v>
      </c>
      <c r="I287" s="1" t="s">
        <v>46</v>
      </c>
      <c r="J287" s="1" t="s">
        <v>24</v>
      </c>
      <c r="K287" s="1" t="s">
        <v>25</v>
      </c>
      <c r="L287" s="1" t="s">
        <v>136</v>
      </c>
      <c r="M287" s="1" t="s">
        <v>26</v>
      </c>
      <c r="N287" s="1" t="s">
        <v>8</v>
      </c>
      <c r="O287" s="1" t="s">
        <v>9</v>
      </c>
      <c r="P287" s="11">
        <f>Table_ExternalData_1[[#This Row],[Sales]]</f>
        <v>8071</v>
      </c>
    </row>
    <row r="288" spans="1:16" x14ac:dyDescent="0.3">
      <c r="A288">
        <f t="shared" si="4"/>
        <v>287</v>
      </c>
      <c r="B288" s="2">
        <v>42354</v>
      </c>
      <c r="C288" s="1">
        <v>4</v>
      </c>
      <c r="D288" s="1" t="s">
        <v>0</v>
      </c>
      <c r="E288" s="1" t="s">
        <v>53</v>
      </c>
      <c r="F288" s="1" t="s">
        <v>2</v>
      </c>
      <c r="G288" s="1" t="s">
        <v>68</v>
      </c>
      <c r="H288" s="3">
        <v>9888</v>
      </c>
      <c r="I288" s="1" t="s">
        <v>149</v>
      </c>
      <c r="J288" s="1" t="s">
        <v>56</v>
      </c>
      <c r="K288" s="1" t="s">
        <v>57</v>
      </c>
      <c r="L288" s="1" t="s">
        <v>140</v>
      </c>
      <c r="M288" s="1" t="s">
        <v>58</v>
      </c>
      <c r="N288" s="1" t="s">
        <v>59</v>
      </c>
      <c r="O288" s="1" t="s">
        <v>60</v>
      </c>
      <c r="P288" s="11">
        <f>Table_ExternalData_1[[#This Row],[Sales]]</f>
        <v>9888</v>
      </c>
    </row>
    <row r="289" spans="1:16" x14ac:dyDescent="0.3">
      <c r="A289">
        <f t="shared" si="4"/>
        <v>288</v>
      </c>
      <c r="B289" s="2">
        <v>42358</v>
      </c>
      <c r="C289" s="1">
        <v>4</v>
      </c>
      <c r="D289" s="1" t="s">
        <v>81</v>
      </c>
      <c r="E289" s="1" t="s">
        <v>67</v>
      </c>
      <c r="F289" s="1" t="s">
        <v>79</v>
      </c>
      <c r="G289" s="1" t="s">
        <v>80</v>
      </c>
      <c r="H289" s="3">
        <v>374</v>
      </c>
      <c r="I289" s="1" t="s">
        <v>4</v>
      </c>
      <c r="J289" s="1" t="s">
        <v>69</v>
      </c>
      <c r="K289" s="1" t="s">
        <v>70</v>
      </c>
      <c r="L289" s="1" t="s">
        <v>142</v>
      </c>
      <c r="M289" s="1" t="s">
        <v>71</v>
      </c>
      <c r="N289" s="1" t="s">
        <v>72</v>
      </c>
      <c r="O289" s="1" t="s">
        <v>73</v>
      </c>
      <c r="P289" s="11">
        <f>Table_ExternalData_1[[#This Row],[Sales]]</f>
        <v>374</v>
      </c>
    </row>
    <row r="290" spans="1:16" x14ac:dyDescent="0.3">
      <c r="A290">
        <f t="shared" si="4"/>
        <v>289</v>
      </c>
      <c r="B290" s="2">
        <v>42361</v>
      </c>
      <c r="C290" s="1">
        <v>4</v>
      </c>
      <c r="D290" s="1" t="s">
        <v>12</v>
      </c>
      <c r="E290" s="1" t="s">
        <v>1</v>
      </c>
      <c r="F290" s="1" t="s">
        <v>83</v>
      </c>
      <c r="G290" s="1" t="s">
        <v>84</v>
      </c>
      <c r="H290" s="3">
        <v>2851</v>
      </c>
      <c r="I290" s="1" t="s">
        <v>4</v>
      </c>
      <c r="J290" s="1" t="s">
        <v>5</v>
      </c>
      <c r="K290" s="1" t="s">
        <v>6</v>
      </c>
      <c r="L290" s="1" t="s">
        <v>134</v>
      </c>
      <c r="M290" s="1" t="s">
        <v>7</v>
      </c>
      <c r="N290" s="1" t="s">
        <v>8</v>
      </c>
      <c r="O290" s="1" t="s">
        <v>9</v>
      </c>
      <c r="P290" s="11">
        <f>Table_ExternalData_1[[#This Row],[Sales]]</f>
        <v>2851</v>
      </c>
    </row>
    <row r="291" spans="1:16" x14ac:dyDescent="0.3">
      <c r="A291">
        <f t="shared" si="4"/>
        <v>290</v>
      </c>
      <c r="B291" s="2">
        <v>42361</v>
      </c>
      <c r="C291" s="1">
        <v>4</v>
      </c>
      <c r="D291" s="1" t="s">
        <v>81</v>
      </c>
      <c r="E291" s="1" t="s">
        <v>67</v>
      </c>
      <c r="F291" s="1" t="s">
        <v>2</v>
      </c>
      <c r="G291" s="1" t="s">
        <v>23</v>
      </c>
      <c r="H291" s="3">
        <v>4721</v>
      </c>
      <c r="I291" s="1" t="s">
        <v>46</v>
      </c>
      <c r="J291" s="1" t="s">
        <v>69</v>
      </c>
      <c r="K291" s="1" t="s">
        <v>70</v>
      </c>
      <c r="L291" s="1" t="s">
        <v>142</v>
      </c>
      <c r="M291" s="1" t="s">
        <v>71</v>
      </c>
      <c r="N291" s="1" t="s">
        <v>72</v>
      </c>
      <c r="O291" s="1" t="s">
        <v>73</v>
      </c>
      <c r="P291" s="11">
        <f>Table_ExternalData_1[[#This Row],[Sales]]</f>
        <v>4721</v>
      </c>
    </row>
    <row r="292" spans="1:16" x14ac:dyDescent="0.3">
      <c r="A292">
        <f t="shared" si="4"/>
        <v>291</v>
      </c>
      <c r="B292" s="2">
        <v>42375</v>
      </c>
      <c r="C292" s="1">
        <v>1</v>
      </c>
      <c r="D292" s="1" t="s">
        <v>74</v>
      </c>
      <c r="E292" s="1" t="s">
        <v>96</v>
      </c>
      <c r="F292" s="1" t="s">
        <v>97</v>
      </c>
      <c r="G292" s="1" t="s">
        <v>98</v>
      </c>
      <c r="H292" s="3">
        <v>8863</v>
      </c>
      <c r="I292" s="1" t="s">
        <v>4</v>
      </c>
      <c r="J292" s="1" t="s">
        <v>99</v>
      </c>
      <c r="K292" s="1" t="s">
        <v>100</v>
      </c>
      <c r="L292" s="1" t="s">
        <v>145</v>
      </c>
      <c r="M292" s="1" t="s">
        <v>101</v>
      </c>
      <c r="N292" s="1" t="s">
        <v>102</v>
      </c>
      <c r="O292" s="1" t="s">
        <v>103</v>
      </c>
      <c r="P292" s="11">
        <f>Table_ExternalData_1[[#This Row],[Sales]]</f>
        <v>8863</v>
      </c>
    </row>
    <row r="293" spans="1:16" x14ac:dyDescent="0.3">
      <c r="A293">
        <f t="shared" si="4"/>
        <v>292</v>
      </c>
      <c r="B293" s="2">
        <v>42380</v>
      </c>
      <c r="C293" s="1">
        <v>1</v>
      </c>
      <c r="D293" s="1" t="s">
        <v>0</v>
      </c>
      <c r="E293" s="1" t="s">
        <v>53</v>
      </c>
      <c r="F293" s="1" t="s">
        <v>2</v>
      </c>
      <c r="G293" s="1" t="s">
        <v>3</v>
      </c>
      <c r="H293" s="3">
        <v>9193</v>
      </c>
      <c r="I293" s="1" t="s">
        <v>4</v>
      </c>
      <c r="J293" s="1" t="s">
        <v>56</v>
      </c>
      <c r="K293" s="1" t="s">
        <v>57</v>
      </c>
      <c r="L293" s="1" t="s">
        <v>140</v>
      </c>
      <c r="M293" s="1" t="s">
        <v>58</v>
      </c>
      <c r="N293" s="1" t="s">
        <v>59</v>
      </c>
      <c r="O293" s="1" t="s">
        <v>60</v>
      </c>
      <c r="P293" s="11">
        <f>Table_ExternalData_1[[#This Row],[Sales]]</f>
        <v>9193</v>
      </c>
    </row>
    <row r="294" spans="1:16" x14ac:dyDescent="0.3">
      <c r="A294">
        <f t="shared" si="4"/>
        <v>293</v>
      </c>
      <c r="B294" s="2">
        <v>42381</v>
      </c>
      <c r="C294" s="1">
        <v>1</v>
      </c>
      <c r="D294" s="1" t="s">
        <v>81</v>
      </c>
      <c r="E294" s="1" t="s">
        <v>67</v>
      </c>
      <c r="F294" s="1" t="s">
        <v>90</v>
      </c>
      <c r="G294" s="1" t="s">
        <v>91</v>
      </c>
      <c r="H294" s="3">
        <v>495</v>
      </c>
      <c r="I294" s="1" t="s">
        <v>4</v>
      </c>
      <c r="J294" s="1" t="s">
        <v>69</v>
      </c>
      <c r="K294" s="1" t="s">
        <v>70</v>
      </c>
      <c r="L294" s="1" t="s">
        <v>142</v>
      </c>
      <c r="M294" s="1" t="s">
        <v>71</v>
      </c>
      <c r="N294" s="1" t="s">
        <v>72</v>
      </c>
      <c r="O294" s="1" t="s">
        <v>73</v>
      </c>
      <c r="P294" s="11">
        <f>Table_ExternalData_1[[#This Row],[Sales]]</f>
        <v>495</v>
      </c>
    </row>
    <row r="295" spans="1:16" x14ac:dyDescent="0.3">
      <c r="A295">
        <f t="shared" si="4"/>
        <v>294</v>
      </c>
      <c r="B295" s="2">
        <v>42384</v>
      </c>
      <c r="C295" s="1">
        <v>1</v>
      </c>
      <c r="D295" s="1" t="s">
        <v>12</v>
      </c>
      <c r="E295" s="1" t="s">
        <v>1</v>
      </c>
      <c r="F295" s="1" t="s">
        <v>2</v>
      </c>
      <c r="G295" s="1" t="s">
        <v>3</v>
      </c>
      <c r="H295" s="3">
        <v>8534</v>
      </c>
      <c r="I295" s="1" t="s">
        <v>149</v>
      </c>
      <c r="J295" s="1" t="s">
        <v>5</v>
      </c>
      <c r="K295" s="1" t="s">
        <v>6</v>
      </c>
      <c r="L295" s="1" t="s">
        <v>134</v>
      </c>
      <c r="M295" s="1" t="s">
        <v>7</v>
      </c>
      <c r="N295" s="1" t="s">
        <v>8</v>
      </c>
      <c r="O295" s="1" t="s">
        <v>9</v>
      </c>
      <c r="P295" s="11">
        <f>Table_ExternalData_1[[#This Row],[Sales]]</f>
        <v>8534</v>
      </c>
    </row>
    <row r="296" spans="1:16" x14ac:dyDescent="0.3">
      <c r="A296">
        <f t="shared" si="4"/>
        <v>295</v>
      </c>
      <c r="B296" s="2">
        <v>42384</v>
      </c>
      <c r="C296" s="1">
        <v>1</v>
      </c>
      <c r="D296" s="1" t="s">
        <v>12</v>
      </c>
      <c r="E296" s="1" t="s">
        <v>1</v>
      </c>
      <c r="F296" s="1" t="s">
        <v>10</v>
      </c>
      <c r="G296" s="1" t="s">
        <v>11</v>
      </c>
      <c r="H296" s="3">
        <v>4961</v>
      </c>
      <c r="I296" s="1" t="s">
        <v>46</v>
      </c>
      <c r="J296" s="1" t="s">
        <v>5</v>
      </c>
      <c r="K296" s="1" t="s">
        <v>6</v>
      </c>
      <c r="L296" s="1" t="s">
        <v>134</v>
      </c>
      <c r="M296" s="1" t="s">
        <v>7</v>
      </c>
      <c r="N296" s="1" t="s">
        <v>8</v>
      </c>
      <c r="O296" s="1" t="s">
        <v>9</v>
      </c>
      <c r="P296" s="11">
        <f>Table_ExternalData_1[[#This Row],[Sales]]</f>
        <v>4961</v>
      </c>
    </row>
    <row r="297" spans="1:16" x14ac:dyDescent="0.3">
      <c r="A297">
        <f t="shared" si="4"/>
        <v>296</v>
      </c>
      <c r="B297" s="2">
        <v>42384</v>
      </c>
      <c r="C297" s="1">
        <v>1</v>
      </c>
      <c r="D297" s="1" t="s">
        <v>52</v>
      </c>
      <c r="E297" s="1" t="s">
        <v>43</v>
      </c>
      <c r="F297" s="1" t="s">
        <v>119</v>
      </c>
      <c r="G297" s="1" t="s">
        <v>120</v>
      </c>
      <c r="H297" s="3">
        <v>6011</v>
      </c>
      <c r="I297" s="1" t="s">
        <v>149</v>
      </c>
      <c r="J297" s="1" t="s">
        <v>47</v>
      </c>
      <c r="K297" s="1" t="s">
        <v>48</v>
      </c>
      <c r="L297" s="1" t="s">
        <v>139</v>
      </c>
      <c r="M297" s="1" t="s">
        <v>49</v>
      </c>
      <c r="N297" s="1" t="s">
        <v>50</v>
      </c>
      <c r="O297" s="1" t="s">
        <v>51</v>
      </c>
      <c r="P297" s="11">
        <f>Table_ExternalData_1[[#This Row],[Sales]]</f>
        <v>6011</v>
      </c>
    </row>
    <row r="298" spans="1:16" x14ac:dyDescent="0.3">
      <c r="A298">
        <f t="shared" si="4"/>
        <v>297</v>
      </c>
      <c r="B298" s="2">
        <v>42389</v>
      </c>
      <c r="C298" s="1">
        <v>1</v>
      </c>
      <c r="D298" s="1" t="s">
        <v>21</v>
      </c>
      <c r="E298" s="1" t="s">
        <v>13</v>
      </c>
      <c r="F298" s="1" t="s">
        <v>10</v>
      </c>
      <c r="G298" s="1" t="s">
        <v>14</v>
      </c>
      <c r="H298" s="3">
        <v>8686</v>
      </c>
      <c r="I298" s="1" t="s">
        <v>4</v>
      </c>
      <c r="J298" s="1" t="s">
        <v>15</v>
      </c>
      <c r="K298" s="1" t="s">
        <v>16</v>
      </c>
      <c r="L298" s="1" t="s">
        <v>135</v>
      </c>
      <c r="M298" s="1" t="s">
        <v>17</v>
      </c>
      <c r="N298" s="1" t="s">
        <v>18</v>
      </c>
      <c r="O298" s="1" t="s">
        <v>19</v>
      </c>
      <c r="P298" s="11">
        <f>Table_ExternalData_1[[#This Row],[Sales]]</f>
        <v>8686</v>
      </c>
    </row>
    <row r="299" spans="1:16" x14ac:dyDescent="0.3">
      <c r="A299">
        <f t="shared" si="4"/>
        <v>298</v>
      </c>
      <c r="B299" s="2">
        <v>42389</v>
      </c>
      <c r="C299" s="1">
        <v>1</v>
      </c>
      <c r="D299" s="1" t="s">
        <v>21</v>
      </c>
      <c r="E299" s="1" t="s">
        <v>13</v>
      </c>
      <c r="F299" s="1" t="s">
        <v>10</v>
      </c>
      <c r="G299" s="1" t="s">
        <v>20</v>
      </c>
      <c r="H299" s="3">
        <v>2458</v>
      </c>
      <c r="I299" s="1" t="s">
        <v>4</v>
      </c>
      <c r="J299" s="1" t="s">
        <v>15</v>
      </c>
      <c r="K299" s="1" t="s">
        <v>16</v>
      </c>
      <c r="L299" s="1" t="s">
        <v>135</v>
      </c>
      <c r="M299" s="1" t="s">
        <v>17</v>
      </c>
      <c r="N299" s="1" t="s">
        <v>18</v>
      </c>
      <c r="O299" s="1" t="s">
        <v>19</v>
      </c>
      <c r="P299" s="11">
        <f>Table_ExternalData_1[[#This Row],[Sales]]</f>
        <v>2458</v>
      </c>
    </row>
    <row r="300" spans="1:16" x14ac:dyDescent="0.3">
      <c r="A300">
        <f t="shared" si="4"/>
        <v>299</v>
      </c>
      <c r="B300" s="2">
        <v>42389</v>
      </c>
      <c r="C300" s="1">
        <v>1</v>
      </c>
      <c r="D300" s="1" t="s">
        <v>21</v>
      </c>
      <c r="E300" s="1" t="s">
        <v>13</v>
      </c>
      <c r="F300" s="1" t="s">
        <v>10</v>
      </c>
      <c r="G300" s="1" t="s">
        <v>11</v>
      </c>
      <c r="H300" s="3">
        <v>7044</v>
      </c>
      <c r="I300" s="1" t="s">
        <v>46</v>
      </c>
      <c r="J300" s="1" t="s">
        <v>15</v>
      </c>
      <c r="K300" s="1" t="s">
        <v>16</v>
      </c>
      <c r="L300" s="1" t="s">
        <v>135</v>
      </c>
      <c r="M300" s="1" t="s">
        <v>17</v>
      </c>
      <c r="N300" s="1" t="s">
        <v>18</v>
      </c>
      <c r="O300" s="1" t="s">
        <v>19</v>
      </c>
      <c r="P300" s="11">
        <f>Table_ExternalData_1[[#This Row],[Sales]]</f>
        <v>7044</v>
      </c>
    </row>
    <row r="301" spans="1:16" x14ac:dyDescent="0.3">
      <c r="A301">
        <f t="shared" si="4"/>
        <v>300</v>
      </c>
      <c r="B301" s="2">
        <v>42390</v>
      </c>
      <c r="C301" s="1">
        <v>4</v>
      </c>
      <c r="D301" s="1" t="s">
        <v>28</v>
      </c>
      <c r="E301" s="1" t="s">
        <v>22</v>
      </c>
      <c r="F301" s="1" t="s">
        <v>10</v>
      </c>
      <c r="G301" s="1" t="s">
        <v>116</v>
      </c>
      <c r="H301" s="3">
        <v>631</v>
      </c>
      <c r="I301" s="1" t="s">
        <v>4</v>
      </c>
      <c r="J301" s="1" t="s">
        <v>24</v>
      </c>
      <c r="K301" s="1" t="s">
        <v>25</v>
      </c>
      <c r="L301" s="1" t="s">
        <v>136</v>
      </c>
      <c r="M301" s="1" t="s">
        <v>26</v>
      </c>
      <c r="N301" s="1" t="s">
        <v>8</v>
      </c>
      <c r="O301" s="1" t="s">
        <v>9</v>
      </c>
      <c r="P301" s="11">
        <f>Table_ExternalData_1[[#This Row],[Sales]]</f>
        <v>631</v>
      </c>
    </row>
    <row r="302" spans="1:16" x14ac:dyDescent="0.3">
      <c r="A302">
        <f t="shared" si="4"/>
        <v>301</v>
      </c>
      <c r="B302" s="2">
        <v>42391</v>
      </c>
      <c r="C302" s="1">
        <v>1</v>
      </c>
      <c r="D302" s="1" t="s">
        <v>28</v>
      </c>
      <c r="E302" s="1" t="s">
        <v>22</v>
      </c>
      <c r="F302" s="1" t="s">
        <v>2</v>
      </c>
      <c r="G302" s="1" t="s">
        <v>23</v>
      </c>
      <c r="H302" s="3">
        <v>4631</v>
      </c>
      <c r="I302" s="1" t="s">
        <v>46</v>
      </c>
      <c r="J302" s="1" t="s">
        <v>24</v>
      </c>
      <c r="K302" s="1" t="s">
        <v>25</v>
      </c>
      <c r="L302" s="1" t="s">
        <v>136</v>
      </c>
      <c r="M302" s="1" t="s">
        <v>26</v>
      </c>
      <c r="N302" s="1" t="s">
        <v>8</v>
      </c>
      <c r="O302" s="1" t="s">
        <v>9</v>
      </c>
      <c r="P302" s="11">
        <f>Table_ExternalData_1[[#This Row],[Sales]]</f>
        <v>4631</v>
      </c>
    </row>
    <row r="303" spans="1:16" x14ac:dyDescent="0.3">
      <c r="A303">
        <f t="shared" si="4"/>
        <v>302</v>
      </c>
      <c r="B303" s="2">
        <v>42399</v>
      </c>
      <c r="C303" s="1">
        <v>1</v>
      </c>
      <c r="D303" s="1" t="s">
        <v>12</v>
      </c>
      <c r="E303" s="1" t="s">
        <v>29</v>
      </c>
      <c r="F303" s="1" t="s">
        <v>30</v>
      </c>
      <c r="G303" s="1" t="s">
        <v>31</v>
      </c>
      <c r="H303" s="3">
        <v>4295</v>
      </c>
      <c r="I303" s="1" t="s">
        <v>46</v>
      </c>
      <c r="J303" s="1" t="s">
        <v>32</v>
      </c>
      <c r="K303" s="1" t="s">
        <v>33</v>
      </c>
      <c r="L303" s="1" t="s">
        <v>137</v>
      </c>
      <c r="M303" s="1" t="s">
        <v>34</v>
      </c>
      <c r="N303" s="1" t="s">
        <v>35</v>
      </c>
      <c r="O303" s="1" t="s">
        <v>36</v>
      </c>
      <c r="P303" s="11">
        <f>Table_ExternalData_1[[#This Row],[Sales]]</f>
        <v>4295</v>
      </c>
    </row>
    <row r="304" spans="1:16" x14ac:dyDescent="0.3">
      <c r="A304">
        <f t="shared" si="4"/>
        <v>303</v>
      </c>
      <c r="B304" s="2">
        <v>42403</v>
      </c>
      <c r="C304" s="1">
        <v>1</v>
      </c>
      <c r="D304" s="1" t="s">
        <v>12</v>
      </c>
      <c r="E304" s="1" t="s">
        <v>1</v>
      </c>
      <c r="F304" s="1" t="s">
        <v>38</v>
      </c>
      <c r="G304" s="1" t="s">
        <v>39</v>
      </c>
      <c r="H304" s="3">
        <v>9379</v>
      </c>
      <c r="I304" s="1" t="s">
        <v>46</v>
      </c>
      <c r="J304" s="1" t="s">
        <v>5</v>
      </c>
      <c r="K304" s="1" t="s">
        <v>6</v>
      </c>
      <c r="L304" s="1" t="s">
        <v>134</v>
      </c>
      <c r="M304" s="1" t="s">
        <v>7</v>
      </c>
      <c r="N304" s="1" t="s">
        <v>8</v>
      </c>
      <c r="O304" s="1" t="s">
        <v>9</v>
      </c>
      <c r="P304" s="11">
        <f>Table_ExternalData_1[[#This Row],[Sales]]</f>
        <v>9379</v>
      </c>
    </row>
    <row r="305" spans="1:16" x14ac:dyDescent="0.3">
      <c r="A305">
        <f t="shared" si="4"/>
        <v>304</v>
      </c>
      <c r="B305" s="2">
        <v>42406</v>
      </c>
      <c r="C305" s="1">
        <v>1</v>
      </c>
      <c r="D305" s="1" t="s">
        <v>0</v>
      </c>
      <c r="E305" s="1" t="s">
        <v>53</v>
      </c>
      <c r="F305" s="1" t="s">
        <v>2</v>
      </c>
      <c r="G305" s="1" t="s">
        <v>27</v>
      </c>
      <c r="H305" s="3">
        <v>6707</v>
      </c>
      <c r="I305" s="1" t="s">
        <v>4</v>
      </c>
      <c r="J305" s="1" t="s">
        <v>56</v>
      </c>
      <c r="K305" s="1" t="s">
        <v>57</v>
      </c>
      <c r="L305" s="1" t="s">
        <v>140</v>
      </c>
      <c r="M305" s="1" t="s">
        <v>58</v>
      </c>
      <c r="N305" s="1" t="s">
        <v>59</v>
      </c>
      <c r="O305" s="1" t="s">
        <v>60</v>
      </c>
      <c r="P305" s="11">
        <f>Table_ExternalData_1[[#This Row],[Sales]]</f>
        <v>6707</v>
      </c>
    </row>
    <row r="306" spans="1:16" x14ac:dyDescent="0.3">
      <c r="A306">
        <f t="shared" si="4"/>
        <v>305</v>
      </c>
      <c r="B306" s="2">
        <v>42406</v>
      </c>
      <c r="C306" s="1">
        <v>1</v>
      </c>
      <c r="D306" s="1" t="s">
        <v>21</v>
      </c>
      <c r="E306" s="1" t="s">
        <v>13</v>
      </c>
      <c r="F306" s="1" t="s">
        <v>30</v>
      </c>
      <c r="G306" s="1" t="s">
        <v>31</v>
      </c>
      <c r="H306" s="3">
        <v>6717</v>
      </c>
      <c r="I306" s="1" t="s">
        <v>4</v>
      </c>
      <c r="J306" s="1" t="s">
        <v>15</v>
      </c>
      <c r="K306" s="1" t="s">
        <v>16</v>
      </c>
      <c r="L306" s="1" t="s">
        <v>135</v>
      </c>
      <c r="M306" s="1" t="s">
        <v>17</v>
      </c>
      <c r="N306" s="1" t="s">
        <v>18</v>
      </c>
      <c r="O306" s="1" t="s">
        <v>19</v>
      </c>
      <c r="P306" s="11">
        <f>Table_ExternalData_1[[#This Row],[Sales]]</f>
        <v>6717</v>
      </c>
    </row>
    <row r="307" spans="1:16" x14ac:dyDescent="0.3">
      <c r="A307">
        <f t="shared" si="4"/>
        <v>306</v>
      </c>
      <c r="B307" s="2">
        <v>42407</v>
      </c>
      <c r="C307" s="1">
        <v>1</v>
      </c>
      <c r="D307" s="1" t="s">
        <v>74</v>
      </c>
      <c r="E307" s="1" t="s">
        <v>96</v>
      </c>
      <c r="F307" s="1" t="s">
        <v>10</v>
      </c>
      <c r="G307" s="1" t="s">
        <v>11</v>
      </c>
      <c r="H307" s="3">
        <v>1741</v>
      </c>
      <c r="I307" s="1" t="s">
        <v>4</v>
      </c>
      <c r="J307" s="1" t="s">
        <v>99</v>
      </c>
      <c r="K307" s="1" t="s">
        <v>100</v>
      </c>
      <c r="L307" s="1" t="s">
        <v>145</v>
      </c>
      <c r="M307" s="1" t="s">
        <v>101</v>
      </c>
      <c r="N307" s="1" t="s">
        <v>102</v>
      </c>
      <c r="O307" s="1" t="s">
        <v>103</v>
      </c>
      <c r="P307" s="11">
        <f>Table_ExternalData_1[[#This Row],[Sales]]</f>
        <v>1741</v>
      </c>
    </row>
    <row r="308" spans="1:16" x14ac:dyDescent="0.3">
      <c r="A308">
        <f t="shared" si="4"/>
        <v>307</v>
      </c>
      <c r="B308" s="2">
        <v>42410</v>
      </c>
      <c r="C308" s="1">
        <v>1</v>
      </c>
      <c r="D308" s="1" t="s">
        <v>21</v>
      </c>
      <c r="E308" s="1" t="s">
        <v>37</v>
      </c>
      <c r="F308" s="1" t="s">
        <v>38</v>
      </c>
      <c r="G308" s="1" t="s">
        <v>39</v>
      </c>
      <c r="H308" s="3">
        <v>1729</v>
      </c>
      <c r="I308" s="1" t="s">
        <v>4</v>
      </c>
      <c r="J308" s="1" t="s">
        <v>151</v>
      </c>
      <c r="K308" s="1" t="s">
        <v>152</v>
      </c>
      <c r="L308" s="1" t="s">
        <v>138</v>
      </c>
      <c r="M308" s="1" t="s">
        <v>40</v>
      </c>
      <c r="N308" s="1" t="s">
        <v>41</v>
      </c>
      <c r="O308" s="1" t="s">
        <v>42</v>
      </c>
      <c r="P308" s="11">
        <f>Table_ExternalData_1[[#This Row],[Sales]]</f>
        <v>1729</v>
      </c>
    </row>
    <row r="309" spans="1:16" x14ac:dyDescent="0.3">
      <c r="A309">
        <f t="shared" si="4"/>
        <v>308</v>
      </c>
      <c r="B309" s="2">
        <v>42413</v>
      </c>
      <c r="C309" s="1">
        <v>1</v>
      </c>
      <c r="D309" s="1" t="s">
        <v>81</v>
      </c>
      <c r="E309" s="1" t="s">
        <v>67</v>
      </c>
      <c r="F309" s="1" t="s">
        <v>75</v>
      </c>
      <c r="G309" s="1" t="s">
        <v>76</v>
      </c>
      <c r="H309" s="3">
        <v>2519</v>
      </c>
      <c r="I309" s="1" t="s">
        <v>4</v>
      </c>
      <c r="J309" s="1" t="s">
        <v>69</v>
      </c>
      <c r="K309" s="1" t="s">
        <v>70</v>
      </c>
      <c r="L309" s="1" t="s">
        <v>142</v>
      </c>
      <c r="M309" s="1" t="s">
        <v>71</v>
      </c>
      <c r="N309" s="1" t="s">
        <v>72</v>
      </c>
      <c r="O309" s="1" t="s">
        <v>73</v>
      </c>
      <c r="P309" s="11">
        <f>Table_ExternalData_1[[#This Row],[Sales]]</f>
        <v>2519</v>
      </c>
    </row>
    <row r="310" spans="1:16" x14ac:dyDescent="0.3">
      <c r="A310">
        <f t="shared" si="4"/>
        <v>309</v>
      </c>
      <c r="B310" s="2">
        <v>42422</v>
      </c>
      <c r="C310" s="1">
        <v>1</v>
      </c>
      <c r="D310" s="1" t="s">
        <v>28</v>
      </c>
      <c r="E310" s="1" t="s">
        <v>22</v>
      </c>
      <c r="F310" s="1" t="s">
        <v>2</v>
      </c>
      <c r="G310" s="1" t="s">
        <v>27</v>
      </c>
      <c r="H310" s="3">
        <v>5951</v>
      </c>
      <c r="I310" s="1" t="s">
        <v>4</v>
      </c>
      <c r="J310" s="1" t="s">
        <v>24</v>
      </c>
      <c r="K310" s="1" t="s">
        <v>25</v>
      </c>
      <c r="L310" s="1" t="s">
        <v>136</v>
      </c>
      <c r="M310" s="1" t="s">
        <v>26</v>
      </c>
      <c r="N310" s="1" t="s">
        <v>8</v>
      </c>
      <c r="O310" s="1" t="s">
        <v>9</v>
      </c>
      <c r="P310" s="11">
        <f>Table_ExternalData_1[[#This Row],[Sales]]</f>
        <v>5951</v>
      </c>
    </row>
    <row r="311" spans="1:16" x14ac:dyDescent="0.3">
      <c r="A311">
        <f t="shared" si="4"/>
        <v>310</v>
      </c>
      <c r="B311" s="2">
        <v>42423</v>
      </c>
      <c r="C311" s="1">
        <v>1</v>
      </c>
      <c r="D311" s="1" t="s">
        <v>52</v>
      </c>
      <c r="E311" s="1" t="s">
        <v>43</v>
      </c>
      <c r="F311" s="1" t="s">
        <v>44</v>
      </c>
      <c r="G311" s="1" t="s">
        <v>45</v>
      </c>
      <c r="H311" s="3">
        <v>5446</v>
      </c>
      <c r="I311" s="1" t="s">
        <v>4</v>
      </c>
      <c r="J311" s="1" t="s">
        <v>47</v>
      </c>
      <c r="K311" s="1" t="s">
        <v>48</v>
      </c>
      <c r="L311" s="1" t="s">
        <v>139</v>
      </c>
      <c r="M311" s="1" t="s">
        <v>49</v>
      </c>
      <c r="N311" s="1" t="s">
        <v>50</v>
      </c>
      <c r="O311" s="1" t="s">
        <v>51</v>
      </c>
      <c r="P311" s="11">
        <f>Table_ExternalData_1[[#This Row],[Sales]]</f>
        <v>5446</v>
      </c>
    </row>
    <row r="312" spans="1:16" x14ac:dyDescent="0.3">
      <c r="A312">
        <f t="shared" si="4"/>
        <v>311</v>
      </c>
      <c r="B312" s="2">
        <v>42433</v>
      </c>
      <c r="C312" s="1">
        <v>3</v>
      </c>
      <c r="D312" s="1" t="s">
        <v>28</v>
      </c>
      <c r="E312" s="1" t="s">
        <v>22</v>
      </c>
      <c r="F312" s="1" t="s">
        <v>97</v>
      </c>
      <c r="G312" s="1" t="s">
        <v>98</v>
      </c>
      <c r="H312" s="3">
        <v>285</v>
      </c>
      <c r="I312" s="1" t="s">
        <v>149</v>
      </c>
      <c r="J312" s="1" t="s">
        <v>24</v>
      </c>
      <c r="K312" s="1" t="s">
        <v>25</v>
      </c>
      <c r="L312" s="1" t="s">
        <v>136</v>
      </c>
      <c r="M312" s="1" t="s">
        <v>26</v>
      </c>
      <c r="N312" s="1" t="s">
        <v>8</v>
      </c>
      <c r="O312" s="1" t="s">
        <v>9</v>
      </c>
      <c r="P312" s="11">
        <f>Table_ExternalData_1[[#This Row],[Sales]]</f>
        <v>285</v>
      </c>
    </row>
    <row r="313" spans="1:16" x14ac:dyDescent="0.3">
      <c r="A313">
        <f t="shared" si="4"/>
        <v>312</v>
      </c>
      <c r="B313" s="2">
        <v>42435</v>
      </c>
      <c r="C313" s="1">
        <v>1</v>
      </c>
      <c r="D313" s="1" t="s">
        <v>0</v>
      </c>
      <c r="E313" s="1" t="s">
        <v>53</v>
      </c>
      <c r="F313" s="1" t="s">
        <v>54</v>
      </c>
      <c r="G313" s="1" t="s">
        <v>55</v>
      </c>
      <c r="H313" s="3">
        <v>507</v>
      </c>
      <c r="I313" s="1" t="s">
        <v>46</v>
      </c>
      <c r="J313" s="1" t="s">
        <v>56</v>
      </c>
      <c r="K313" s="1" t="s">
        <v>57</v>
      </c>
      <c r="L313" s="1" t="s">
        <v>140</v>
      </c>
      <c r="M313" s="1" t="s">
        <v>58</v>
      </c>
      <c r="N313" s="1" t="s">
        <v>59</v>
      </c>
      <c r="O313" s="1" t="s">
        <v>60</v>
      </c>
      <c r="P313" s="11">
        <f>Table_ExternalData_1[[#This Row],[Sales]]</f>
        <v>507</v>
      </c>
    </row>
    <row r="314" spans="1:16" x14ac:dyDescent="0.3">
      <c r="A314">
        <f t="shared" si="4"/>
        <v>313</v>
      </c>
      <c r="B314" s="2">
        <v>42435</v>
      </c>
      <c r="C314" s="1">
        <v>1</v>
      </c>
      <c r="D314" s="1" t="s">
        <v>52</v>
      </c>
      <c r="E314" s="1" t="s">
        <v>43</v>
      </c>
      <c r="F314" s="1" t="s">
        <v>90</v>
      </c>
      <c r="G314" s="1" t="s">
        <v>91</v>
      </c>
      <c r="H314" s="3">
        <v>9777</v>
      </c>
      <c r="I314" s="1" t="s">
        <v>4</v>
      </c>
      <c r="J314" s="1" t="s">
        <v>47</v>
      </c>
      <c r="K314" s="1" t="s">
        <v>48</v>
      </c>
      <c r="L314" s="1" t="s">
        <v>139</v>
      </c>
      <c r="M314" s="1" t="s">
        <v>49</v>
      </c>
      <c r="N314" s="1" t="s">
        <v>50</v>
      </c>
      <c r="O314" s="1" t="s">
        <v>51</v>
      </c>
      <c r="P314" s="11">
        <f>Table_ExternalData_1[[#This Row],[Sales]]</f>
        <v>9777</v>
      </c>
    </row>
    <row r="315" spans="1:16" x14ac:dyDescent="0.3">
      <c r="A315">
        <f t="shared" si="4"/>
        <v>314</v>
      </c>
      <c r="B315" s="2">
        <v>42439</v>
      </c>
      <c r="C315" s="1">
        <v>1</v>
      </c>
      <c r="D315" s="1" t="s">
        <v>21</v>
      </c>
      <c r="E315" s="1" t="s">
        <v>61</v>
      </c>
      <c r="F315" s="1" t="s">
        <v>2</v>
      </c>
      <c r="G315" s="1" t="s">
        <v>27</v>
      </c>
      <c r="H315" s="3">
        <v>8457</v>
      </c>
      <c r="I315" s="1" t="s">
        <v>46</v>
      </c>
      <c r="J315" s="1" t="s">
        <v>62</v>
      </c>
      <c r="K315" s="1" t="s">
        <v>63</v>
      </c>
      <c r="L315" s="1" t="s">
        <v>141</v>
      </c>
      <c r="M315" s="1" t="s">
        <v>64</v>
      </c>
      <c r="N315" s="1" t="s">
        <v>65</v>
      </c>
      <c r="O315" s="1" t="s">
        <v>66</v>
      </c>
      <c r="P315" s="11">
        <f>Table_ExternalData_1[[#This Row],[Sales]]</f>
        <v>8457</v>
      </c>
    </row>
    <row r="316" spans="1:16" x14ac:dyDescent="0.3">
      <c r="A316">
        <f t="shared" si="4"/>
        <v>315</v>
      </c>
      <c r="B316" s="2">
        <v>42442</v>
      </c>
      <c r="C316" s="1">
        <v>1</v>
      </c>
      <c r="D316" s="1" t="s">
        <v>74</v>
      </c>
      <c r="E316" s="1" t="s">
        <v>96</v>
      </c>
      <c r="F316" s="1" t="s">
        <v>2</v>
      </c>
      <c r="G316" s="1" t="s">
        <v>23</v>
      </c>
      <c r="H316" s="3">
        <v>9355</v>
      </c>
      <c r="I316" s="1" t="s">
        <v>4</v>
      </c>
      <c r="J316" s="1" t="s">
        <v>99</v>
      </c>
      <c r="K316" s="1" t="s">
        <v>100</v>
      </c>
      <c r="L316" s="1" t="s">
        <v>145</v>
      </c>
      <c r="M316" s="1" t="s">
        <v>101</v>
      </c>
      <c r="N316" s="1" t="s">
        <v>102</v>
      </c>
      <c r="O316" s="1" t="s">
        <v>103</v>
      </c>
      <c r="P316" s="11">
        <f>Table_ExternalData_1[[#This Row],[Sales]]</f>
        <v>9355</v>
      </c>
    </row>
    <row r="317" spans="1:16" x14ac:dyDescent="0.3">
      <c r="A317">
        <f t="shared" si="4"/>
        <v>316</v>
      </c>
      <c r="B317" s="2">
        <v>42448</v>
      </c>
      <c r="C317" s="1">
        <v>1</v>
      </c>
      <c r="D317" s="1" t="s">
        <v>81</v>
      </c>
      <c r="E317" s="1" t="s">
        <v>67</v>
      </c>
      <c r="F317" s="1" t="s">
        <v>30</v>
      </c>
      <c r="G317" s="1" t="s">
        <v>93</v>
      </c>
      <c r="H317" s="3">
        <v>351</v>
      </c>
      <c r="I317" s="1" t="s">
        <v>149</v>
      </c>
      <c r="J317" s="1" t="s">
        <v>69</v>
      </c>
      <c r="K317" s="1" t="s">
        <v>70</v>
      </c>
      <c r="L317" s="1" t="s">
        <v>142</v>
      </c>
      <c r="M317" s="1" t="s">
        <v>71</v>
      </c>
      <c r="N317" s="1" t="s">
        <v>72</v>
      </c>
      <c r="O317" s="1" t="s">
        <v>73</v>
      </c>
      <c r="P317" s="11">
        <f>Table_ExternalData_1[[#This Row],[Sales]]</f>
        <v>351</v>
      </c>
    </row>
    <row r="318" spans="1:16" x14ac:dyDescent="0.3">
      <c r="A318">
        <f t="shared" si="4"/>
        <v>317</v>
      </c>
      <c r="B318" s="2">
        <v>42451</v>
      </c>
      <c r="C318" s="1">
        <v>1</v>
      </c>
      <c r="D318" s="1" t="s">
        <v>12</v>
      </c>
      <c r="E318" s="1" t="s">
        <v>29</v>
      </c>
      <c r="F318" s="1" t="s">
        <v>38</v>
      </c>
      <c r="G318" s="1" t="s">
        <v>39</v>
      </c>
      <c r="H318" s="3">
        <v>6103</v>
      </c>
      <c r="I318" s="1" t="s">
        <v>46</v>
      </c>
      <c r="J318" s="1" t="s">
        <v>32</v>
      </c>
      <c r="K318" s="1" t="s">
        <v>33</v>
      </c>
      <c r="L318" s="1" t="s">
        <v>137</v>
      </c>
      <c r="M318" s="1" t="s">
        <v>34</v>
      </c>
      <c r="N318" s="1" t="s">
        <v>35</v>
      </c>
      <c r="O318" s="1" t="s">
        <v>36</v>
      </c>
      <c r="P318" s="11">
        <f>Table_ExternalData_1[[#This Row],[Sales]]</f>
        <v>6103</v>
      </c>
    </row>
    <row r="319" spans="1:16" x14ac:dyDescent="0.3">
      <c r="A319">
        <f t="shared" si="4"/>
        <v>318</v>
      </c>
      <c r="B319" s="2">
        <v>42453</v>
      </c>
      <c r="C319" s="1">
        <v>1</v>
      </c>
      <c r="D319" s="1" t="s">
        <v>81</v>
      </c>
      <c r="E319" s="1" t="s">
        <v>67</v>
      </c>
      <c r="F319" s="1" t="s">
        <v>2</v>
      </c>
      <c r="G319" s="1" t="s">
        <v>68</v>
      </c>
      <c r="H319" s="3">
        <v>9612</v>
      </c>
      <c r="I319" s="1" t="s">
        <v>4</v>
      </c>
      <c r="J319" s="1" t="s">
        <v>69</v>
      </c>
      <c r="K319" s="1" t="s">
        <v>70</v>
      </c>
      <c r="L319" s="1" t="s">
        <v>142</v>
      </c>
      <c r="M319" s="1" t="s">
        <v>71</v>
      </c>
      <c r="N319" s="1" t="s">
        <v>72</v>
      </c>
      <c r="O319" s="1" t="s">
        <v>73</v>
      </c>
      <c r="P319" s="11">
        <f>Table_ExternalData_1[[#This Row],[Sales]]</f>
        <v>9612</v>
      </c>
    </row>
    <row r="320" spans="1:16" x14ac:dyDescent="0.3">
      <c r="A320">
        <f t="shared" si="4"/>
        <v>319</v>
      </c>
      <c r="B320" s="2">
        <v>42453</v>
      </c>
      <c r="C320" s="1">
        <v>1</v>
      </c>
      <c r="D320" s="1" t="s">
        <v>81</v>
      </c>
      <c r="E320" s="1" t="s">
        <v>67</v>
      </c>
      <c r="F320" s="1" t="s">
        <v>75</v>
      </c>
      <c r="G320" s="1" t="s">
        <v>76</v>
      </c>
      <c r="H320" s="3">
        <v>6693</v>
      </c>
      <c r="I320" s="1" t="s">
        <v>4</v>
      </c>
      <c r="J320" s="1" t="s">
        <v>69</v>
      </c>
      <c r="K320" s="1" t="s">
        <v>70</v>
      </c>
      <c r="L320" s="1" t="s">
        <v>142</v>
      </c>
      <c r="M320" s="1" t="s">
        <v>71</v>
      </c>
      <c r="N320" s="1" t="s">
        <v>72</v>
      </c>
      <c r="O320" s="1" t="s">
        <v>73</v>
      </c>
      <c r="P320" s="11">
        <f>Table_ExternalData_1[[#This Row],[Sales]]</f>
        <v>6693</v>
      </c>
    </row>
    <row r="321" spans="1:16" x14ac:dyDescent="0.3">
      <c r="A321">
        <f t="shared" si="4"/>
        <v>320</v>
      </c>
      <c r="B321" s="2">
        <v>42453</v>
      </c>
      <c r="C321" s="1">
        <v>1</v>
      </c>
      <c r="D321" s="1" t="s">
        <v>81</v>
      </c>
      <c r="E321" s="1" t="s">
        <v>67</v>
      </c>
      <c r="F321" s="1" t="s">
        <v>77</v>
      </c>
      <c r="G321" s="1" t="s">
        <v>78</v>
      </c>
      <c r="H321" s="3">
        <v>919</v>
      </c>
      <c r="I321" s="1" t="s">
        <v>46</v>
      </c>
      <c r="J321" s="1" t="s">
        <v>69</v>
      </c>
      <c r="K321" s="1" t="s">
        <v>70</v>
      </c>
      <c r="L321" s="1" t="s">
        <v>142</v>
      </c>
      <c r="M321" s="1" t="s">
        <v>71</v>
      </c>
      <c r="N321" s="1" t="s">
        <v>72</v>
      </c>
      <c r="O321" s="1" t="s">
        <v>73</v>
      </c>
      <c r="P321" s="11">
        <f>Table_ExternalData_1[[#This Row],[Sales]]</f>
        <v>919</v>
      </c>
    </row>
    <row r="322" spans="1:16" x14ac:dyDescent="0.3">
      <c r="A322">
        <f t="shared" ref="A322:A385" si="5">ROW()-1</f>
        <v>321</v>
      </c>
      <c r="B322" s="2">
        <v>42453</v>
      </c>
      <c r="C322" s="1">
        <v>1</v>
      </c>
      <c r="D322" s="1" t="s">
        <v>81</v>
      </c>
      <c r="E322" s="1" t="s">
        <v>67</v>
      </c>
      <c r="F322" s="1" t="s">
        <v>30</v>
      </c>
      <c r="G322" s="1" t="s">
        <v>31</v>
      </c>
      <c r="H322" s="3">
        <v>1507</v>
      </c>
      <c r="I322" s="1" t="s">
        <v>149</v>
      </c>
      <c r="J322" s="1" t="s">
        <v>69</v>
      </c>
      <c r="K322" s="1" t="s">
        <v>70</v>
      </c>
      <c r="L322" s="1" t="s">
        <v>142</v>
      </c>
      <c r="M322" s="1" t="s">
        <v>71</v>
      </c>
      <c r="N322" s="1" t="s">
        <v>72</v>
      </c>
      <c r="O322" s="1" t="s">
        <v>73</v>
      </c>
      <c r="P322" s="11">
        <f>Table_ExternalData_1[[#This Row],[Sales]]</f>
        <v>1507</v>
      </c>
    </row>
    <row r="323" spans="1:16" x14ac:dyDescent="0.3">
      <c r="A323">
        <f t="shared" si="5"/>
        <v>322</v>
      </c>
      <c r="B323" s="2">
        <v>42463</v>
      </c>
      <c r="C323" s="1">
        <v>2</v>
      </c>
      <c r="D323" s="1" t="s">
        <v>0</v>
      </c>
      <c r="E323" s="1" t="s">
        <v>53</v>
      </c>
      <c r="F323" s="1" t="s">
        <v>38</v>
      </c>
      <c r="G323" s="1" t="s">
        <v>39</v>
      </c>
      <c r="H323" s="3">
        <v>487</v>
      </c>
      <c r="I323" s="1" t="s">
        <v>46</v>
      </c>
      <c r="J323" s="1" t="s">
        <v>56</v>
      </c>
      <c r="K323" s="1" t="s">
        <v>57</v>
      </c>
      <c r="L323" s="1" t="s">
        <v>140</v>
      </c>
      <c r="M323" s="1" t="s">
        <v>58</v>
      </c>
      <c r="N323" s="1" t="s">
        <v>59</v>
      </c>
      <c r="O323" s="1" t="s">
        <v>60</v>
      </c>
      <c r="P323" s="11">
        <f>Table_ExternalData_1[[#This Row],[Sales]]</f>
        <v>487</v>
      </c>
    </row>
    <row r="324" spans="1:16" x14ac:dyDescent="0.3">
      <c r="A324">
        <f t="shared" si="5"/>
        <v>323</v>
      </c>
      <c r="B324" s="2">
        <v>42465</v>
      </c>
      <c r="C324" s="1">
        <v>2</v>
      </c>
      <c r="D324" s="1" t="s">
        <v>0</v>
      </c>
      <c r="E324" s="1" t="s">
        <v>82</v>
      </c>
      <c r="F324" s="1" t="s">
        <v>83</v>
      </c>
      <c r="G324" s="1" t="s">
        <v>84</v>
      </c>
      <c r="H324" s="3">
        <v>7167</v>
      </c>
      <c r="I324" s="1" t="s">
        <v>149</v>
      </c>
      <c r="J324" s="1" t="s">
        <v>85</v>
      </c>
      <c r="K324" s="1" t="s">
        <v>86</v>
      </c>
      <c r="L324" s="1" t="s">
        <v>143</v>
      </c>
      <c r="M324" s="1" t="s">
        <v>87</v>
      </c>
      <c r="N324" s="1" t="s">
        <v>88</v>
      </c>
      <c r="O324" s="1" t="s">
        <v>89</v>
      </c>
      <c r="P324" s="11">
        <f>Table_ExternalData_1[[#This Row],[Sales]]</f>
        <v>7167</v>
      </c>
    </row>
    <row r="325" spans="1:16" x14ac:dyDescent="0.3">
      <c r="A325">
        <f t="shared" si="5"/>
        <v>324</v>
      </c>
      <c r="B325" s="2">
        <v>42465</v>
      </c>
      <c r="C325" s="1">
        <v>2</v>
      </c>
      <c r="D325" s="1" t="s">
        <v>0</v>
      </c>
      <c r="E325" s="1" t="s">
        <v>82</v>
      </c>
      <c r="F325" s="1" t="s">
        <v>90</v>
      </c>
      <c r="G325" s="1" t="s">
        <v>91</v>
      </c>
      <c r="H325" s="3">
        <v>6999</v>
      </c>
      <c r="I325" s="1" t="s">
        <v>149</v>
      </c>
      <c r="J325" s="1" t="s">
        <v>85</v>
      </c>
      <c r="K325" s="1" t="s">
        <v>86</v>
      </c>
      <c r="L325" s="1" t="s">
        <v>143</v>
      </c>
      <c r="M325" s="1" t="s">
        <v>87</v>
      </c>
      <c r="N325" s="1" t="s">
        <v>88</v>
      </c>
      <c r="O325" s="1" t="s">
        <v>89</v>
      </c>
      <c r="P325" s="11">
        <f>Table_ExternalData_1[[#This Row],[Sales]]</f>
        <v>6999</v>
      </c>
    </row>
    <row r="326" spans="1:16" x14ac:dyDescent="0.3">
      <c r="A326">
        <f t="shared" si="5"/>
        <v>325</v>
      </c>
      <c r="B326" s="2">
        <v>42465</v>
      </c>
      <c r="C326" s="1">
        <v>2</v>
      </c>
      <c r="D326" s="1" t="s">
        <v>0</v>
      </c>
      <c r="E326" s="1" t="s">
        <v>92</v>
      </c>
      <c r="F326" s="1" t="s">
        <v>30</v>
      </c>
      <c r="G326" s="1" t="s">
        <v>93</v>
      </c>
      <c r="H326" s="3">
        <v>6586</v>
      </c>
      <c r="I326" s="1" t="s">
        <v>4</v>
      </c>
      <c r="J326" s="1" t="s">
        <v>94</v>
      </c>
      <c r="K326" s="1" t="s">
        <v>25</v>
      </c>
      <c r="L326" s="1" t="s">
        <v>144</v>
      </c>
      <c r="M326" s="1" t="s">
        <v>95</v>
      </c>
      <c r="N326" s="1" t="s">
        <v>72</v>
      </c>
      <c r="O326" s="1" t="s">
        <v>73</v>
      </c>
      <c r="P326" s="11">
        <f>Table_ExternalData_1[[#This Row],[Sales]]</f>
        <v>6586</v>
      </c>
    </row>
    <row r="327" spans="1:16" x14ac:dyDescent="0.3">
      <c r="A327">
        <f t="shared" si="5"/>
        <v>326</v>
      </c>
      <c r="B327" s="2">
        <v>42465</v>
      </c>
      <c r="C327" s="1">
        <v>2</v>
      </c>
      <c r="D327" s="1" t="s">
        <v>12</v>
      </c>
      <c r="E327" s="1" t="s">
        <v>29</v>
      </c>
      <c r="F327" s="1" t="s">
        <v>54</v>
      </c>
      <c r="G327" s="1" t="s">
        <v>55</v>
      </c>
      <c r="H327" s="3">
        <v>7539</v>
      </c>
      <c r="I327" s="1" t="s">
        <v>149</v>
      </c>
      <c r="J327" s="1" t="s">
        <v>32</v>
      </c>
      <c r="K327" s="1" t="s">
        <v>33</v>
      </c>
      <c r="L327" s="1" t="s">
        <v>137</v>
      </c>
      <c r="M327" s="1" t="s">
        <v>34</v>
      </c>
      <c r="N327" s="1" t="s">
        <v>35</v>
      </c>
      <c r="O327" s="1" t="s">
        <v>36</v>
      </c>
      <c r="P327" s="11">
        <f>Table_ExternalData_1[[#This Row],[Sales]]</f>
        <v>7539</v>
      </c>
    </row>
    <row r="328" spans="1:16" x14ac:dyDescent="0.3">
      <c r="A328">
        <f t="shared" si="5"/>
        <v>327</v>
      </c>
      <c r="B328" s="2">
        <v>42465</v>
      </c>
      <c r="C328" s="1">
        <v>2</v>
      </c>
      <c r="D328" s="1" t="s">
        <v>12</v>
      </c>
      <c r="E328" s="1" t="s">
        <v>29</v>
      </c>
      <c r="F328" s="1" t="s">
        <v>30</v>
      </c>
      <c r="G328" s="1" t="s">
        <v>31</v>
      </c>
      <c r="H328" s="3">
        <v>7952</v>
      </c>
      <c r="I328" s="1" t="s">
        <v>4</v>
      </c>
      <c r="J328" s="1" t="s">
        <v>32</v>
      </c>
      <c r="K328" s="1" t="s">
        <v>33</v>
      </c>
      <c r="L328" s="1" t="s">
        <v>137</v>
      </c>
      <c r="M328" s="1" t="s">
        <v>34</v>
      </c>
      <c r="N328" s="1" t="s">
        <v>35</v>
      </c>
      <c r="O328" s="1" t="s">
        <v>36</v>
      </c>
      <c r="P328" s="11">
        <f>Table_ExternalData_1[[#This Row],[Sales]]</f>
        <v>7952</v>
      </c>
    </row>
    <row r="329" spans="1:16" x14ac:dyDescent="0.3">
      <c r="A329">
        <f t="shared" si="5"/>
        <v>328</v>
      </c>
      <c r="B329" s="2">
        <v>42465</v>
      </c>
      <c r="C329" s="1">
        <v>2</v>
      </c>
      <c r="D329" s="1" t="s">
        <v>21</v>
      </c>
      <c r="E329" s="1" t="s">
        <v>37</v>
      </c>
      <c r="F329" s="1" t="s">
        <v>2</v>
      </c>
      <c r="G329" s="1" t="s">
        <v>3</v>
      </c>
      <c r="H329" s="3">
        <v>6086</v>
      </c>
      <c r="I329" s="1" t="s">
        <v>46</v>
      </c>
      <c r="J329" s="1" t="s">
        <v>151</v>
      </c>
      <c r="K329" s="1" t="s">
        <v>152</v>
      </c>
      <c r="L329" s="1" t="s">
        <v>138</v>
      </c>
      <c r="M329" s="1" t="s">
        <v>40</v>
      </c>
      <c r="N329" s="1" t="s">
        <v>41</v>
      </c>
      <c r="O329" s="1" t="s">
        <v>42</v>
      </c>
      <c r="P329" s="11">
        <f>Table_ExternalData_1[[#This Row],[Sales]]</f>
        <v>6086</v>
      </c>
    </row>
    <row r="330" spans="1:16" x14ac:dyDescent="0.3">
      <c r="A330">
        <f t="shared" si="5"/>
        <v>329</v>
      </c>
      <c r="B330" s="2">
        <v>42465</v>
      </c>
      <c r="C330" s="1">
        <v>3</v>
      </c>
      <c r="D330" s="1" t="s">
        <v>28</v>
      </c>
      <c r="E330" s="1" t="s">
        <v>22</v>
      </c>
      <c r="F330" s="1" t="s">
        <v>77</v>
      </c>
      <c r="G330" s="1" t="s">
        <v>117</v>
      </c>
      <c r="H330" s="3">
        <v>9250</v>
      </c>
      <c r="I330" s="1" t="s">
        <v>149</v>
      </c>
      <c r="J330" s="1" t="s">
        <v>24</v>
      </c>
      <c r="K330" s="1" t="s">
        <v>25</v>
      </c>
      <c r="L330" s="1" t="s">
        <v>136</v>
      </c>
      <c r="M330" s="1" t="s">
        <v>26</v>
      </c>
      <c r="N330" s="1" t="s">
        <v>8</v>
      </c>
      <c r="O330" s="1" t="s">
        <v>9</v>
      </c>
      <c r="P330" s="11">
        <f>Table_ExternalData_1[[#This Row],[Sales]]</f>
        <v>9250</v>
      </c>
    </row>
    <row r="331" spans="1:16" x14ac:dyDescent="0.3">
      <c r="A331">
        <f t="shared" si="5"/>
        <v>330</v>
      </c>
      <c r="B331" s="2">
        <v>42465</v>
      </c>
      <c r="C331" s="1">
        <v>2</v>
      </c>
      <c r="D331" s="1" t="s">
        <v>74</v>
      </c>
      <c r="E331" s="1" t="s">
        <v>96</v>
      </c>
      <c r="F331" s="1" t="s">
        <v>97</v>
      </c>
      <c r="G331" s="1" t="s">
        <v>98</v>
      </c>
      <c r="H331" s="3">
        <v>3851</v>
      </c>
      <c r="I331" s="1" t="s">
        <v>46</v>
      </c>
      <c r="J331" s="1" t="s">
        <v>99</v>
      </c>
      <c r="K331" s="1" t="s">
        <v>100</v>
      </c>
      <c r="L331" s="1" t="s">
        <v>145</v>
      </c>
      <c r="M331" s="1" t="s">
        <v>101</v>
      </c>
      <c r="N331" s="1" t="s">
        <v>102</v>
      </c>
      <c r="O331" s="1" t="s">
        <v>103</v>
      </c>
      <c r="P331" s="11">
        <f>Table_ExternalData_1[[#This Row],[Sales]]</f>
        <v>3851</v>
      </c>
    </row>
    <row r="332" spans="1:16" x14ac:dyDescent="0.3">
      <c r="A332">
        <f t="shared" si="5"/>
        <v>331</v>
      </c>
      <c r="B332" s="2">
        <v>42465</v>
      </c>
      <c r="C332" s="1">
        <v>2</v>
      </c>
      <c r="D332" s="1" t="s">
        <v>74</v>
      </c>
      <c r="E332" s="1" t="s">
        <v>96</v>
      </c>
      <c r="F332" s="1" t="s">
        <v>44</v>
      </c>
      <c r="G332" s="1" t="s">
        <v>45</v>
      </c>
      <c r="H332" s="3">
        <v>2681</v>
      </c>
      <c r="I332" s="1" t="s">
        <v>46</v>
      </c>
      <c r="J332" s="1" t="s">
        <v>99</v>
      </c>
      <c r="K332" s="1" t="s">
        <v>100</v>
      </c>
      <c r="L332" s="1" t="s">
        <v>145</v>
      </c>
      <c r="M332" s="1" t="s">
        <v>101</v>
      </c>
      <c r="N332" s="1" t="s">
        <v>102</v>
      </c>
      <c r="O332" s="1" t="s">
        <v>103</v>
      </c>
      <c r="P332" s="11">
        <f>Table_ExternalData_1[[#This Row],[Sales]]</f>
        <v>2681</v>
      </c>
    </row>
    <row r="333" spans="1:16" x14ac:dyDescent="0.3">
      <c r="A333">
        <f t="shared" si="5"/>
        <v>332</v>
      </c>
      <c r="B333" s="2">
        <v>42465</v>
      </c>
      <c r="C333" s="1">
        <v>2</v>
      </c>
      <c r="D333" s="1" t="s">
        <v>74</v>
      </c>
      <c r="E333" s="1" t="s">
        <v>96</v>
      </c>
      <c r="F333" s="1" t="s">
        <v>79</v>
      </c>
      <c r="G333" s="1" t="s">
        <v>80</v>
      </c>
      <c r="H333" s="3">
        <v>6170</v>
      </c>
      <c r="I333" s="1" t="s">
        <v>4</v>
      </c>
      <c r="J333" s="1" t="s">
        <v>99</v>
      </c>
      <c r="K333" s="1" t="s">
        <v>100</v>
      </c>
      <c r="L333" s="1" t="s">
        <v>145</v>
      </c>
      <c r="M333" s="1" t="s">
        <v>101</v>
      </c>
      <c r="N333" s="1" t="s">
        <v>102</v>
      </c>
      <c r="O333" s="1" t="s">
        <v>103</v>
      </c>
      <c r="P333" s="11">
        <f>Table_ExternalData_1[[#This Row],[Sales]]</f>
        <v>6170</v>
      </c>
    </row>
    <row r="334" spans="1:16" x14ac:dyDescent="0.3">
      <c r="A334">
        <f t="shared" si="5"/>
        <v>333</v>
      </c>
      <c r="B334" s="2">
        <v>42467</v>
      </c>
      <c r="C334" s="1">
        <v>2</v>
      </c>
      <c r="D334" s="1" t="s">
        <v>21</v>
      </c>
      <c r="E334" s="1" t="s">
        <v>61</v>
      </c>
      <c r="F334" s="1" t="s">
        <v>44</v>
      </c>
      <c r="G334" s="1" t="s">
        <v>45</v>
      </c>
      <c r="H334" s="3">
        <v>4283</v>
      </c>
      <c r="I334" s="1" t="s">
        <v>149</v>
      </c>
      <c r="J334" s="1" t="s">
        <v>62</v>
      </c>
      <c r="K334" s="1" t="s">
        <v>63</v>
      </c>
      <c r="L334" s="1" t="s">
        <v>141</v>
      </c>
      <c r="M334" s="1" t="s">
        <v>64</v>
      </c>
      <c r="N334" s="1" t="s">
        <v>65</v>
      </c>
      <c r="O334" s="1" t="s">
        <v>66</v>
      </c>
      <c r="P334" s="11">
        <f>Table_ExternalData_1[[#This Row],[Sales]]</f>
        <v>4283</v>
      </c>
    </row>
    <row r="335" spans="1:16" x14ac:dyDescent="0.3">
      <c r="A335">
        <f t="shared" si="5"/>
        <v>334</v>
      </c>
      <c r="B335" s="2">
        <v>42467</v>
      </c>
      <c r="C335" s="1">
        <v>2</v>
      </c>
      <c r="D335" s="1" t="s">
        <v>21</v>
      </c>
      <c r="E335" s="1" t="s">
        <v>61</v>
      </c>
      <c r="F335" s="1" t="s">
        <v>79</v>
      </c>
      <c r="G335" s="1" t="s">
        <v>80</v>
      </c>
      <c r="H335" s="3">
        <v>8955</v>
      </c>
      <c r="I335" s="1" t="s">
        <v>149</v>
      </c>
      <c r="J335" s="1" t="s">
        <v>62</v>
      </c>
      <c r="K335" s="1" t="s">
        <v>63</v>
      </c>
      <c r="L335" s="1" t="s">
        <v>141</v>
      </c>
      <c r="M335" s="1" t="s">
        <v>64</v>
      </c>
      <c r="N335" s="1" t="s">
        <v>65</v>
      </c>
      <c r="O335" s="1" t="s">
        <v>66</v>
      </c>
      <c r="P335" s="11">
        <f>Table_ExternalData_1[[#This Row],[Sales]]</f>
        <v>8955</v>
      </c>
    </row>
    <row r="336" spans="1:16" x14ac:dyDescent="0.3">
      <c r="A336">
        <f t="shared" si="5"/>
        <v>335</v>
      </c>
      <c r="B336" s="2">
        <v>42468</v>
      </c>
      <c r="C336" s="1">
        <v>2</v>
      </c>
      <c r="D336" s="1" t="s">
        <v>0</v>
      </c>
      <c r="E336" s="1" t="s">
        <v>53</v>
      </c>
      <c r="F336" s="1" t="s">
        <v>2</v>
      </c>
      <c r="G336" s="1" t="s">
        <v>3</v>
      </c>
      <c r="H336" s="3">
        <v>1819</v>
      </c>
      <c r="I336" s="1" t="s">
        <v>4</v>
      </c>
      <c r="J336" s="1" t="s">
        <v>56</v>
      </c>
      <c r="K336" s="1" t="s">
        <v>57</v>
      </c>
      <c r="L336" s="1" t="s">
        <v>140</v>
      </c>
      <c r="M336" s="1" t="s">
        <v>58</v>
      </c>
      <c r="N336" s="1" t="s">
        <v>59</v>
      </c>
      <c r="O336" s="1" t="s">
        <v>60</v>
      </c>
      <c r="P336" s="11">
        <f>Table_ExternalData_1[[#This Row],[Sales]]</f>
        <v>1819</v>
      </c>
    </row>
    <row r="337" spans="1:16" x14ac:dyDescent="0.3">
      <c r="A337">
        <f t="shared" si="5"/>
        <v>336</v>
      </c>
      <c r="B337" s="2">
        <v>42471</v>
      </c>
      <c r="C337" s="1">
        <v>2</v>
      </c>
      <c r="D337" s="1" t="s">
        <v>81</v>
      </c>
      <c r="E337" s="1" t="s">
        <v>67</v>
      </c>
      <c r="F337" s="1" t="s">
        <v>44</v>
      </c>
      <c r="G337" s="1" t="s">
        <v>45</v>
      </c>
      <c r="H337" s="3">
        <v>7089</v>
      </c>
      <c r="I337" s="1" t="s">
        <v>149</v>
      </c>
      <c r="J337" s="1" t="s">
        <v>69</v>
      </c>
      <c r="K337" s="1" t="s">
        <v>70</v>
      </c>
      <c r="L337" s="1" t="s">
        <v>142</v>
      </c>
      <c r="M337" s="1" t="s">
        <v>71</v>
      </c>
      <c r="N337" s="1" t="s">
        <v>72</v>
      </c>
      <c r="O337" s="1" t="s">
        <v>73</v>
      </c>
      <c r="P337" s="11">
        <f>Table_ExternalData_1[[#This Row],[Sales]]</f>
        <v>7089</v>
      </c>
    </row>
    <row r="338" spans="1:16" x14ac:dyDescent="0.3">
      <c r="A338">
        <f t="shared" si="5"/>
        <v>337</v>
      </c>
      <c r="B338" s="2">
        <v>42471</v>
      </c>
      <c r="C338" s="1">
        <v>2</v>
      </c>
      <c r="D338" s="1" t="s">
        <v>81</v>
      </c>
      <c r="E338" s="1" t="s">
        <v>67</v>
      </c>
      <c r="F338" s="1" t="s">
        <v>38</v>
      </c>
      <c r="G338" s="1" t="s">
        <v>39</v>
      </c>
      <c r="H338" s="3">
        <v>588</v>
      </c>
      <c r="I338" s="1" t="s">
        <v>4</v>
      </c>
      <c r="J338" s="1" t="s">
        <v>69</v>
      </c>
      <c r="K338" s="1" t="s">
        <v>70</v>
      </c>
      <c r="L338" s="1" t="s">
        <v>142</v>
      </c>
      <c r="M338" s="1" t="s">
        <v>71</v>
      </c>
      <c r="N338" s="1" t="s">
        <v>72</v>
      </c>
      <c r="O338" s="1" t="s">
        <v>73</v>
      </c>
      <c r="P338" s="11">
        <f>Table_ExternalData_1[[#This Row],[Sales]]</f>
        <v>588</v>
      </c>
    </row>
    <row r="339" spans="1:16" x14ac:dyDescent="0.3">
      <c r="A339">
        <f t="shared" si="5"/>
        <v>338</v>
      </c>
      <c r="B339" s="2">
        <v>42471</v>
      </c>
      <c r="C339" s="1">
        <v>2</v>
      </c>
      <c r="D339" s="1" t="s">
        <v>81</v>
      </c>
      <c r="E339" s="1" t="s">
        <v>67</v>
      </c>
      <c r="F339" s="1" t="s">
        <v>83</v>
      </c>
      <c r="G339" s="1" t="s">
        <v>84</v>
      </c>
      <c r="H339" s="3">
        <v>755</v>
      </c>
      <c r="I339" s="1" t="s">
        <v>4</v>
      </c>
      <c r="J339" s="1" t="s">
        <v>69</v>
      </c>
      <c r="K339" s="1" t="s">
        <v>70</v>
      </c>
      <c r="L339" s="1" t="s">
        <v>142</v>
      </c>
      <c r="M339" s="1" t="s">
        <v>71</v>
      </c>
      <c r="N339" s="1" t="s">
        <v>72</v>
      </c>
      <c r="O339" s="1" t="s">
        <v>73</v>
      </c>
      <c r="P339" s="11">
        <f>Table_ExternalData_1[[#This Row],[Sales]]</f>
        <v>755</v>
      </c>
    </row>
    <row r="340" spans="1:16" x14ac:dyDescent="0.3">
      <c r="A340">
        <f t="shared" si="5"/>
        <v>339</v>
      </c>
      <c r="B340" s="2">
        <v>42482</v>
      </c>
      <c r="C340" s="1">
        <v>2</v>
      </c>
      <c r="D340" s="1" t="s">
        <v>21</v>
      </c>
      <c r="E340" s="1" t="s">
        <v>13</v>
      </c>
      <c r="F340" s="1" t="s">
        <v>75</v>
      </c>
      <c r="G340" s="1" t="s">
        <v>118</v>
      </c>
      <c r="H340" s="3">
        <v>9812</v>
      </c>
      <c r="I340" s="1" t="s">
        <v>4</v>
      </c>
      <c r="J340" s="1" t="s">
        <v>15</v>
      </c>
      <c r="K340" s="1" t="s">
        <v>16</v>
      </c>
      <c r="L340" s="1" t="s">
        <v>135</v>
      </c>
      <c r="M340" s="1" t="s">
        <v>17</v>
      </c>
      <c r="N340" s="1" t="s">
        <v>18</v>
      </c>
      <c r="O340" s="1" t="s">
        <v>19</v>
      </c>
      <c r="P340" s="11">
        <f>Table_ExternalData_1[[#This Row],[Sales]]</f>
        <v>9812</v>
      </c>
    </row>
    <row r="341" spans="1:16" x14ac:dyDescent="0.3">
      <c r="A341">
        <f t="shared" si="5"/>
        <v>340</v>
      </c>
      <c r="B341" s="2">
        <v>42482</v>
      </c>
      <c r="C341" s="1">
        <v>2</v>
      </c>
      <c r="D341" s="1" t="s">
        <v>21</v>
      </c>
      <c r="E341" s="1" t="s">
        <v>13</v>
      </c>
      <c r="F341" s="1" t="s">
        <v>119</v>
      </c>
      <c r="G341" s="1" t="s">
        <v>120</v>
      </c>
      <c r="H341" s="3">
        <v>5720</v>
      </c>
      <c r="I341" s="1" t="s">
        <v>46</v>
      </c>
      <c r="J341" s="1" t="s">
        <v>15</v>
      </c>
      <c r="K341" s="1" t="s">
        <v>16</v>
      </c>
      <c r="L341" s="1" t="s">
        <v>135</v>
      </c>
      <c r="M341" s="1" t="s">
        <v>17</v>
      </c>
      <c r="N341" s="1" t="s">
        <v>18</v>
      </c>
      <c r="O341" s="1" t="s">
        <v>19</v>
      </c>
      <c r="P341" s="11">
        <f>Table_ExternalData_1[[#This Row],[Sales]]</f>
        <v>5720</v>
      </c>
    </row>
    <row r="342" spans="1:16" x14ac:dyDescent="0.3">
      <c r="A342">
        <f t="shared" si="5"/>
        <v>341</v>
      </c>
      <c r="B342" s="2">
        <v>42485</v>
      </c>
      <c r="C342" s="1">
        <v>2</v>
      </c>
      <c r="D342" s="1" t="s">
        <v>52</v>
      </c>
      <c r="E342" s="1" t="s">
        <v>43</v>
      </c>
      <c r="F342" s="1" t="s">
        <v>77</v>
      </c>
      <c r="G342" s="1" t="s">
        <v>117</v>
      </c>
      <c r="H342" s="3">
        <v>583</v>
      </c>
      <c r="I342" s="1" t="s">
        <v>46</v>
      </c>
      <c r="J342" s="1" t="s">
        <v>47</v>
      </c>
      <c r="K342" s="1" t="s">
        <v>48</v>
      </c>
      <c r="L342" s="1" t="s">
        <v>139</v>
      </c>
      <c r="M342" s="1" t="s">
        <v>49</v>
      </c>
      <c r="N342" s="1" t="s">
        <v>50</v>
      </c>
      <c r="O342" s="1" t="s">
        <v>51</v>
      </c>
      <c r="P342" s="11">
        <f>Table_ExternalData_1[[#This Row],[Sales]]</f>
        <v>583</v>
      </c>
    </row>
    <row r="343" spans="1:16" x14ac:dyDescent="0.3">
      <c r="A343">
        <f t="shared" si="5"/>
        <v>342</v>
      </c>
      <c r="B343" s="2">
        <v>42485</v>
      </c>
      <c r="C343" s="1">
        <v>2</v>
      </c>
      <c r="D343" s="1" t="s">
        <v>52</v>
      </c>
      <c r="E343" s="1" t="s">
        <v>43</v>
      </c>
      <c r="F343" s="1" t="s">
        <v>54</v>
      </c>
      <c r="G343" s="1" t="s">
        <v>55</v>
      </c>
      <c r="H343" s="3">
        <v>9283</v>
      </c>
      <c r="I343" s="1" t="s">
        <v>149</v>
      </c>
      <c r="J343" s="1" t="s">
        <v>47</v>
      </c>
      <c r="K343" s="1" t="s">
        <v>48</v>
      </c>
      <c r="L343" s="1" t="s">
        <v>139</v>
      </c>
      <c r="M343" s="1" t="s">
        <v>49</v>
      </c>
      <c r="N343" s="1" t="s">
        <v>50</v>
      </c>
      <c r="O343" s="1" t="s">
        <v>51</v>
      </c>
      <c r="P343" s="11">
        <f>Table_ExternalData_1[[#This Row],[Sales]]</f>
        <v>9283</v>
      </c>
    </row>
    <row r="344" spans="1:16" x14ac:dyDescent="0.3">
      <c r="A344">
        <f t="shared" si="5"/>
        <v>343</v>
      </c>
      <c r="B344" s="2">
        <v>42490</v>
      </c>
      <c r="C344" s="1">
        <v>2</v>
      </c>
      <c r="D344" s="1" t="s">
        <v>12</v>
      </c>
      <c r="E344" s="1" t="s">
        <v>29</v>
      </c>
      <c r="F344" s="1" t="s">
        <v>90</v>
      </c>
      <c r="G344" s="1" t="s">
        <v>91</v>
      </c>
      <c r="H344" s="3">
        <v>5661</v>
      </c>
      <c r="I344" s="1" t="s">
        <v>4</v>
      </c>
      <c r="J344" s="1" t="s">
        <v>32</v>
      </c>
      <c r="K344" s="1" t="s">
        <v>33</v>
      </c>
      <c r="L344" s="1" t="s">
        <v>137</v>
      </c>
      <c r="M344" s="1" t="s">
        <v>34</v>
      </c>
      <c r="N344" s="1" t="s">
        <v>35</v>
      </c>
      <c r="O344" s="1" t="s">
        <v>36</v>
      </c>
      <c r="P344" s="11">
        <f>Table_ExternalData_1[[#This Row],[Sales]]</f>
        <v>5661</v>
      </c>
    </row>
    <row r="345" spans="1:16" x14ac:dyDescent="0.3">
      <c r="A345">
        <f t="shared" si="5"/>
        <v>344</v>
      </c>
      <c r="B345" s="2">
        <v>42494</v>
      </c>
      <c r="C345" s="1">
        <v>2</v>
      </c>
      <c r="D345" s="1" t="s">
        <v>12</v>
      </c>
      <c r="E345" s="1" t="s">
        <v>1</v>
      </c>
      <c r="F345" s="1" t="s">
        <v>77</v>
      </c>
      <c r="G345" s="1" t="s">
        <v>78</v>
      </c>
      <c r="H345" s="3">
        <v>9379</v>
      </c>
      <c r="I345" s="1" t="s">
        <v>46</v>
      </c>
      <c r="J345" s="1" t="s">
        <v>5</v>
      </c>
      <c r="K345" s="1" t="s">
        <v>6</v>
      </c>
      <c r="L345" s="1" t="s">
        <v>134</v>
      </c>
      <c r="M345" s="1" t="s">
        <v>7</v>
      </c>
      <c r="N345" s="1" t="s">
        <v>8</v>
      </c>
      <c r="O345" s="1" t="s">
        <v>9</v>
      </c>
      <c r="P345" s="11">
        <f>Table_ExternalData_1[[#This Row],[Sales]]</f>
        <v>9379</v>
      </c>
    </row>
    <row r="346" spans="1:16" x14ac:dyDescent="0.3">
      <c r="A346">
        <f t="shared" si="5"/>
        <v>345</v>
      </c>
      <c r="B346" s="2">
        <v>42494</v>
      </c>
      <c r="C346" s="1">
        <v>2</v>
      </c>
      <c r="D346" s="1" t="s">
        <v>52</v>
      </c>
      <c r="E346" s="1" t="s">
        <v>43</v>
      </c>
      <c r="F346" s="1" t="s">
        <v>90</v>
      </c>
      <c r="G346" s="1" t="s">
        <v>91</v>
      </c>
      <c r="H346" s="3">
        <v>4987</v>
      </c>
      <c r="I346" s="1" t="s">
        <v>149</v>
      </c>
      <c r="J346" s="1" t="s">
        <v>47</v>
      </c>
      <c r="K346" s="1" t="s">
        <v>48</v>
      </c>
      <c r="L346" s="1" t="s">
        <v>139</v>
      </c>
      <c r="M346" s="1" t="s">
        <v>49</v>
      </c>
      <c r="N346" s="1" t="s">
        <v>50</v>
      </c>
      <c r="O346" s="1" t="s">
        <v>51</v>
      </c>
      <c r="P346" s="11">
        <f>Table_ExternalData_1[[#This Row],[Sales]]</f>
        <v>4987</v>
      </c>
    </row>
    <row r="347" spans="1:16" x14ac:dyDescent="0.3">
      <c r="A347">
        <f t="shared" si="5"/>
        <v>346</v>
      </c>
      <c r="B347" s="2">
        <v>42496</v>
      </c>
      <c r="C347" s="1">
        <v>4</v>
      </c>
      <c r="D347" s="1" t="s">
        <v>28</v>
      </c>
      <c r="E347" s="1" t="s">
        <v>22</v>
      </c>
      <c r="F347" s="1" t="s">
        <v>44</v>
      </c>
      <c r="G347" s="1" t="s">
        <v>45</v>
      </c>
      <c r="H347" s="3">
        <v>4254</v>
      </c>
      <c r="I347" s="1" t="s">
        <v>4</v>
      </c>
      <c r="J347" s="1" t="s">
        <v>24</v>
      </c>
      <c r="K347" s="1" t="s">
        <v>25</v>
      </c>
      <c r="L347" s="1" t="s">
        <v>136</v>
      </c>
      <c r="M347" s="1" t="s">
        <v>26</v>
      </c>
      <c r="N347" s="1" t="s">
        <v>8</v>
      </c>
      <c r="O347" s="1" t="s">
        <v>9</v>
      </c>
      <c r="P347" s="11">
        <f>Table_ExternalData_1[[#This Row],[Sales]]</f>
        <v>4254</v>
      </c>
    </row>
    <row r="348" spans="1:16" x14ac:dyDescent="0.3">
      <c r="A348">
        <f t="shared" si="5"/>
        <v>347</v>
      </c>
      <c r="B348" s="2">
        <v>42497</v>
      </c>
      <c r="C348" s="1">
        <v>2</v>
      </c>
      <c r="D348" s="1" t="s">
        <v>21</v>
      </c>
      <c r="E348" s="1" t="s">
        <v>13</v>
      </c>
      <c r="F348" s="1" t="s">
        <v>10</v>
      </c>
      <c r="G348" s="1" t="s">
        <v>14</v>
      </c>
      <c r="H348" s="3">
        <v>1658</v>
      </c>
      <c r="I348" s="1" t="s">
        <v>149</v>
      </c>
      <c r="J348" s="1" t="s">
        <v>15</v>
      </c>
      <c r="K348" s="1" t="s">
        <v>16</v>
      </c>
      <c r="L348" s="1" t="s">
        <v>135</v>
      </c>
      <c r="M348" s="1" t="s">
        <v>17</v>
      </c>
      <c r="N348" s="1" t="s">
        <v>18</v>
      </c>
      <c r="O348" s="1" t="s">
        <v>19</v>
      </c>
      <c r="P348" s="11">
        <f>Table_ExternalData_1[[#This Row],[Sales]]</f>
        <v>1658</v>
      </c>
    </row>
    <row r="349" spans="1:16" x14ac:dyDescent="0.3">
      <c r="A349">
        <f t="shared" si="5"/>
        <v>348</v>
      </c>
      <c r="B349" s="2">
        <v>42508</v>
      </c>
      <c r="C349" s="1">
        <v>2</v>
      </c>
      <c r="D349" s="1" t="s">
        <v>0</v>
      </c>
      <c r="E349" s="1" t="s">
        <v>53</v>
      </c>
      <c r="F349" s="1" t="s">
        <v>79</v>
      </c>
      <c r="G349" s="1" t="s">
        <v>80</v>
      </c>
      <c r="H349" s="3">
        <v>3866</v>
      </c>
      <c r="I349" s="1" t="s">
        <v>4</v>
      </c>
      <c r="J349" s="1" t="s">
        <v>56</v>
      </c>
      <c r="K349" s="1" t="s">
        <v>57</v>
      </c>
      <c r="L349" s="1" t="s">
        <v>140</v>
      </c>
      <c r="M349" s="1" t="s">
        <v>58</v>
      </c>
      <c r="N349" s="1" t="s">
        <v>59</v>
      </c>
      <c r="O349" s="1" t="s">
        <v>60</v>
      </c>
      <c r="P349" s="11">
        <f>Table_ExternalData_1[[#This Row],[Sales]]</f>
        <v>3866</v>
      </c>
    </row>
    <row r="350" spans="1:16" x14ac:dyDescent="0.3">
      <c r="A350">
        <f t="shared" si="5"/>
        <v>349</v>
      </c>
      <c r="B350" s="2">
        <v>42514</v>
      </c>
      <c r="C350" s="1">
        <v>2</v>
      </c>
      <c r="D350" s="1" t="s">
        <v>74</v>
      </c>
      <c r="E350" s="1" t="s">
        <v>106</v>
      </c>
      <c r="F350" s="1" t="s">
        <v>79</v>
      </c>
      <c r="G350" s="1" t="s">
        <v>80</v>
      </c>
      <c r="H350" s="3">
        <v>547</v>
      </c>
      <c r="I350" s="1" t="s">
        <v>46</v>
      </c>
      <c r="J350" s="1" t="s">
        <v>107</v>
      </c>
      <c r="K350" s="1" t="s">
        <v>108</v>
      </c>
      <c r="L350" s="1" t="s">
        <v>146</v>
      </c>
      <c r="M350" s="1" t="s">
        <v>109</v>
      </c>
      <c r="N350" s="1" t="s">
        <v>110</v>
      </c>
      <c r="O350" s="1" t="s">
        <v>111</v>
      </c>
      <c r="P350" s="11">
        <f>Table_ExternalData_1[[#This Row],[Sales]]</f>
        <v>547</v>
      </c>
    </row>
    <row r="351" spans="1:16" x14ac:dyDescent="0.3">
      <c r="A351">
        <f t="shared" si="5"/>
        <v>350</v>
      </c>
      <c r="B351" s="2">
        <v>42514</v>
      </c>
      <c r="C351" s="1">
        <v>2</v>
      </c>
      <c r="D351" s="1" t="s">
        <v>74</v>
      </c>
      <c r="E351" s="1" t="s">
        <v>112</v>
      </c>
      <c r="F351" s="1" t="s">
        <v>54</v>
      </c>
      <c r="G351" s="1" t="s">
        <v>55</v>
      </c>
      <c r="H351" s="3">
        <v>7011</v>
      </c>
      <c r="I351" s="1" t="s">
        <v>149</v>
      </c>
      <c r="J351" s="1" t="s">
        <v>113</v>
      </c>
      <c r="K351" s="1" t="s">
        <v>114</v>
      </c>
      <c r="L351" s="1" t="s">
        <v>147</v>
      </c>
      <c r="M351" s="1" t="s">
        <v>115</v>
      </c>
      <c r="N351" s="1" t="s">
        <v>102</v>
      </c>
      <c r="O351" s="1" t="s">
        <v>103</v>
      </c>
      <c r="P351" s="11">
        <f>Table_ExternalData_1[[#This Row],[Sales]]</f>
        <v>7011</v>
      </c>
    </row>
    <row r="352" spans="1:16" x14ac:dyDescent="0.3">
      <c r="A352">
        <f t="shared" si="5"/>
        <v>351</v>
      </c>
      <c r="B352" s="2">
        <v>42514</v>
      </c>
      <c r="C352" s="1">
        <v>2</v>
      </c>
      <c r="D352" s="1" t="s">
        <v>81</v>
      </c>
      <c r="E352" s="1" t="s">
        <v>67</v>
      </c>
      <c r="F352" s="1" t="s">
        <v>10</v>
      </c>
      <c r="G352" s="1" t="s">
        <v>11</v>
      </c>
      <c r="H352" s="3">
        <v>2439</v>
      </c>
      <c r="I352" s="1" t="s">
        <v>46</v>
      </c>
      <c r="J352" s="1" t="s">
        <v>69</v>
      </c>
      <c r="K352" s="1" t="s">
        <v>70</v>
      </c>
      <c r="L352" s="1" t="s">
        <v>142</v>
      </c>
      <c r="M352" s="1" t="s">
        <v>71</v>
      </c>
      <c r="N352" s="1" t="s">
        <v>72</v>
      </c>
      <c r="O352" s="1" t="s">
        <v>73</v>
      </c>
      <c r="P352" s="11">
        <f>Table_ExternalData_1[[#This Row],[Sales]]</f>
        <v>2439</v>
      </c>
    </row>
    <row r="353" spans="1:16" x14ac:dyDescent="0.3">
      <c r="A353">
        <f t="shared" si="5"/>
        <v>352</v>
      </c>
      <c r="B353" s="2">
        <v>42514</v>
      </c>
      <c r="C353" s="1">
        <v>2</v>
      </c>
      <c r="D353" s="1" t="s">
        <v>81</v>
      </c>
      <c r="E353" s="1" t="s">
        <v>67</v>
      </c>
      <c r="F353" s="1" t="s">
        <v>10</v>
      </c>
      <c r="G353" s="1" t="s">
        <v>116</v>
      </c>
      <c r="H353" s="3">
        <v>2396</v>
      </c>
      <c r="I353" s="1" t="s">
        <v>4</v>
      </c>
      <c r="J353" s="1" t="s">
        <v>69</v>
      </c>
      <c r="K353" s="1" t="s">
        <v>70</v>
      </c>
      <c r="L353" s="1" t="s">
        <v>142</v>
      </c>
      <c r="M353" s="1" t="s">
        <v>71</v>
      </c>
      <c r="N353" s="1" t="s">
        <v>72</v>
      </c>
      <c r="O353" s="1" t="s">
        <v>73</v>
      </c>
      <c r="P353" s="11">
        <f>Table_ExternalData_1[[#This Row],[Sales]]</f>
        <v>2396</v>
      </c>
    </row>
    <row r="354" spans="1:16" x14ac:dyDescent="0.3">
      <c r="A354">
        <f t="shared" si="5"/>
        <v>353</v>
      </c>
      <c r="B354" s="2">
        <v>42520</v>
      </c>
      <c r="C354" s="1">
        <v>2</v>
      </c>
      <c r="D354" s="1" t="s">
        <v>81</v>
      </c>
      <c r="E354" s="1" t="s">
        <v>67</v>
      </c>
      <c r="F354" s="1" t="s">
        <v>83</v>
      </c>
      <c r="G354" s="1" t="s">
        <v>84</v>
      </c>
      <c r="H354" s="3">
        <v>2911</v>
      </c>
      <c r="I354" s="1" t="s">
        <v>4</v>
      </c>
      <c r="J354" s="1" t="s">
        <v>69</v>
      </c>
      <c r="K354" s="1" t="s">
        <v>70</v>
      </c>
      <c r="L354" s="1" t="s">
        <v>142</v>
      </c>
      <c r="M354" s="1" t="s">
        <v>71</v>
      </c>
      <c r="N354" s="1" t="s">
        <v>72</v>
      </c>
      <c r="O354" s="1" t="s">
        <v>73</v>
      </c>
      <c r="P354" s="11">
        <f>Table_ExternalData_1[[#This Row],[Sales]]</f>
        <v>2911</v>
      </c>
    </row>
    <row r="355" spans="1:16" x14ac:dyDescent="0.3">
      <c r="A355">
        <f t="shared" si="5"/>
        <v>354</v>
      </c>
      <c r="B355" s="2">
        <v>42520</v>
      </c>
      <c r="C355" s="1">
        <v>2</v>
      </c>
      <c r="D355" s="1" t="s">
        <v>81</v>
      </c>
      <c r="E355" s="1" t="s">
        <v>67</v>
      </c>
      <c r="F355" s="1" t="s">
        <v>75</v>
      </c>
      <c r="G355" s="1" t="s">
        <v>118</v>
      </c>
      <c r="H355" s="3">
        <v>775</v>
      </c>
      <c r="I355" s="1" t="s">
        <v>149</v>
      </c>
      <c r="J355" s="1" t="s">
        <v>69</v>
      </c>
      <c r="K355" s="1" t="s">
        <v>70</v>
      </c>
      <c r="L355" s="1" t="s">
        <v>142</v>
      </c>
      <c r="M355" s="1" t="s">
        <v>71</v>
      </c>
      <c r="N355" s="1" t="s">
        <v>72</v>
      </c>
      <c r="O355" s="1" t="s">
        <v>73</v>
      </c>
      <c r="P355" s="11">
        <f>Table_ExternalData_1[[#This Row],[Sales]]</f>
        <v>775</v>
      </c>
    </row>
    <row r="356" spans="1:16" x14ac:dyDescent="0.3">
      <c r="A356">
        <f t="shared" si="5"/>
        <v>355</v>
      </c>
      <c r="B356" s="2">
        <v>42526</v>
      </c>
      <c r="C356" s="1">
        <v>2</v>
      </c>
      <c r="D356" s="1" t="s">
        <v>0</v>
      </c>
      <c r="E356" s="1" t="s">
        <v>82</v>
      </c>
      <c r="F356" s="1" t="s">
        <v>44</v>
      </c>
      <c r="G356" s="1" t="s">
        <v>45</v>
      </c>
      <c r="H356" s="3">
        <v>9415</v>
      </c>
      <c r="I356" s="1" t="s">
        <v>46</v>
      </c>
      <c r="J356" s="1" t="s">
        <v>85</v>
      </c>
      <c r="K356" s="1" t="s">
        <v>86</v>
      </c>
      <c r="L356" s="1" t="s">
        <v>143</v>
      </c>
      <c r="M356" s="1" t="s">
        <v>87</v>
      </c>
      <c r="N356" s="1" t="s">
        <v>88</v>
      </c>
      <c r="O356" s="1" t="s">
        <v>89</v>
      </c>
      <c r="P356" s="11">
        <f>Table_ExternalData_1[[#This Row],[Sales]]</f>
        <v>9415</v>
      </c>
    </row>
    <row r="357" spans="1:16" x14ac:dyDescent="0.3">
      <c r="A357">
        <f t="shared" si="5"/>
        <v>356</v>
      </c>
      <c r="B357" s="2">
        <v>42526</v>
      </c>
      <c r="C357" s="1">
        <v>2</v>
      </c>
      <c r="D357" s="1" t="s">
        <v>0</v>
      </c>
      <c r="E357" s="1" t="s">
        <v>92</v>
      </c>
      <c r="F357" s="1" t="s">
        <v>77</v>
      </c>
      <c r="G357" s="1" t="s">
        <v>78</v>
      </c>
      <c r="H357" s="3">
        <v>4180</v>
      </c>
      <c r="I357" s="1" t="s">
        <v>149</v>
      </c>
      <c r="J357" s="1" t="s">
        <v>94</v>
      </c>
      <c r="K357" s="1" t="s">
        <v>25</v>
      </c>
      <c r="L357" s="1" t="s">
        <v>144</v>
      </c>
      <c r="M357" s="1" t="s">
        <v>95</v>
      </c>
      <c r="N357" s="1" t="s">
        <v>72</v>
      </c>
      <c r="O357" s="1" t="s">
        <v>73</v>
      </c>
      <c r="P357" s="11">
        <f>Table_ExternalData_1[[#This Row],[Sales]]</f>
        <v>4180</v>
      </c>
    </row>
    <row r="358" spans="1:16" x14ac:dyDescent="0.3">
      <c r="A358">
        <f t="shared" si="5"/>
        <v>357</v>
      </c>
      <c r="B358" s="2">
        <v>42526</v>
      </c>
      <c r="C358" s="1">
        <v>2</v>
      </c>
      <c r="D358" s="1" t="s">
        <v>12</v>
      </c>
      <c r="E358" s="1" t="s">
        <v>29</v>
      </c>
      <c r="F358" s="1" t="s">
        <v>38</v>
      </c>
      <c r="G358" s="1" t="s">
        <v>39</v>
      </c>
      <c r="H358" s="3">
        <v>5258</v>
      </c>
      <c r="I358" s="1" t="s">
        <v>4</v>
      </c>
      <c r="J358" s="1" t="s">
        <v>32</v>
      </c>
      <c r="K358" s="1" t="s">
        <v>33</v>
      </c>
      <c r="L358" s="1" t="s">
        <v>137</v>
      </c>
      <c r="M358" s="1" t="s">
        <v>34</v>
      </c>
      <c r="N358" s="1" t="s">
        <v>35</v>
      </c>
      <c r="O358" s="1" t="s">
        <v>36</v>
      </c>
      <c r="P358" s="11">
        <f>Table_ExternalData_1[[#This Row],[Sales]]</f>
        <v>5258</v>
      </c>
    </row>
    <row r="359" spans="1:16" x14ac:dyDescent="0.3">
      <c r="A359">
        <f t="shared" si="5"/>
        <v>358</v>
      </c>
      <c r="B359" s="2">
        <v>42526</v>
      </c>
      <c r="C359" s="1">
        <v>2</v>
      </c>
      <c r="D359" s="1" t="s">
        <v>52</v>
      </c>
      <c r="E359" s="1" t="s">
        <v>43</v>
      </c>
      <c r="F359" s="1" t="s">
        <v>54</v>
      </c>
      <c r="G359" s="1" t="s">
        <v>55</v>
      </c>
      <c r="H359" s="3">
        <v>9541</v>
      </c>
      <c r="I359" s="1" t="s">
        <v>149</v>
      </c>
      <c r="J359" s="1" t="s">
        <v>47</v>
      </c>
      <c r="K359" s="1" t="s">
        <v>48</v>
      </c>
      <c r="L359" s="1" t="s">
        <v>139</v>
      </c>
      <c r="M359" s="1" t="s">
        <v>49</v>
      </c>
      <c r="N359" s="1" t="s">
        <v>50</v>
      </c>
      <c r="O359" s="1" t="s">
        <v>51</v>
      </c>
      <c r="P359" s="11">
        <f>Table_ExternalData_1[[#This Row],[Sales]]</f>
        <v>9541</v>
      </c>
    </row>
    <row r="360" spans="1:16" x14ac:dyDescent="0.3">
      <c r="A360">
        <f t="shared" si="5"/>
        <v>359</v>
      </c>
      <c r="B360" s="2">
        <v>42526</v>
      </c>
      <c r="C360" s="1">
        <v>2</v>
      </c>
      <c r="D360" s="1" t="s">
        <v>21</v>
      </c>
      <c r="E360" s="1" t="s">
        <v>37</v>
      </c>
      <c r="F360" s="1" t="s">
        <v>104</v>
      </c>
      <c r="G360" s="1" t="s">
        <v>105</v>
      </c>
      <c r="H360" s="3">
        <v>6012</v>
      </c>
      <c r="I360" s="1" t="s">
        <v>4</v>
      </c>
      <c r="J360" s="1" t="s">
        <v>151</v>
      </c>
      <c r="K360" s="1" t="s">
        <v>152</v>
      </c>
      <c r="L360" s="1" t="s">
        <v>138</v>
      </c>
      <c r="M360" s="1" t="s">
        <v>40</v>
      </c>
      <c r="N360" s="1" t="s">
        <v>41</v>
      </c>
      <c r="O360" s="1" t="s">
        <v>42</v>
      </c>
      <c r="P360" s="11">
        <f>Table_ExternalData_1[[#This Row],[Sales]]</f>
        <v>6012</v>
      </c>
    </row>
    <row r="361" spans="1:16" x14ac:dyDescent="0.3">
      <c r="A361">
        <f t="shared" si="5"/>
        <v>360</v>
      </c>
      <c r="B361" s="2">
        <v>42526</v>
      </c>
      <c r="C361" s="1">
        <v>2</v>
      </c>
      <c r="D361" s="1" t="s">
        <v>74</v>
      </c>
      <c r="E361" s="1" t="s">
        <v>96</v>
      </c>
      <c r="F361" s="1" t="s">
        <v>75</v>
      </c>
      <c r="G361" s="1" t="s">
        <v>76</v>
      </c>
      <c r="H361" s="3">
        <v>1794</v>
      </c>
      <c r="I361" s="1" t="s">
        <v>46</v>
      </c>
      <c r="J361" s="1" t="s">
        <v>99</v>
      </c>
      <c r="K361" s="1" t="s">
        <v>100</v>
      </c>
      <c r="L361" s="1" t="s">
        <v>145</v>
      </c>
      <c r="M361" s="1" t="s">
        <v>101</v>
      </c>
      <c r="N361" s="1" t="s">
        <v>102</v>
      </c>
      <c r="O361" s="1" t="s">
        <v>103</v>
      </c>
      <c r="P361" s="11">
        <f>Table_ExternalData_1[[#This Row],[Sales]]</f>
        <v>1794</v>
      </c>
    </row>
    <row r="362" spans="1:16" x14ac:dyDescent="0.3">
      <c r="A362">
        <f t="shared" si="5"/>
        <v>361</v>
      </c>
      <c r="B362" s="2">
        <v>42528</v>
      </c>
      <c r="C362" s="1">
        <v>2</v>
      </c>
      <c r="D362" s="1" t="s">
        <v>21</v>
      </c>
      <c r="E362" s="1" t="s">
        <v>61</v>
      </c>
      <c r="F362" s="1" t="s">
        <v>2</v>
      </c>
      <c r="G362" s="1" t="s">
        <v>27</v>
      </c>
      <c r="H362" s="3">
        <v>679</v>
      </c>
      <c r="I362" s="1" t="s">
        <v>46</v>
      </c>
      <c r="J362" s="1" t="s">
        <v>62</v>
      </c>
      <c r="K362" s="1" t="s">
        <v>63</v>
      </c>
      <c r="L362" s="1" t="s">
        <v>141</v>
      </c>
      <c r="M362" s="1" t="s">
        <v>64</v>
      </c>
      <c r="N362" s="1" t="s">
        <v>65</v>
      </c>
      <c r="O362" s="1" t="s">
        <v>66</v>
      </c>
      <c r="P362" s="11">
        <f>Table_ExternalData_1[[#This Row],[Sales]]</f>
        <v>679</v>
      </c>
    </row>
    <row r="363" spans="1:16" x14ac:dyDescent="0.3">
      <c r="A363">
        <f t="shared" si="5"/>
        <v>362</v>
      </c>
      <c r="B363" s="2">
        <v>42528</v>
      </c>
      <c r="C363" s="1">
        <v>4</v>
      </c>
      <c r="D363" s="1" t="s">
        <v>28</v>
      </c>
      <c r="E363" s="1" t="s">
        <v>22</v>
      </c>
      <c r="F363" s="1" t="s">
        <v>2</v>
      </c>
      <c r="G363" s="1" t="s">
        <v>23</v>
      </c>
      <c r="H363" s="3">
        <v>2604</v>
      </c>
      <c r="I363" s="1" t="s">
        <v>149</v>
      </c>
      <c r="J363" s="1" t="s">
        <v>24</v>
      </c>
      <c r="K363" s="1" t="s">
        <v>25</v>
      </c>
      <c r="L363" s="1" t="s">
        <v>136</v>
      </c>
      <c r="M363" s="1" t="s">
        <v>26</v>
      </c>
      <c r="N363" s="1" t="s">
        <v>8</v>
      </c>
      <c r="O363" s="1" t="s">
        <v>9</v>
      </c>
      <c r="P363" s="11">
        <f>Table_ExternalData_1[[#This Row],[Sales]]</f>
        <v>2604</v>
      </c>
    </row>
    <row r="364" spans="1:16" x14ac:dyDescent="0.3">
      <c r="A364">
        <f t="shared" si="5"/>
        <v>363</v>
      </c>
      <c r="B364" s="2">
        <v>42529</v>
      </c>
      <c r="C364" s="1">
        <v>2</v>
      </c>
      <c r="D364" s="1" t="s">
        <v>0</v>
      </c>
      <c r="E364" s="1" t="s">
        <v>53</v>
      </c>
      <c r="F364" s="1" t="s">
        <v>38</v>
      </c>
      <c r="G364" s="1" t="s">
        <v>39</v>
      </c>
      <c r="H364" s="3">
        <v>4232</v>
      </c>
      <c r="I364" s="1" t="s">
        <v>46</v>
      </c>
      <c r="J364" s="1" t="s">
        <v>56</v>
      </c>
      <c r="K364" s="1" t="s">
        <v>57</v>
      </c>
      <c r="L364" s="1" t="s">
        <v>140</v>
      </c>
      <c r="M364" s="1" t="s">
        <v>58</v>
      </c>
      <c r="N364" s="1" t="s">
        <v>59</v>
      </c>
      <c r="O364" s="1" t="s">
        <v>60</v>
      </c>
      <c r="P364" s="11">
        <f>Table_ExternalData_1[[#This Row],[Sales]]</f>
        <v>4232</v>
      </c>
    </row>
    <row r="365" spans="1:16" x14ac:dyDescent="0.3">
      <c r="A365">
        <f t="shared" si="5"/>
        <v>364</v>
      </c>
      <c r="B365" s="2">
        <v>42532</v>
      </c>
      <c r="C365" s="1">
        <v>2</v>
      </c>
      <c r="D365" s="1" t="s">
        <v>81</v>
      </c>
      <c r="E365" s="1" t="s">
        <v>67</v>
      </c>
      <c r="F365" s="1" t="s">
        <v>104</v>
      </c>
      <c r="G365" s="1" t="s">
        <v>105</v>
      </c>
      <c r="H365" s="3">
        <v>4135</v>
      </c>
      <c r="I365" s="1" t="s">
        <v>4</v>
      </c>
      <c r="J365" s="1" t="s">
        <v>69</v>
      </c>
      <c r="K365" s="1" t="s">
        <v>70</v>
      </c>
      <c r="L365" s="1" t="s">
        <v>142</v>
      </c>
      <c r="M365" s="1" t="s">
        <v>71</v>
      </c>
      <c r="N365" s="1" t="s">
        <v>72</v>
      </c>
      <c r="O365" s="1" t="s">
        <v>73</v>
      </c>
      <c r="P365" s="11">
        <f>Table_ExternalData_1[[#This Row],[Sales]]</f>
        <v>4135</v>
      </c>
    </row>
    <row r="366" spans="1:16" x14ac:dyDescent="0.3">
      <c r="A366">
        <f t="shared" si="5"/>
        <v>365</v>
      </c>
      <c r="B366" s="2">
        <v>42544</v>
      </c>
      <c r="C366" s="1">
        <v>2</v>
      </c>
      <c r="D366" s="1" t="s">
        <v>0</v>
      </c>
      <c r="E366" s="1" t="s">
        <v>53</v>
      </c>
      <c r="F366" s="1" t="s">
        <v>10</v>
      </c>
      <c r="G366" s="1" t="s">
        <v>14</v>
      </c>
      <c r="H366" s="3">
        <v>8003</v>
      </c>
      <c r="I366" s="1" t="s">
        <v>4</v>
      </c>
      <c r="J366" s="1" t="s">
        <v>56</v>
      </c>
      <c r="K366" s="1" t="s">
        <v>57</v>
      </c>
      <c r="L366" s="1" t="s">
        <v>140</v>
      </c>
      <c r="M366" s="1" t="s">
        <v>58</v>
      </c>
      <c r="N366" s="1" t="s">
        <v>59</v>
      </c>
      <c r="O366" s="1" t="s">
        <v>60</v>
      </c>
      <c r="P366" s="11">
        <f>Table_ExternalData_1[[#This Row],[Sales]]</f>
        <v>8003</v>
      </c>
    </row>
    <row r="367" spans="1:16" x14ac:dyDescent="0.3">
      <c r="A367">
        <f t="shared" si="5"/>
        <v>366</v>
      </c>
      <c r="B367" s="2">
        <v>42544</v>
      </c>
      <c r="C367" s="1">
        <v>2</v>
      </c>
      <c r="D367" s="1" t="s">
        <v>0</v>
      </c>
      <c r="E367" s="1" t="s">
        <v>53</v>
      </c>
      <c r="F367" s="1" t="s">
        <v>10</v>
      </c>
      <c r="G367" s="1" t="s">
        <v>20</v>
      </c>
      <c r="H367" s="3">
        <v>1832</v>
      </c>
      <c r="I367" s="1" t="s">
        <v>4</v>
      </c>
      <c r="J367" s="1" t="s">
        <v>56</v>
      </c>
      <c r="K367" s="1" t="s">
        <v>57</v>
      </c>
      <c r="L367" s="1" t="s">
        <v>140</v>
      </c>
      <c r="M367" s="1" t="s">
        <v>58</v>
      </c>
      <c r="N367" s="1" t="s">
        <v>59</v>
      </c>
      <c r="O367" s="1" t="s">
        <v>60</v>
      </c>
      <c r="P367" s="11">
        <f>Table_ExternalData_1[[#This Row],[Sales]]</f>
        <v>1832</v>
      </c>
    </row>
    <row r="368" spans="1:16" x14ac:dyDescent="0.3">
      <c r="A368">
        <f t="shared" si="5"/>
        <v>367</v>
      </c>
      <c r="B368" s="2">
        <v>42557</v>
      </c>
      <c r="C368" s="1">
        <v>3</v>
      </c>
      <c r="D368" s="1" t="s">
        <v>52</v>
      </c>
      <c r="E368" s="1" t="s">
        <v>43</v>
      </c>
      <c r="F368" s="1" t="s">
        <v>10</v>
      </c>
      <c r="G368" s="1" t="s">
        <v>20</v>
      </c>
      <c r="H368" s="3">
        <v>6483</v>
      </c>
      <c r="I368" s="1" t="s">
        <v>149</v>
      </c>
      <c r="J368" s="1" t="s">
        <v>47</v>
      </c>
      <c r="K368" s="1" t="s">
        <v>48</v>
      </c>
      <c r="L368" s="1" t="s">
        <v>139</v>
      </c>
      <c r="M368" s="1" t="s">
        <v>49</v>
      </c>
      <c r="N368" s="1" t="s">
        <v>50</v>
      </c>
      <c r="O368" s="1" t="s">
        <v>51</v>
      </c>
      <c r="P368" s="11">
        <f>Table_ExternalData_1[[#This Row],[Sales]]</f>
        <v>6483</v>
      </c>
    </row>
    <row r="369" spans="1:16" x14ac:dyDescent="0.3">
      <c r="A369">
        <f t="shared" si="5"/>
        <v>368</v>
      </c>
      <c r="B369" s="2">
        <v>42557</v>
      </c>
      <c r="C369" s="1">
        <v>3</v>
      </c>
      <c r="D369" s="1" t="s">
        <v>74</v>
      </c>
      <c r="E369" s="1" t="s">
        <v>96</v>
      </c>
      <c r="F369" s="1" t="s">
        <v>119</v>
      </c>
      <c r="G369" s="1" t="s">
        <v>120</v>
      </c>
      <c r="H369" s="3">
        <v>3038</v>
      </c>
      <c r="I369" s="1" t="s">
        <v>4</v>
      </c>
      <c r="J369" s="1" t="s">
        <v>99</v>
      </c>
      <c r="K369" s="1" t="s">
        <v>100</v>
      </c>
      <c r="L369" s="1" t="s">
        <v>145</v>
      </c>
      <c r="M369" s="1" t="s">
        <v>101</v>
      </c>
      <c r="N369" s="1" t="s">
        <v>102</v>
      </c>
      <c r="O369" s="1" t="s">
        <v>103</v>
      </c>
      <c r="P369" s="11">
        <f>Table_ExternalData_1[[#This Row],[Sales]]</f>
        <v>3038</v>
      </c>
    </row>
    <row r="370" spans="1:16" x14ac:dyDescent="0.3">
      <c r="A370">
        <f t="shared" si="5"/>
        <v>369</v>
      </c>
      <c r="B370" s="2">
        <v>42559</v>
      </c>
      <c r="C370" s="1">
        <v>4</v>
      </c>
      <c r="D370" s="1" t="s">
        <v>28</v>
      </c>
      <c r="E370" s="1" t="s">
        <v>22</v>
      </c>
      <c r="F370" s="1" t="s">
        <v>75</v>
      </c>
      <c r="G370" s="1" t="s">
        <v>76</v>
      </c>
      <c r="H370" s="3">
        <v>4844</v>
      </c>
      <c r="I370" s="1" t="s">
        <v>4</v>
      </c>
      <c r="J370" s="1" t="s">
        <v>24</v>
      </c>
      <c r="K370" s="1" t="s">
        <v>25</v>
      </c>
      <c r="L370" s="1" t="s">
        <v>136</v>
      </c>
      <c r="M370" s="1" t="s">
        <v>26</v>
      </c>
      <c r="N370" s="1" t="s">
        <v>8</v>
      </c>
      <c r="O370" s="1" t="s">
        <v>9</v>
      </c>
      <c r="P370" s="11">
        <f>Table_ExternalData_1[[#This Row],[Sales]]</f>
        <v>4844</v>
      </c>
    </row>
    <row r="371" spans="1:16" x14ac:dyDescent="0.3">
      <c r="A371">
        <f t="shared" si="5"/>
        <v>370</v>
      </c>
      <c r="B371" s="2">
        <v>42560</v>
      </c>
      <c r="C371" s="1">
        <v>3</v>
      </c>
      <c r="D371" s="1" t="s">
        <v>21</v>
      </c>
      <c r="E371" s="1" t="s">
        <v>13</v>
      </c>
      <c r="F371" s="1" t="s">
        <v>38</v>
      </c>
      <c r="G371" s="1" t="s">
        <v>39</v>
      </c>
      <c r="H371" s="3">
        <v>6267</v>
      </c>
      <c r="I371" s="1" t="s">
        <v>149</v>
      </c>
      <c r="J371" s="1" t="s">
        <v>15</v>
      </c>
      <c r="K371" s="1" t="s">
        <v>16</v>
      </c>
      <c r="L371" s="1" t="s">
        <v>135</v>
      </c>
      <c r="M371" s="1" t="s">
        <v>17</v>
      </c>
      <c r="N371" s="1" t="s">
        <v>18</v>
      </c>
      <c r="O371" s="1" t="s">
        <v>19</v>
      </c>
      <c r="P371" s="11">
        <f>Table_ExternalData_1[[#This Row],[Sales]]</f>
        <v>6267</v>
      </c>
    </row>
    <row r="372" spans="1:16" x14ac:dyDescent="0.3">
      <c r="A372">
        <f t="shared" si="5"/>
        <v>371</v>
      </c>
      <c r="B372" s="2">
        <v>42563</v>
      </c>
      <c r="C372" s="1">
        <v>3</v>
      </c>
      <c r="D372" s="1" t="s">
        <v>81</v>
      </c>
      <c r="E372" s="1" t="s">
        <v>67</v>
      </c>
      <c r="F372" s="1" t="s">
        <v>2</v>
      </c>
      <c r="G372" s="1" t="s">
        <v>27</v>
      </c>
      <c r="H372" s="3">
        <v>9110</v>
      </c>
      <c r="I372" s="1" t="s">
        <v>149</v>
      </c>
      <c r="J372" s="1" t="s">
        <v>69</v>
      </c>
      <c r="K372" s="1" t="s">
        <v>70</v>
      </c>
      <c r="L372" s="1" t="s">
        <v>142</v>
      </c>
      <c r="M372" s="1" t="s">
        <v>71</v>
      </c>
      <c r="N372" s="1" t="s">
        <v>72</v>
      </c>
      <c r="O372" s="1" t="s">
        <v>73</v>
      </c>
      <c r="P372" s="11">
        <f>Table_ExternalData_1[[#This Row],[Sales]]</f>
        <v>9110</v>
      </c>
    </row>
    <row r="373" spans="1:16" x14ac:dyDescent="0.3">
      <c r="A373">
        <f t="shared" si="5"/>
        <v>372</v>
      </c>
      <c r="B373" s="2">
        <v>42571</v>
      </c>
      <c r="C373" s="1">
        <v>3</v>
      </c>
      <c r="D373" s="1" t="s">
        <v>0</v>
      </c>
      <c r="E373" s="1" t="s">
        <v>53</v>
      </c>
      <c r="F373" s="1" t="s">
        <v>75</v>
      </c>
      <c r="G373" s="1" t="s">
        <v>76</v>
      </c>
      <c r="H373" s="3">
        <v>2189</v>
      </c>
      <c r="I373" s="1" t="s">
        <v>149</v>
      </c>
      <c r="J373" s="1" t="s">
        <v>56</v>
      </c>
      <c r="K373" s="1" t="s">
        <v>57</v>
      </c>
      <c r="L373" s="1" t="s">
        <v>140</v>
      </c>
      <c r="M373" s="1" t="s">
        <v>58</v>
      </c>
      <c r="N373" s="1" t="s">
        <v>59</v>
      </c>
      <c r="O373" s="1" t="s">
        <v>60</v>
      </c>
      <c r="P373" s="11">
        <f>Table_ExternalData_1[[#This Row],[Sales]]</f>
        <v>2189</v>
      </c>
    </row>
    <row r="374" spans="1:16" x14ac:dyDescent="0.3">
      <c r="A374">
        <f t="shared" si="5"/>
        <v>373</v>
      </c>
      <c r="B374" s="2">
        <v>42571</v>
      </c>
      <c r="C374" s="1">
        <v>3</v>
      </c>
      <c r="D374" s="1" t="s">
        <v>12</v>
      </c>
      <c r="E374" s="1" t="s">
        <v>1</v>
      </c>
      <c r="F374" s="1" t="s">
        <v>104</v>
      </c>
      <c r="G374" s="1" t="s">
        <v>105</v>
      </c>
      <c r="H374" s="3">
        <v>14</v>
      </c>
      <c r="I374" s="1" t="s">
        <v>46</v>
      </c>
      <c r="J374" s="1" t="s">
        <v>5</v>
      </c>
      <c r="K374" s="1" t="s">
        <v>6</v>
      </c>
      <c r="L374" s="1" t="s">
        <v>134</v>
      </c>
      <c r="M374" s="1" t="s">
        <v>7</v>
      </c>
      <c r="N374" s="1" t="s">
        <v>8</v>
      </c>
      <c r="O374" s="1" t="s">
        <v>9</v>
      </c>
      <c r="P374" s="11">
        <f>Table_ExternalData_1[[#This Row],[Sales]]</f>
        <v>14</v>
      </c>
    </row>
    <row r="375" spans="1:16" x14ac:dyDescent="0.3">
      <c r="A375">
        <f t="shared" si="5"/>
        <v>374</v>
      </c>
      <c r="B375" s="2">
        <v>42571</v>
      </c>
      <c r="C375" s="1">
        <v>3</v>
      </c>
      <c r="D375" s="1" t="s">
        <v>81</v>
      </c>
      <c r="E375" s="1" t="s">
        <v>67</v>
      </c>
      <c r="F375" s="1" t="s">
        <v>75</v>
      </c>
      <c r="G375" s="1" t="s">
        <v>76</v>
      </c>
      <c r="H375" s="3">
        <v>6043</v>
      </c>
      <c r="I375" s="1" t="s">
        <v>149</v>
      </c>
      <c r="J375" s="1" t="s">
        <v>69</v>
      </c>
      <c r="K375" s="1" t="s">
        <v>70</v>
      </c>
      <c r="L375" s="1" t="s">
        <v>142</v>
      </c>
      <c r="M375" s="1" t="s">
        <v>71</v>
      </c>
      <c r="N375" s="1" t="s">
        <v>72</v>
      </c>
      <c r="O375" s="1" t="s">
        <v>73</v>
      </c>
      <c r="P375" s="11">
        <f>Table_ExternalData_1[[#This Row],[Sales]]</f>
        <v>6043</v>
      </c>
    </row>
    <row r="376" spans="1:16" x14ac:dyDescent="0.3">
      <c r="A376">
        <f t="shared" si="5"/>
        <v>375</v>
      </c>
      <c r="B376" s="2">
        <v>42573</v>
      </c>
      <c r="C376" s="1">
        <v>3</v>
      </c>
      <c r="D376" s="1" t="s">
        <v>81</v>
      </c>
      <c r="E376" s="1" t="s">
        <v>67</v>
      </c>
      <c r="F376" s="1" t="s">
        <v>38</v>
      </c>
      <c r="G376" s="1" t="s">
        <v>39</v>
      </c>
      <c r="H376" s="3">
        <v>3080</v>
      </c>
      <c r="I376" s="1" t="s">
        <v>149</v>
      </c>
      <c r="J376" s="1" t="s">
        <v>69</v>
      </c>
      <c r="K376" s="1" t="s">
        <v>70</v>
      </c>
      <c r="L376" s="1" t="s">
        <v>142</v>
      </c>
      <c r="M376" s="1" t="s">
        <v>71</v>
      </c>
      <c r="N376" s="1" t="s">
        <v>72</v>
      </c>
      <c r="O376" s="1" t="s">
        <v>73</v>
      </c>
      <c r="P376" s="11">
        <f>Table_ExternalData_1[[#This Row],[Sales]]</f>
        <v>3080</v>
      </c>
    </row>
    <row r="377" spans="1:16" x14ac:dyDescent="0.3">
      <c r="A377">
        <f t="shared" si="5"/>
        <v>376</v>
      </c>
      <c r="B377" s="2">
        <v>42581</v>
      </c>
      <c r="C377" s="1">
        <v>3</v>
      </c>
      <c r="D377" s="1" t="s">
        <v>12</v>
      </c>
      <c r="E377" s="1" t="s">
        <v>1</v>
      </c>
      <c r="F377" s="1" t="s">
        <v>75</v>
      </c>
      <c r="G377" s="1" t="s">
        <v>118</v>
      </c>
      <c r="H377" s="3">
        <v>3297</v>
      </c>
      <c r="I377" s="1" t="s">
        <v>149</v>
      </c>
      <c r="J377" s="1" t="s">
        <v>5</v>
      </c>
      <c r="K377" s="1" t="s">
        <v>6</v>
      </c>
      <c r="L377" s="1" t="s">
        <v>134</v>
      </c>
      <c r="M377" s="1" t="s">
        <v>7</v>
      </c>
      <c r="N377" s="1" t="s">
        <v>8</v>
      </c>
      <c r="O377" s="1" t="s">
        <v>9</v>
      </c>
      <c r="P377" s="11">
        <f>Table_ExternalData_1[[#This Row],[Sales]]</f>
        <v>3297</v>
      </c>
    </row>
    <row r="378" spans="1:16" x14ac:dyDescent="0.3">
      <c r="A378">
        <f t="shared" si="5"/>
        <v>377</v>
      </c>
      <c r="B378" s="2">
        <v>42588</v>
      </c>
      <c r="C378" s="1">
        <v>3</v>
      </c>
      <c r="D378" s="1" t="s">
        <v>21</v>
      </c>
      <c r="E378" s="1" t="s">
        <v>13</v>
      </c>
      <c r="F378" s="1" t="s">
        <v>10</v>
      </c>
      <c r="G378" s="1" t="s">
        <v>14</v>
      </c>
      <c r="H378" s="3">
        <v>6599</v>
      </c>
      <c r="I378" s="1" t="s">
        <v>46</v>
      </c>
      <c r="J378" s="1" t="s">
        <v>15</v>
      </c>
      <c r="K378" s="1" t="s">
        <v>16</v>
      </c>
      <c r="L378" s="1" t="s">
        <v>135</v>
      </c>
      <c r="M378" s="1" t="s">
        <v>17</v>
      </c>
      <c r="N378" s="1" t="s">
        <v>18</v>
      </c>
      <c r="O378" s="1" t="s">
        <v>19</v>
      </c>
      <c r="P378" s="11">
        <f>Table_ExternalData_1[[#This Row],[Sales]]</f>
        <v>6599</v>
      </c>
    </row>
    <row r="379" spans="1:16" x14ac:dyDescent="0.3">
      <c r="A379">
        <f t="shared" si="5"/>
        <v>378</v>
      </c>
      <c r="B379" s="2">
        <v>42589</v>
      </c>
      <c r="C379" s="1">
        <v>3</v>
      </c>
      <c r="D379" s="1" t="s">
        <v>52</v>
      </c>
      <c r="E379" s="1" t="s">
        <v>43</v>
      </c>
      <c r="F379" s="1" t="s">
        <v>77</v>
      </c>
      <c r="G379" s="1" t="s">
        <v>78</v>
      </c>
      <c r="H379" s="3">
        <v>1060</v>
      </c>
      <c r="I379" s="1" t="s">
        <v>4</v>
      </c>
      <c r="J379" s="1" t="s">
        <v>47</v>
      </c>
      <c r="K379" s="1" t="s">
        <v>48</v>
      </c>
      <c r="L379" s="1" t="s">
        <v>139</v>
      </c>
      <c r="M379" s="1" t="s">
        <v>49</v>
      </c>
      <c r="N379" s="1" t="s">
        <v>50</v>
      </c>
      <c r="O379" s="1" t="s">
        <v>51</v>
      </c>
      <c r="P379" s="11">
        <f>Table_ExternalData_1[[#This Row],[Sales]]</f>
        <v>1060</v>
      </c>
    </row>
    <row r="380" spans="1:16" x14ac:dyDescent="0.3">
      <c r="A380">
        <f t="shared" si="5"/>
        <v>379</v>
      </c>
      <c r="B380" s="2">
        <v>42591</v>
      </c>
      <c r="C380" s="1">
        <v>4</v>
      </c>
      <c r="D380" s="1" t="s">
        <v>28</v>
      </c>
      <c r="E380" s="1" t="s">
        <v>22</v>
      </c>
      <c r="F380" s="1" t="s">
        <v>75</v>
      </c>
      <c r="G380" s="1" t="s">
        <v>118</v>
      </c>
      <c r="H380" s="3">
        <v>3169</v>
      </c>
      <c r="I380" s="1" t="s">
        <v>4</v>
      </c>
      <c r="J380" s="1" t="s">
        <v>24</v>
      </c>
      <c r="K380" s="1" t="s">
        <v>25</v>
      </c>
      <c r="L380" s="1" t="s">
        <v>136</v>
      </c>
      <c r="M380" s="1" t="s">
        <v>26</v>
      </c>
      <c r="N380" s="1" t="s">
        <v>8</v>
      </c>
      <c r="O380" s="1" t="s">
        <v>9</v>
      </c>
      <c r="P380" s="11">
        <f>Table_ExternalData_1[[#This Row],[Sales]]</f>
        <v>3169</v>
      </c>
    </row>
    <row r="381" spans="1:16" x14ac:dyDescent="0.3">
      <c r="A381">
        <f t="shared" si="5"/>
        <v>380</v>
      </c>
      <c r="B381" s="2">
        <v>42592</v>
      </c>
      <c r="C381" s="1">
        <v>3</v>
      </c>
      <c r="D381" s="1" t="s">
        <v>21</v>
      </c>
      <c r="E381" s="1" t="s">
        <v>61</v>
      </c>
      <c r="F381" s="1" t="s">
        <v>90</v>
      </c>
      <c r="G381" s="1" t="s">
        <v>91</v>
      </c>
      <c r="H381" s="3">
        <v>3299</v>
      </c>
      <c r="I381" s="1" t="s">
        <v>4</v>
      </c>
      <c r="J381" s="1" t="s">
        <v>62</v>
      </c>
      <c r="K381" s="1" t="s">
        <v>63</v>
      </c>
      <c r="L381" s="1" t="s">
        <v>141</v>
      </c>
      <c r="M381" s="1" t="s">
        <v>64</v>
      </c>
      <c r="N381" s="1" t="s">
        <v>65</v>
      </c>
      <c r="O381" s="1" t="s">
        <v>66</v>
      </c>
      <c r="P381" s="11">
        <f>Table_ExternalData_1[[#This Row],[Sales]]</f>
        <v>3299</v>
      </c>
    </row>
    <row r="382" spans="1:16" x14ac:dyDescent="0.3">
      <c r="A382">
        <f t="shared" si="5"/>
        <v>381</v>
      </c>
      <c r="B382" s="2">
        <v>42604</v>
      </c>
      <c r="C382" s="1">
        <v>3</v>
      </c>
      <c r="D382" s="1" t="s">
        <v>0</v>
      </c>
      <c r="E382" s="1" t="s">
        <v>53</v>
      </c>
      <c r="F382" s="1" t="s">
        <v>79</v>
      </c>
      <c r="G382" s="1" t="s">
        <v>80</v>
      </c>
      <c r="H382" s="3">
        <v>6632</v>
      </c>
      <c r="I382" s="1" t="s">
        <v>46</v>
      </c>
      <c r="J382" s="1" t="s">
        <v>56</v>
      </c>
      <c r="K382" s="1" t="s">
        <v>57</v>
      </c>
      <c r="L382" s="1" t="s">
        <v>140</v>
      </c>
      <c r="M382" s="1" t="s">
        <v>58</v>
      </c>
      <c r="N382" s="1" t="s">
        <v>59</v>
      </c>
      <c r="O382" s="1" t="s">
        <v>60</v>
      </c>
      <c r="P382" s="11">
        <f>Table_ExternalData_1[[#This Row],[Sales]]</f>
        <v>6632</v>
      </c>
    </row>
    <row r="383" spans="1:16" x14ac:dyDescent="0.3">
      <c r="A383">
        <f t="shared" si="5"/>
        <v>382</v>
      </c>
      <c r="B383" s="2">
        <v>42605</v>
      </c>
      <c r="C383" s="1">
        <v>3</v>
      </c>
      <c r="D383" s="1" t="s">
        <v>12</v>
      </c>
      <c r="E383" s="1" t="s">
        <v>29</v>
      </c>
      <c r="F383" s="1" t="s">
        <v>77</v>
      </c>
      <c r="G383" s="1" t="s">
        <v>78</v>
      </c>
      <c r="H383" s="3">
        <v>1127</v>
      </c>
      <c r="I383" s="1" t="s">
        <v>46</v>
      </c>
      <c r="J383" s="1" t="s">
        <v>32</v>
      </c>
      <c r="K383" s="1" t="s">
        <v>33</v>
      </c>
      <c r="L383" s="1" t="s">
        <v>137</v>
      </c>
      <c r="M383" s="1" t="s">
        <v>34</v>
      </c>
      <c r="N383" s="1" t="s">
        <v>35</v>
      </c>
      <c r="O383" s="1" t="s">
        <v>36</v>
      </c>
      <c r="P383" s="11">
        <f>Table_ExternalData_1[[#This Row],[Sales]]</f>
        <v>1127</v>
      </c>
    </row>
    <row r="384" spans="1:16" x14ac:dyDescent="0.3">
      <c r="A384">
        <f t="shared" si="5"/>
        <v>383</v>
      </c>
      <c r="B384" s="2">
        <v>42608</v>
      </c>
      <c r="C384" s="1">
        <v>3</v>
      </c>
      <c r="D384" s="1" t="s">
        <v>74</v>
      </c>
      <c r="E384" s="1" t="s">
        <v>96</v>
      </c>
      <c r="F384" s="1" t="s">
        <v>79</v>
      </c>
      <c r="G384" s="1" t="s">
        <v>80</v>
      </c>
      <c r="H384" s="3">
        <v>9304</v>
      </c>
      <c r="I384" s="1" t="s">
        <v>4</v>
      </c>
      <c r="J384" s="1" t="s">
        <v>99</v>
      </c>
      <c r="K384" s="1" t="s">
        <v>100</v>
      </c>
      <c r="L384" s="1" t="s">
        <v>145</v>
      </c>
      <c r="M384" s="1" t="s">
        <v>101</v>
      </c>
      <c r="N384" s="1" t="s">
        <v>102</v>
      </c>
      <c r="O384" s="1" t="s">
        <v>103</v>
      </c>
      <c r="P384" s="11">
        <f>Table_ExternalData_1[[#This Row],[Sales]]</f>
        <v>9304</v>
      </c>
    </row>
    <row r="385" spans="1:16" x14ac:dyDescent="0.3">
      <c r="A385">
        <f t="shared" si="5"/>
        <v>384</v>
      </c>
      <c r="B385" s="2">
        <v>42614</v>
      </c>
      <c r="C385" s="1">
        <v>3</v>
      </c>
      <c r="D385" s="1" t="s">
        <v>81</v>
      </c>
      <c r="E385" s="1" t="s">
        <v>67</v>
      </c>
      <c r="F385" s="1" t="s">
        <v>10</v>
      </c>
      <c r="G385" s="1" t="s">
        <v>116</v>
      </c>
      <c r="H385" s="3">
        <v>9633</v>
      </c>
      <c r="I385" s="1" t="s">
        <v>149</v>
      </c>
      <c r="J385" s="1" t="s">
        <v>69</v>
      </c>
      <c r="K385" s="1" t="s">
        <v>70</v>
      </c>
      <c r="L385" s="1" t="s">
        <v>142</v>
      </c>
      <c r="M385" s="1" t="s">
        <v>71</v>
      </c>
      <c r="N385" s="1" t="s">
        <v>72</v>
      </c>
      <c r="O385" s="1" t="s">
        <v>73</v>
      </c>
      <c r="P385" s="11">
        <f>Table_ExternalData_1[[#This Row],[Sales]]</f>
        <v>9633</v>
      </c>
    </row>
    <row r="386" spans="1:16" x14ac:dyDescent="0.3">
      <c r="A386">
        <f t="shared" ref="A386:A439" si="6">ROW()-1</f>
        <v>385</v>
      </c>
      <c r="B386" s="2">
        <v>42619</v>
      </c>
      <c r="C386" s="1">
        <v>3</v>
      </c>
      <c r="D386" s="1" t="s">
        <v>21</v>
      </c>
      <c r="E386" s="1" t="s">
        <v>37</v>
      </c>
      <c r="F386" s="1" t="s">
        <v>83</v>
      </c>
      <c r="G386" s="1" t="s">
        <v>84</v>
      </c>
      <c r="H386" s="3">
        <v>5153</v>
      </c>
      <c r="I386" s="1" t="s">
        <v>4</v>
      </c>
      <c r="J386" s="1" t="s">
        <v>151</v>
      </c>
      <c r="K386" s="1" t="s">
        <v>152</v>
      </c>
      <c r="L386" s="1" t="s">
        <v>138</v>
      </c>
      <c r="M386" s="1" t="s">
        <v>40</v>
      </c>
      <c r="N386" s="1" t="s">
        <v>41</v>
      </c>
      <c r="O386" s="1" t="s">
        <v>42</v>
      </c>
      <c r="P386" s="11">
        <f>Table_ExternalData_1[[#This Row],[Sales]]</f>
        <v>5153</v>
      </c>
    </row>
    <row r="387" spans="1:16" x14ac:dyDescent="0.3">
      <c r="A387">
        <f t="shared" si="6"/>
        <v>386</v>
      </c>
      <c r="B387" s="2">
        <v>42623</v>
      </c>
      <c r="C387" s="1">
        <v>3</v>
      </c>
      <c r="D387" s="1" t="s">
        <v>81</v>
      </c>
      <c r="E387" s="1" t="s">
        <v>67</v>
      </c>
      <c r="F387" s="1" t="s">
        <v>79</v>
      </c>
      <c r="G387" s="1" t="s">
        <v>80</v>
      </c>
      <c r="H387" s="3">
        <v>8541</v>
      </c>
      <c r="I387" s="1" t="s">
        <v>4</v>
      </c>
      <c r="J387" s="1" t="s">
        <v>69</v>
      </c>
      <c r="K387" s="1" t="s">
        <v>70</v>
      </c>
      <c r="L387" s="1" t="s">
        <v>142</v>
      </c>
      <c r="M387" s="1" t="s">
        <v>71</v>
      </c>
      <c r="N387" s="1" t="s">
        <v>72</v>
      </c>
      <c r="O387" s="1" t="s">
        <v>73</v>
      </c>
      <c r="P387" s="11">
        <f>Table_ExternalData_1[[#This Row],[Sales]]</f>
        <v>8541</v>
      </c>
    </row>
    <row r="388" spans="1:16" x14ac:dyDescent="0.3">
      <c r="A388">
        <f t="shared" si="6"/>
        <v>387</v>
      </c>
      <c r="B388" s="2">
        <v>42628</v>
      </c>
      <c r="C388" s="1">
        <v>3</v>
      </c>
      <c r="D388" s="1" t="s">
        <v>74</v>
      </c>
      <c r="E388" s="1" t="s">
        <v>96</v>
      </c>
      <c r="F388" s="1" t="s">
        <v>75</v>
      </c>
      <c r="G388" s="1" t="s">
        <v>76</v>
      </c>
      <c r="H388" s="3">
        <v>3441</v>
      </c>
      <c r="I388" s="1" t="s">
        <v>4</v>
      </c>
      <c r="J388" s="1" t="s">
        <v>99</v>
      </c>
      <c r="K388" s="1" t="s">
        <v>100</v>
      </c>
      <c r="L388" s="1" t="s">
        <v>145</v>
      </c>
      <c r="M388" s="1" t="s">
        <v>101</v>
      </c>
      <c r="N388" s="1" t="s">
        <v>102</v>
      </c>
      <c r="O388" s="1" t="s">
        <v>103</v>
      </c>
      <c r="P388" s="11">
        <f>Table_ExternalData_1[[#This Row],[Sales]]</f>
        <v>3441</v>
      </c>
    </row>
    <row r="389" spans="1:16" x14ac:dyDescent="0.3">
      <c r="A389">
        <f t="shared" si="6"/>
        <v>388</v>
      </c>
      <c r="B389" s="2">
        <v>42634</v>
      </c>
      <c r="C389" s="1">
        <v>3</v>
      </c>
      <c r="D389" s="1" t="s">
        <v>81</v>
      </c>
      <c r="E389" s="1" t="s">
        <v>67</v>
      </c>
      <c r="F389" s="1" t="s">
        <v>10</v>
      </c>
      <c r="G389" s="1" t="s">
        <v>11</v>
      </c>
      <c r="H389" s="3">
        <v>4929</v>
      </c>
      <c r="I389" s="1" t="s">
        <v>4</v>
      </c>
      <c r="J389" s="1" t="s">
        <v>69</v>
      </c>
      <c r="K389" s="1" t="s">
        <v>70</v>
      </c>
      <c r="L389" s="1" t="s">
        <v>142</v>
      </c>
      <c r="M389" s="1" t="s">
        <v>71</v>
      </c>
      <c r="N389" s="1" t="s">
        <v>72</v>
      </c>
      <c r="O389" s="1" t="s">
        <v>73</v>
      </c>
      <c r="P389" s="11">
        <f>Table_ExternalData_1[[#This Row],[Sales]]</f>
        <v>4929</v>
      </c>
    </row>
    <row r="390" spans="1:16" x14ac:dyDescent="0.3">
      <c r="A390">
        <f t="shared" si="6"/>
        <v>389</v>
      </c>
      <c r="B390" s="2">
        <v>42635</v>
      </c>
      <c r="C390" s="1">
        <v>3</v>
      </c>
      <c r="D390" s="1" t="s">
        <v>12</v>
      </c>
      <c r="E390" s="1" t="s">
        <v>29</v>
      </c>
      <c r="F390" s="1" t="s">
        <v>2</v>
      </c>
      <c r="G390" s="1" t="s">
        <v>3</v>
      </c>
      <c r="H390" s="3">
        <v>2966</v>
      </c>
      <c r="I390" s="1" t="s">
        <v>149</v>
      </c>
      <c r="J390" s="1" t="s">
        <v>32</v>
      </c>
      <c r="K390" s="1" t="s">
        <v>33</v>
      </c>
      <c r="L390" s="1" t="s">
        <v>137</v>
      </c>
      <c r="M390" s="1" t="s">
        <v>34</v>
      </c>
      <c r="N390" s="1" t="s">
        <v>35</v>
      </c>
      <c r="O390" s="1" t="s">
        <v>36</v>
      </c>
      <c r="P390" s="11">
        <f>Table_ExternalData_1[[#This Row],[Sales]]</f>
        <v>2966</v>
      </c>
    </row>
    <row r="391" spans="1:16" x14ac:dyDescent="0.3">
      <c r="A391">
        <f t="shared" si="6"/>
        <v>390</v>
      </c>
      <c r="B391" s="2">
        <v>42636</v>
      </c>
      <c r="C391" s="1">
        <v>3</v>
      </c>
      <c r="D391" s="1" t="s">
        <v>0</v>
      </c>
      <c r="E391" s="1" t="s">
        <v>53</v>
      </c>
      <c r="F391" s="1" t="s">
        <v>79</v>
      </c>
      <c r="G391" s="1" t="s">
        <v>80</v>
      </c>
      <c r="H391" s="3">
        <v>9785</v>
      </c>
      <c r="I391" s="1" t="s">
        <v>4</v>
      </c>
      <c r="J391" s="1" t="s">
        <v>56</v>
      </c>
      <c r="K391" s="1" t="s">
        <v>57</v>
      </c>
      <c r="L391" s="1" t="s">
        <v>140</v>
      </c>
      <c r="M391" s="1" t="s">
        <v>58</v>
      </c>
      <c r="N391" s="1" t="s">
        <v>59</v>
      </c>
      <c r="O391" s="1" t="s">
        <v>60</v>
      </c>
      <c r="P391" s="11">
        <f>Table_ExternalData_1[[#This Row],[Sales]]</f>
        <v>9785</v>
      </c>
    </row>
    <row r="392" spans="1:16" x14ac:dyDescent="0.3">
      <c r="A392">
        <f t="shared" si="6"/>
        <v>391</v>
      </c>
      <c r="B392" s="2">
        <v>42637</v>
      </c>
      <c r="C392" s="1">
        <v>3</v>
      </c>
      <c r="D392" s="1" t="s">
        <v>52</v>
      </c>
      <c r="E392" s="1" t="s">
        <v>43</v>
      </c>
      <c r="F392" s="1" t="s">
        <v>75</v>
      </c>
      <c r="G392" s="1" t="s">
        <v>118</v>
      </c>
      <c r="H392" s="3">
        <v>7593</v>
      </c>
      <c r="I392" s="1" t="s">
        <v>46</v>
      </c>
      <c r="J392" s="1" t="s">
        <v>47</v>
      </c>
      <c r="K392" s="1" t="s">
        <v>48</v>
      </c>
      <c r="L392" s="1" t="s">
        <v>139</v>
      </c>
      <c r="M392" s="1" t="s">
        <v>49</v>
      </c>
      <c r="N392" s="1" t="s">
        <v>50</v>
      </c>
      <c r="O392" s="1" t="s">
        <v>51</v>
      </c>
      <c r="P392" s="11">
        <f>Table_ExternalData_1[[#This Row],[Sales]]</f>
        <v>7593</v>
      </c>
    </row>
    <row r="393" spans="1:16" x14ac:dyDescent="0.3">
      <c r="A393">
        <f t="shared" si="6"/>
        <v>392</v>
      </c>
      <c r="B393" s="2">
        <v>42637</v>
      </c>
      <c r="C393" s="1">
        <v>3</v>
      </c>
      <c r="D393" s="1" t="s">
        <v>21</v>
      </c>
      <c r="E393" s="1" t="s">
        <v>37</v>
      </c>
      <c r="F393" s="1" t="s">
        <v>104</v>
      </c>
      <c r="G393" s="1" t="s">
        <v>105</v>
      </c>
      <c r="H393" s="3">
        <v>8174</v>
      </c>
      <c r="I393" s="1" t="s">
        <v>149</v>
      </c>
      <c r="J393" s="1" t="s">
        <v>151</v>
      </c>
      <c r="K393" s="1" t="s">
        <v>152</v>
      </c>
      <c r="L393" s="1" t="s">
        <v>138</v>
      </c>
      <c r="M393" s="1" t="s">
        <v>40</v>
      </c>
      <c r="N393" s="1" t="s">
        <v>41</v>
      </c>
      <c r="O393" s="1" t="s">
        <v>42</v>
      </c>
      <c r="P393" s="11">
        <f>Table_ExternalData_1[[#This Row],[Sales]]</f>
        <v>8174</v>
      </c>
    </row>
    <row r="394" spans="1:16" x14ac:dyDescent="0.3">
      <c r="A394">
        <f t="shared" si="6"/>
        <v>393</v>
      </c>
      <c r="B394" s="2">
        <v>42637</v>
      </c>
      <c r="C394" s="1">
        <v>3</v>
      </c>
      <c r="D394" s="1" t="s">
        <v>21</v>
      </c>
      <c r="E394" s="1" t="s">
        <v>13</v>
      </c>
      <c r="F394" s="1" t="s">
        <v>2</v>
      </c>
      <c r="G394" s="1" t="s">
        <v>3</v>
      </c>
      <c r="H394" s="3">
        <v>4632</v>
      </c>
      <c r="I394" s="1" t="s">
        <v>46</v>
      </c>
      <c r="J394" s="1" t="s">
        <v>15</v>
      </c>
      <c r="K394" s="1" t="s">
        <v>16</v>
      </c>
      <c r="L394" s="1" t="s">
        <v>135</v>
      </c>
      <c r="M394" s="1" t="s">
        <v>17</v>
      </c>
      <c r="N394" s="1" t="s">
        <v>18</v>
      </c>
      <c r="O394" s="1" t="s">
        <v>19</v>
      </c>
      <c r="P394" s="11">
        <f>Table_ExternalData_1[[#This Row],[Sales]]</f>
        <v>4632</v>
      </c>
    </row>
    <row r="395" spans="1:16" x14ac:dyDescent="0.3">
      <c r="A395">
        <f t="shared" si="6"/>
        <v>394</v>
      </c>
      <c r="B395" s="2">
        <v>42637</v>
      </c>
      <c r="C395" s="1">
        <v>3</v>
      </c>
      <c r="D395" s="1" t="s">
        <v>28</v>
      </c>
      <c r="E395" s="1" t="s">
        <v>22</v>
      </c>
      <c r="F395" s="1" t="s">
        <v>10</v>
      </c>
      <c r="G395" s="1" t="s">
        <v>20</v>
      </c>
      <c r="H395" s="3">
        <v>8512</v>
      </c>
      <c r="I395" s="1" t="s">
        <v>46</v>
      </c>
      <c r="J395" s="1" t="s">
        <v>24</v>
      </c>
      <c r="K395" s="1" t="s">
        <v>25</v>
      </c>
      <c r="L395" s="1" t="s">
        <v>136</v>
      </c>
      <c r="M395" s="1" t="s">
        <v>26</v>
      </c>
      <c r="N395" s="1" t="s">
        <v>8</v>
      </c>
      <c r="O395" s="1" t="s">
        <v>9</v>
      </c>
      <c r="P395" s="11">
        <f>Table_ExternalData_1[[#This Row],[Sales]]</f>
        <v>8512</v>
      </c>
    </row>
    <row r="396" spans="1:16" x14ac:dyDescent="0.3">
      <c r="A396">
        <f t="shared" si="6"/>
        <v>395</v>
      </c>
      <c r="B396" s="2">
        <v>42646</v>
      </c>
      <c r="C396" s="1">
        <v>4</v>
      </c>
      <c r="D396" s="1" t="s">
        <v>0</v>
      </c>
      <c r="E396" s="1" t="s">
        <v>53</v>
      </c>
      <c r="F396" s="1" t="s">
        <v>10</v>
      </c>
      <c r="G396" s="1" t="s">
        <v>20</v>
      </c>
      <c r="H396" s="3">
        <v>1162</v>
      </c>
      <c r="I396" s="1" t="s">
        <v>46</v>
      </c>
      <c r="J396" s="1" t="s">
        <v>56</v>
      </c>
      <c r="K396" s="1" t="s">
        <v>57</v>
      </c>
      <c r="L396" s="1" t="s">
        <v>140</v>
      </c>
      <c r="M396" s="1" t="s">
        <v>58</v>
      </c>
      <c r="N396" s="1" t="s">
        <v>59</v>
      </c>
      <c r="O396" s="1" t="s">
        <v>60</v>
      </c>
      <c r="P396" s="11">
        <f>Table_ExternalData_1[[#This Row],[Sales]]</f>
        <v>1162</v>
      </c>
    </row>
    <row r="397" spans="1:16" x14ac:dyDescent="0.3">
      <c r="A397">
        <f t="shared" si="6"/>
        <v>396</v>
      </c>
      <c r="B397" s="2">
        <v>42648</v>
      </c>
      <c r="C397" s="1">
        <v>4</v>
      </c>
      <c r="D397" s="1" t="s">
        <v>0</v>
      </c>
      <c r="E397" s="1" t="s">
        <v>53</v>
      </c>
      <c r="F397" s="1" t="s">
        <v>2</v>
      </c>
      <c r="G397" s="1" t="s">
        <v>27</v>
      </c>
      <c r="H397" s="3">
        <v>7883</v>
      </c>
      <c r="I397" s="1" t="s">
        <v>4</v>
      </c>
      <c r="J397" s="1" t="s">
        <v>56</v>
      </c>
      <c r="K397" s="1" t="s">
        <v>57</v>
      </c>
      <c r="L397" s="1" t="s">
        <v>140</v>
      </c>
      <c r="M397" s="1" t="s">
        <v>58</v>
      </c>
      <c r="N397" s="1" t="s">
        <v>59</v>
      </c>
      <c r="O397" s="1" t="s">
        <v>60</v>
      </c>
      <c r="P397" s="11">
        <f>Table_ExternalData_1[[#This Row],[Sales]]</f>
        <v>7883</v>
      </c>
    </row>
    <row r="398" spans="1:16" x14ac:dyDescent="0.3">
      <c r="A398">
        <f t="shared" si="6"/>
        <v>397</v>
      </c>
      <c r="B398" s="2">
        <v>42648</v>
      </c>
      <c r="C398" s="1">
        <v>4</v>
      </c>
      <c r="D398" s="1" t="s">
        <v>12</v>
      </c>
      <c r="E398" s="1" t="s">
        <v>29</v>
      </c>
      <c r="F398" s="1" t="s">
        <v>119</v>
      </c>
      <c r="G398" s="1" t="s">
        <v>120</v>
      </c>
      <c r="H398" s="3">
        <v>7275</v>
      </c>
      <c r="I398" s="1" t="s">
        <v>46</v>
      </c>
      <c r="J398" s="1" t="s">
        <v>32</v>
      </c>
      <c r="K398" s="1" t="s">
        <v>33</v>
      </c>
      <c r="L398" s="1" t="s">
        <v>137</v>
      </c>
      <c r="M398" s="1" t="s">
        <v>34</v>
      </c>
      <c r="N398" s="1" t="s">
        <v>35</v>
      </c>
      <c r="O398" s="1" t="s">
        <v>36</v>
      </c>
      <c r="P398" s="11">
        <f>Table_ExternalData_1[[#This Row],[Sales]]</f>
        <v>7275</v>
      </c>
    </row>
    <row r="399" spans="1:16" x14ac:dyDescent="0.3">
      <c r="A399">
        <f t="shared" si="6"/>
        <v>398</v>
      </c>
      <c r="B399" s="2">
        <v>42648</v>
      </c>
      <c r="C399" s="1">
        <v>4</v>
      </c>
      <c r="D399" s="1" t="s">
        <v>52</v>
      </c>
      <c r="E399" s="1" t="s">
        <v>43</v>
      </c>
      <c r="F399" s="1" t="s">
        <v>10</v>
      </c>
      <c r="G399" s="1" t="s">
        <v>14</v>
      </c>
      <c r="H399" s="3">
        <v>9058</v>
      </c>
      <c r="I399" s="1" t="s">
        <v>149</v>
      </c>
      <c r="J399" s="1" t="s">
        <v>47</v>
      </c>
      <c r="K399" s="1" t="s">
        <v>48</v>
      </c>
      <c r="L399" s="1" t="s">
        <v>139</v>
      </c>
      <c r="M399" s="1" t="s">
        <v>49</v>
      </c>
      <c r="N399" s="1" t="s">
        <v>50</v>
      </c>
      <c r="O399" s="1" t="s">
        <v>51</v>
      </c>
      <c r="P399" s="11">
        <f>Table_ExternalData_1[[#This Row],[Sales]]</f>
        <v>9058</v>
      </c>
    </row>
    <row r="400" spans="1:16" x14ac:dyDescent="0.3">
      <c r="A400">
        <f t="shared" si="6"/>
        <v>399</v>
      </c>
      <c r="B400" s="2">
        <v>42648</v>
      </c>
      <c r="C400" s="1">
        <v>4</v>
      </c>
      <c r="D400" s="1" t="s">
        <v>21</v>
      </c>
      <c r="E400" s="1" t="s">
        <v>61</v>
      </c>
      <c r="F400" s="1" t="s">
        <v>44</v>
      </c>
      <c r="G400" s="1" t="s">
        <v>45</v>
      </c>
      <c r="H400" s="3">
        <v>9445</v>
      </c>
      <c r="I400" s="1" t="s">
        <v>4</v>
      </c>
      <c r="J400" s="1" t="s">
        <v>62</v>
      </c>
      <c r="K400" s="1" t="s">
        <v>63</v>
      </c>
      <c r="L400" s="1" t="s">
        <v>141</v>
      </c>
      <c r="M400" s="1" t="s">
        <v>64</v>
      </c>
      <c r="N400" s="1" t="s">
        <v>65</v>
      </c>
      <c r="O400" s="1" t="s">
        <v>66</v>
      </c>
      <c r="P400" s="11">
        <f>Table_ExternalData_1[[#This Row],[Sales]]</f>
        <v>9445</v>
      </c>
    </row>
    <row r="401" spans="1:16" x14ac:dyDescent="0.3">
      <c r="A401">
        <f t="shared" si="6"/>
        <v>400</v>
      </c>
      <c r="B401" s="2">
        <v>42648</v>
      </c>
      <c r="C401" s="1">
        <v>4</v>
      </c>
      <c r="D401" s="1" t="s">
        <v>21</v>
      </c>
      <c r="E401" s="1" t="s">
        <v>37</v>
      </c>
      <c r="F401" s="1" t="s">
        <v>54</v>
      </c>
      <c r="G401" s="1" t="s">
        <v>55</v>
      </c>
      <c r="H401" s="3">
        <v>6478</v>
      </c>
      <c r="I401" s="1" t="s">
        <v>4</v>
      </c>
      <c r="J401" s="1" t="s">
        <v>151</v>
      </c>
      <c r="K401" s="1" t="s">
        <v>152</v>
      </c>
      <c r="L401" s="1" t="s">
        <v>138</v>
      </c>
      <c r="M401" s="1" t="s">
        <v>40</v>
      </c>
      <c r="N401" s="1" t="s">
        <v>41</v>
      </c>
      <c r="O401" s="1" t="s">
        <v>42</v>
      </c>
      <c r="P401" s="11">
        <f>Table_ExternalData_1[[#This Row],[Sales]]</f>
        <v>6478</v>
      </c>
    </row>
    <row r="402" spans="1:16" x14ac:dyDescent="0.3">
      <c r="A402">
        <f t="shared" si="6"/>
        <v>401</v>
      </c>
      <c r="B402" s="2">
        <v>42648</v>
      </c>
      <c r="C402" s="1">
        <v>4</v>
      </c>
      <c r="D402" s="1" t="s">
        <v>28</v>
      </c>
      <c r="E402" s="1" t="s">
        <v>22</v>
      </c>
      <c r="F402" s="1" t="s">
        <v>2</v>
      </c>
      <c r="G402" s="1" t="s">
        <v>27</v>
      </c>
      <c r="H402" s="3">
        <v>4077</v>
      </c>
      <c r="I402" s="1" t="s">
        <v>149</v>
      </c>
      <c r="J402" s="1" t="s">
        <v>24</v>
      </c>
      <c r="K402" s="1" t="s">
        <v>25</v>
      </c>
      <c r="L402" s="1" t="s">
        <v>136</v>
      </c>
      <c r="M402" s="1" t="s">
        <v>26</v>
      </c>
      <c r="N402" s="1" t="s">
        <v>8</v>
      </c>
      <c r="O402" s="1" t="s">
        <v>9</v>
      </c>
      <c r="P402" s="11">
        <f>Table_ExternalData_1[[#This Row],[Sales]]</f>
        <v>4077</v>
      </c>
    </row>
    <row r="403" spans="1:16" x14ac:dyDescent="0.3">
      <c r="A403">
        <f t="shared" si="6"/>
        <v>402</v>
      </c>
      <c r="B403" s="2">
        <v>42648</v>
      </c>
      <c r="C403" s="1">
        <v>4</v>
      </c>
      <c r="D403" s="1" t="s">
        <v>28</v>
      </c>
      <c r="E403" s="1" t="s">
        <v>22</v>
      </c>
      <c r="F403" s="1" t="s">
        <v>54</v>
      </c>
      <c r="G403" s="1" t="s">
        <v>55</v>
      </c>
      <c r="H403" s="3">
        <v>5681</v>
      </c>
      <c r="I403" s="1" t="s">
        <v>46</v>
      </c>
      <c r="J403" s="1" t="s">
        <v>24</v>
      </c>
      <c r="K403" s="1" t="s">
        <v>25</v>
      </c>
      <c r="L403" s="1" t="s">
        <v>136</v>
      </c>
      <c r="M403" s="1" t="s">
        <v>26</v>
      </c>
      <c r="N403" s="1" t="s">
        <v>8</v>
      </c>
      <c r="O403" s="1" t="s">
        <v>9</v>
      </c>
      <c r="P403" s="11">
        <f>Table_ExternalData_1[[#This Row],[Sales]]</f>
        <v>5681</v>
      </c>
    </row>
    <row r="404" spans="1:16" x14ac:dyDescent="0.3">
      <c r="A404">
        <f t="shared" si="6"/>
        <v>403</v>
      </c>
      <c r="B404" s="2">
        <v>42648</v>
      </c>
      <c r="C404" s="1">
        <v>4</v>
      </c>
      <c r="D404" s="1" t="s">
        <v>81</v>
      </c>
      <c r="E404" s="1" t="s">
        <v>67</v>
      </c>
      <c r="F404" s="1" t="s">
        <v>75</v>
      </c>
      <c r="G404" s="1" t="s">
        <v>118</v>
      </c>
      <c r="H404" s="3">
        <v>3015</v>
      </c>
      <c r="I404" s="1" t="s">
        <v>46</v>
      </c>
      <c r="J404" s="1" t="s">
        <v>69</v>
      </c>
      <c r="K404" s="1" t="s">
        <v>70</v>
      </c>
      <c r="L404" s="1" t="s">
        <v>142</v>
      </c>
      <c r="M404" s="1" t="s">
        <v>71</v>
      </c>
      <c r="N404" s="1" t="s">
        <v>72</v>
      </c>
      <c r="O404" s="1" t="s">
        <v>73</v>
      </c>
      <c r="P404" s="11">
        <f>Table_ExternalData_1[[#This Row],[Sales]]</f>
        <v>3015</v>
      </c>
    </row>
    <row r="405" spans="1:16" x14ac:dyDescent="0.3">
      <c r="A405">
        <f t="shared" si="6"/>
        <v>404</v>
      </c>
      <c r="B405" s="2">
        <v>42648</v>
      </c>
      <c r="C405" s="1">
        <v>4</v>
      </c>
      <c r="D405" s="1" t="s">
        <v>81</v>
      </c>
      <c r="E405" s="1" t="s">
        <v>67</v>
      </c>
      <c r="F405" s="1" t="s">
        <v>77</v>
      </c>
      <c r="G405" s="1" t="s">
        <v>117</v>
      </c>
      <c r="H405" s="3">
        <v>9118</v>
      </c>
      <c r="I405" s="1" t="s">
        <v>4</v>
      </c>
      <c r="J405" s="1" t="s">
        <v>69</v>
      </c>
      <c r="K405" s="1" t="s">
        <v>70</v>
      </c>
      <c r="L405" s="1" t="s">
        <v>142</v>
      </c>
      <c r="M405" s="1" t="s">
        <v>71</v>
      </c>
      <c r="N405" s="1" t="s">
        <v>72</v>
      </c>
      <c r="O405" s="1" t="s">
        <v>73</v>
      </c>
      <c r="P405" s="11">
        <f>Table_ExternalData_1[[#This Row],[Sales]]</f>
        <v>9118</v>
      </c>
    </row>
    <row r="406" spans="1:16" x14ac:dyDescent="0.3">
      <c r="A406">
        <f t="shared" si="6"/>
        <v>405</v>
      </c>
      <c r="B406" s="2">
        <v>42649</v>
      </c>
      <c r="C406" s="1">
        <v>4</v>
      </c>
      <c r="D406" s="1" t="s">
        <v>28</v>
      </c>
      <c r="E406" s="1" t="s">
        <v>22</v>
      </c>
      <c r="F406" s="1" t="s">
        <v>119</v>
      </c>
      <c r="G406" s="1" t="s">
        <v>120</v>
      </c>
      <c r="H406" s="3">
        <v>9926</v>
      </c>
      <c r="I406" s="1" t="s">
        <v>4</v>
      </c>
      <c r="J406" s="1" t="s">
        <v>24</v>
      </c>
      <c r="K406" s="1" t="s">
        <v>25</v>
      </c>
      <c r="L406" s="1" t="s">
        <v>136</v>
      </c>
      <c r="M406" s="1" t="s">
        <v>26</v>
      </c>
      <c r="N406" s="1" t="s">
        <v>8</v>
      </c>
      <c r="O406" s="1" t="s">
        <v>9</v>
      </c>
      <c r="P406" s="11">
        <f>Table_ExternalData_1[[#This Row],[Sales]]</f>
        <v>9926</v>
      </c>
    </row>
    <row r="407" spans="1:16" x14ac:dyDescent="0.3">
      <c r="A407">
        <f t="shared" si="6"/>
        <v>406</v>
      </c>
      <c r="B407" s="2">
        <v>42650</v>
      </c>
      <c r="C407" s="1">
        <v>4</v>
      </c>
      <c r="D407" s="1" t="s">
        <v>12</v>
      </c>
      <c r="E407" s="1" t="s">
        <v>29</v>
      </c>
      <c r="F407" s="1" t="s">
        <v>2</v>
      </c>
      <c r="G407" s="1" t="s">
        <v>3</v>
      </c>
      <c r="H407" s="3">
        <v>744</v>
      </c>
      <c r="I407" s="1" t="s">
        <v>46</v>
      </c>
      <c r="J407" s="1" t="s">
        <v>32</v>
      </c>
      <c r="K407" s="1" t="s">
        <v>33</v>
      </c>
      <c r="L407" s="1" t="s">
        <v>137</v>
      </c>
      <c r="M407" s="1" t="s">
        <v>34</v>
      </c>
      <c r="N407" s="1" t="s">
        <v>35</v>
      </c>
      <c r="O407" s="1" t="s">
        <v>36</v>
      </c>
      <c r="P407" s="11">
        <f>Table_ExternalData_1[[#This Row],[Sales]]</f>
        <v>744</v>
      </c>
    </row>
    <row r="408" spans="1:16" x14ac:dyDescent="0.3">
      <c r="A408">
        <f t="shared" si="6"/>
        <v>407</v>
      </c>
      <c r="B408" s="2">
        <v>42650</v>
      </c>
      <c r="C408" s="1">
        <v>4</v>
      </c>
      <c r="D408" s="1" t="s">
        <v>21</v>
      </c>
      <c r="E408" s="1" t="s">
        <v>61</v>
      </c>
      <c r="F408" s="1" t="s">
        <v>38</v>
      </c>
      <c r="G408" s="1" t="s">
        <v>39</v>
      </c>
      <c r="H408" s="3">
        <v>9769</v>
      </c>
      <c r="I408" s="1" t="s">
        <v>46</v>
      </c>
      <c r="J408" s="1" t="s">
        <v>62</v>
      </c>
      <c r="K408" s="1" t="s">
        <v>63</v>
      </c>
      <c r="L408" s="1" t="s">
        <v>141</v>
      </c>
      <c r="M408" s="1" t="s">
        <v>64</v>
      </c>
      <c r="N408" s="1" t="s">
        <v>65</v>
      </c>
      <c r="O408" s="1" t="s">
        <v>66</v>
      </c>
      <c r="P408" s="11">
        <f>Table_ExternalData_1[[#This Row],[Sales]]</f>
        <v>9769</v>
      </c>
    </row>
    <row r="409" spans="1:16" x14ac:dyDescent="0.3">
      <c r="A409">
        <f t="shared" si="6"/>
        <v>408</v>
      </c>
      <c r="B409" s="2">
        <v>42651</v>
      </c>
      <c r="C409" s="1">
        <v>4</v>
      </c>
      <c r="D409" s="1" t="s">
        <v>21</v>
      </c>
      <c r="E409" s="1" t="s">
        <v>13</v>
      </c>
      <c r="F409" s="1" t="s">
        <v>38</v>
      </c>
      <c r="G409" s="1" t="s">
        <v>39</v>
      </c>
      <c r="H409" s="3">
        <v>4985</v>
      </c>
      <c r="I409" s="1" t="s">
        <v>4</v>
      </c>
      <c r="J409" s="1" t="s">
        <v>15</v>
      </c>
      <c r="K409" s="1" t="s">
        <v>16</v>
      </c>
      <c r="L409" s="1" t="s">
        <v>135</v>
      </c>
      <c r="M409" s="1" t="s">
        <v>17</v>
      </c>
      <c r="N409" s="1" t="s">
        <v>18</v>
      </c>
      <c r="O409" s="1" t="s">
        <v>19</v>
      </c>
      <c r="P409" s="11">
        <f>Table_ExternalData_1[[#This Row],[Sales]]</f>
        <v>4985</v>
      </c>
    </row>
    <row r="410" spans="1:16" x14ac:dyDescent="0.3">
      <c r="A410">
        <f t="shared" si="6"/>
        <v>409</v>
      </c>
      <c r="B410" s="2">
        <v>42654</v>
      </c>
      <c r="C410" s="1">
        <v>4</v>
      </c>
      <c r="D410" s="1" t="s">
        <v>74</v>
      </c>
      <c r="E410" s="1" t="s">
        <v>96</v>
      </c>
      <c r="F410" s="1" t="s">
        <v>97</v>
      </c>
      <c r="G410" s="1" t="s">
        <v>98</v>
      </c>
      <c r="H410" s="3">
        <v>2861</v>
      </c>
      <c r="I410" s="1" t="s">
        <v>4</v>
      </c>
      <c r="J410" s="1" t="s">
        <v>99</v>
      </c>
      <c r="K410" s="1" t="s">
        <v>100</v>
      </c>
      <c r="L410" s="1" t="s">
        <v>145</v>
      </c>
      <c r="M410" s="1" t="s">
        <v>101</v>
      </c>
      <c r="N410" s="1" t="s">
        <v>102</v>
      </c>
      <c r="O410" s="1" t="s">
        <v>103</v>
      </c>
      <c r="P410" s="11">
        <f>Table_ExternalData_1[[#This Row],[Sales]]</f>
        <v>2861</v>
      </c>
    </row>
    <row r="411" spans="1:16" x14ac:dyDescent="0.3">
      <c r="A411">
        <f t="shared" si="6"/>
        <v>410</v>
      </c>
      <c r="B411" s="2">
        <v>42660</v>
      </c>
      <c r="C411" s="1">
        <v>4</v>
      </c>
      <c r="D411" s="1" t="s">
        <v>81</v>
      </c>
      <c r="E411" s="1" t="s">
        <v>67</v>
      </c>
      <c r="F411" s="1" t="s">
        <v>10</v>
      </c>
      <c r="G411" s="1" t="s">
        <v>20</v>
      </c>
      <c r="H411" s="3">
        <v>6730</v>
      </c>
      <c r="I411" s="1" t="s">
        <v>4</v>
      </c>
      <c r="J411" s="1" t="s">
        <v>69</v>
      </c>
      <c r="K411" s="1" t="s">
        <v>70</v>
      </c>
      <c r="L411" s="1" t="s">
        <v>142</v>
      </c>
      <c r="M411" s="1" t="s">
        <v>71</v>
      </c>
      <c r="N411" s="1" t="s">
        <v>72</v>
      </c>
      <c r="O411" s="1" t="s">
        <v>73</v>
      </c>
      <c r="P411" s="11">
        <f>Table_ExternalData_1[[#This Row],[Sales]]</f>
        <v>6730</v>
      </c>
    </row>
    <row r="412" spans="1:16" x14ac:dyDescent="0.3">
      <c r="A412">
        <f t="shared" si="6"/>
        <v>411</v>
      </c>
      <c r="B412" s="2">
        <v>42665</v>
      </c>
      <c r="C412" s="1">
        <v>4</v>
      </c>
      <c r="D412" s="1" t="s">
        <v>52</v>
      </c>
      <c r="E412" s="1" t="s">
        <v>43</v>
      </c>
      <c r="F412" s="1" t="s">
        <v>30</v>
      </c>
      <c r="G412" s="1" t="s">
        <v>93</v>
      </c>
      <c r="H412" s="3">
        <v>9769</v>
      </c>
      <c r="I412" s="1" t="s">
        <v>149</v>
      </c>
      <c r="J412" s="1" t="s">
        <v>47</v>
      </c>
      <c r="K412" s="1" t="s">
        <v>48</v>
      </c>
      <c r="L412" s="1" t="s">
        <v>139</v>
      </c>
      <c r="M412" s="1" t="s">
        <v>49</v>
      </c>
      <c r="N412" s="1" t="s">
        <v>50</v>
      </c>
      <c r="O412" s="1" t="s">
        <v>51</v>
      </c>
      <c r="P412" s="11">
        <f>Table_ExternalData_1[[#This Row],[Sales]]</f>
        <v>9769</v>
      </c>
    </row>
    <row r="413" spans="1:16" x14ac:dyDescent="0.3">
      <c r="A413">
        <f t="shared" si="6"/>
        <v>412</v>
      </c>
      <c r="B413" s="2">
        <v>42665</v>
      </c>
      <c r="C413" s="1">
        <v>4</v>
      </c>
      <c r="D413" s="1" t="s">
        <v>81</v>
      </c>
      <c r="E413" s="1" t="s">
        <v>67</v>
      </c>
      <c r="F413" s="1" t="s">
        <v>2</v>
      </c>
      <c r="G413" s="1" t="s">
        <v>27</v>
      </c>
      <c r="H413" s="3">
        <v>4589</v>
      </c>
      <c r="I413" s="1" t="s">
        <v>4</v>
      </c>
      <c r="J413" s="1" t="s">
        <v>69</v>
      </c>
      <c r="K413" s="1" t="s">
        <v>70</v>
      </c>
      <c r="L413" s="1" t="s">
        <v>142</v>
      </c>
      <c r="M413" s="1" t="s">
        <v>71</v>
      </c>
      <c r="N413" s="1" t="s">
        <v>72</v>
      </c>
      <c r="O413" s="1" t="s">
        <v>73</v>
      </c>
      <c r="P413" s="11">
        <f>Table_ExternalData_1[[#This Row],[Sales]]</f>
        <v>4589</v>
      </c>
    </row>
    <row r="414" spans="1:16" x14ac:dyDescent="0.3">
      <c r="A414">
        <f t="shared" si="6"/>
        <v>413</v>
      </c>
      <c r="B414" s="2">
        <v>42668</v>
      </c>
      <c r="C414" s="1">
        <v>4</v>
      </c>
      <c r="D414" s="1" t="s">
        <v>28</v>
      </c>
      <c r="E414" s="1" t="s">
        <v>22</v>
      </c>
      <c r="F414" s="1" t="s">
        <v>10</v>
      </c>
      <c r="G414" s="1" t="s">
        <v>116</v>
      </c>
      <c r="H414" s="3">
        <v>2893</v>
      </c>
      <c r="I414" s="1" t="s">
        <v>46</v>
      </c>
      <c r="J414" s="1" t="s">
        <v>24</v>
      </c>
      <c r="K414" s="1" t="s">
        <v>25</v>
      </c>
      <c r="L414" s="1" t="s">
        <v>136</v>
      </c>
      <c r="M414" s="1" t="s">
        <v>26</v>
      </c>
      <c r="N414" s="1" t="s">
        <v>8</v>
      </c>
      <c r="O414" s="1" t="s">
        <v>9</v>
      </c>
      <c r="P414" s="11">
        <f>Table_ExternalData_1[[#This Row],[Sales]]</f>
        <v>2893</v>
      </c>
    </row>
    <row r="415" spans="1:16" x14ac:dyDescent="0.3">
      <c r="A415">
        <f t="shared" si="6"/>
        <v>414</v>
      </c>
      <c r="B415" s="2">
        <v>42668</v>
      </c>
      <c r="C415" s="1">
        <v>4</v>
      </c>
      <c r="D415" s="1" t="s">
        <v>81</v>
      </c>
      <c r="E415" s="1" t="s">
        <v>67</v>
      </c>
      <c r="F415" s="1" t="s">
        <v>75</v>
      </c>
      <c r="G415" s="1" t="s">
        <v>118</v>
      </c>
      <c r="H415" s="3">
        <v>8985</v>
      </c>
      <c r="I415" s="1" t="s">
        <v>4</v>
      </c>
      <c r="J415" s="1" t="s">
        <v>69</v>
      </c>
      <c r="K415" s="1" t="s">
        <v>70</v>
      </c>
      <c r="L415" s="1" t="s">
        <v>142</v>
      </c>
      <c r="M415" s="1" t="s">
        <v>71</v>
      </c>
      <c r="N415" s="1" t="s">
        <v>72</v>
      </c>
      <c r="O415" s="1" t="s">
        <v>73</v>
      </c>
      <c r="P415" s="11">
        <f>Table_ExternalData_1[[#This Row],[Sales]]</f>
        <v>8985</v>
      </c>
    </row>
    <row r="416" spans="1:16" x14ac:dyDescent="0.3">
      <c r="A416">
        <f t="shared" si="6"/>
        <v>415</v>
      </c>
      <c r="B416" s="2">
        <v>42672</v>
      </c>
      <c r="C416" s="1">
        <v>4</v>
      </c>
      <c r="D416" s="1" t="s">
        <v>28</v>
      </c>
      <c r="E416" s="1" t="s">
        <v>22</v>
      </c>
      <c r="F416" s="1" t="s">
        <v>119</v>
      </c>
      <c r="G416" s="1" t="s">
        <v>120</v>
      </c>
      <c r="H416" s="3">
        <v>1065</v>
      </c>
      <c r="I416" s="1" t="s">
        <v>4</v>
      </c>
      <c r="J416" s="1" t="s">
        <v>24</v>
      </c>
      <c r="K416" s="1" t="s">
        <v>25</v>
      </c>
      <c r="L416" s="1" t="s">
        <v>136</v>
      </c>
      <c r="M416" s="1" t="s">
        <v>26</v>
      </c>
      <c r="N416" s="1" t="s">
        <v>8</v>
      </c>
      <c r="O416" s="1" t="s">
        <v>9</v>
      </c>
      <c r="P416" s="11">
        <f>Table_ExternalData_1[[#This Row],[Sales]]</f>
        <v>1065</v>
      </c>
    </row>
    <row r="417" spans="1:16" x14ac:dyDescent="0.3">
      <c r="A417">
        <f t="shared" si="6"/>
        <v>416</v>
      </c>
      <c r="B417" s="2">
        <v>42673</v>
      </c>
      <c r="C417" s="1">
        <v>4</v>
      </c>
      <c r="D417" s="1" t="s">
        <v>12</v>
      </c>
      <c r="E417" s="1" t="s">
        <v>29</v>
      </c>
      <c r="F417" s="1" t="s">
        <v>79</v>
      </c>
      <c r="G417" s="1" t="s">
        <v>80</v>
      </c>
      <c r="H417" s="3">
        <v>5237</v>
      </c>
      <c r="I417" s="1" t="s">
        <v>4</v>
      </c>
      <c r="J417" s="1" t="s">
        <v>32</v>
      </c>
      <c r="K417" s="1" t="s">
        <v>33</v>
      </c>
      <c r="L417" s="1" t="s">
        <v>137</v>
      </c>
      <c r="M417" s="1" t="s">
        <v>34</v>
      </c>
      <c r="N417" s="1" t="s">
        <v>35</v>
      </c>
      <c r="O417" s="1" t="s">
        <v>36</v>
      </c>
      <c r="P417" s="11">
        <f>Table_ExternalData_1[[#This Row],[Sales]]</f>
        <v>5237</v>
      </c>
    </row>
    <row r="418" spans="1:16" x14ac:dyDescent="0.3">
      <c r="A418">
        <f t="shared" si="6"/>
        <v>417</v>
      </c>
      <c r="B418" s="2">
        <v>42678</v>
      </c>
      <c r="C418" s="1">
        <v>4</v>
      </c>
      <c r="D418" s="1" t="s">
        <v>74</v>
      </c>
      <c r="E418" s="1" t="s">
        <v>96</v>
      </c>
      <c r="F418" s="1" t="s">
        <v>44</v>
      </c>
      <c r="G418" s="1" t="s">
        <v>45</v>
      </c>
      <c r="H418" s="3">
        <v>6505</v>
      </c>
      <c r="I418" s="1" t="s">
        <v>4</v>
      </c>
      <c r="J418" s="1" t="s">
        <v>99</v>
      </c>
      <c r="K418" s="1" t="s">
        <v>100</v>
      </c>
      <c r="L418" s="1" t="s">
        <v>145</v>
      </c>
      <c r="M418" s="1" t="s">
        <v>101</v>
      </c>
      <c r="N418" s="1" t="s">
        <v>102</v>
      </c>
      <c r="O418" s="1" t="s">
        <v>103</v>
      </c>
      <c r="P418" s="11">
        <f>Table_ExternalData_1[[#This Row],[Sales]]</f>
        <v>6505</v>
      </c>
    </row>
    <row r="419" spans="1:16" x14ac:dyDescent="0.3">
      <c r="A419">
        <f t="shared" si="6"/>
        <v>418</v>
      </c>
      <c r="B419" s="2">
        <v>42684</v>
      </c>
      <c r="C419" s="1">
        <v>4</v>
      </c>
      <c r="D419" s="1" t="s">
        <v>81</v>
      </c>
      <c r="E419" s="1" t="s">
        <v>67</v>
      </c>
      <c r="F419" s="1" t="s">
        <v>2</v>
      </c>
      <c r="G419" s="1" t="s">
        <v>27</v>
      </c>
      <c r="H419" s="3">
        <v>4021</v>
      </c>
      <c r="I419" s="1" t="s">
        <v>4</v>
      </c>
      <c r="J419" s="1" t="s">
        <v>69</v>
      </c>
      <c r="K419" s="1" t="s">
        <v>70</v>
      </c>
      <c r="L419" s="1" t="s">
        <v>142</v>
      </c>
      <c r="M419" s="1" t="s">
        <v>71</v>
      </c>
      <c r="N419" s="1" t="s">
        <v>72</v>
      </c>
      <c r="O419" s="1" t="s">
        <v>73</v>
      </c>
      <c r="P419" s="11">
        <f>Table_ExternalData_1[[#This Row],[Sales]]</f>
        <v>4021</v>
      </c>
    </row>
    <row r="420" spans="1:16" x14ac:dyDescent="0.3">
      <c r="A420">
        <f t="shared" si="6"/>
        <v>419</v>
      </c>
      <c r="B420" s="2">
        <v>42691</v>
      </c>
      <c r="C420" s="1">
        <v>4</v>
      </c>
      <c r="D420" s="1" t="s">
        <v>0</v>
      </c>
      <c r="E420" s="1" t="s">
        <v>53</v>
      </c>
      <c r="F420" s="1" t="s">
        <v>119</v>
      </c>
      <c r="G420" s="1" t="s">
        <v>120</v>
      </c>
      <c r="H420" s="3">
        <v>7076</v>
      </c>
      <c r="I420" s="1" t="s">
        <v>4</v>
      </c>
      <c r="J420" s="1" t="s">
        <v>56</v>
      </c>
      <c r="K420" s="1" t="s">
        <v>57</v>
      </c>
      <c r="L420" s="1" t="s">
        <v>140</v>
      </c>
      <c r="M420" s="1" t="s">
        <v>58</v>
      </c>
      <c r="N420" s="1" t="s">
        <v>59</v>
      </c>
      <c r="O420" s="1" t="s">
        <v>60</v>
      </c>
      <c r="P420" s="11">
        <f>Table_ExternalData_1[[#This Row],[Sales]]</f>
        <v>7076</v>
      </c>
    </row>
    <row r="421" spans="1:16" x14ac:dyDescent="0.3">
      <c r="A421">
        <f t="shared" si="6"/>
        <v>420</v>
      </c>
      <c r="B421" s="2">
        <v>42697</v>
      </c>
      <c r="C421" s="1">
        <v>4</v>
      </c>
      <c r="D421" s="1" t="s">
        <v>28</v>
      </c>
      <c r="E421" s="1" t="s">
        <v>22</v>
      </c>
      <c r="F421" s="1" t="s">
        <v>44</v>
      </c>
      <c r="G421" s="1" t="s">
        <v>45</v>
      </c>
      <c r="H421" s="3">
        <v>17</v>
      </c>
      <c r="I421" s="1" t="s">
        <v>4</v>
      </c>
      <c r="J421" s="1" t="s">
        <v>24</v>
      </c>
      <c r="K421" s="1" t="s">
        <v>25</v>
      </c>
      <c r="L421" s="1" t="s">
        <v>136</v>
      </c>
      <c r="M421" s="1" t="s">
        <v>26</v>
      </c>
      <c r="N421" s="1" t="s">
        <v>8</v>
      </c>
      <c r="O421" s="1" t="s">
        <v>9</v>
      </c>
      <c r="P421" s="11">
        <f>Table_ExternalData_1[[#This Row],[Sales]]</f>
        <v>17</v>
      </c>
    </row>
    <row r="422" spans="1:16" x14ac:dyDescent="0.3">
      <c r="A422">
        <f t="shared" si="6"/>
        <v>421</v>
      </c>
      <c r="B422" s="2">
        <v>42698</v>
      </c>
      <c r="C422" s="1">
        <v>4</v>
      </c>
      <c r="D422" s="1" t="s">
        <v>12</v>
      </c>
      <c r="E422" s="1" t="s">
        <v>1</v>
      </c>
      <c r="F422" s="1" t="s">
        <v>2</v>
      </c>
      <c r="G422" s="1" t="s">
        <v>27</v>
      </c>
      <c r="H422" s="3">
        <v>8019</v>
      </c>
      <c r="I422" s="1" t="s">
        <v>46</v>
      </c>
      <c r="J422" s="1" t="s">
        <v>5</v>
      </c>
      <c r="K422" s="1" t="s">
        <v>6</v>
      </c>
      <c r="L422" s="1" t="s">
        <v>134</v>
      </c>
      <c r="M422" s="1" t="s">
        <v>7</v>
      </c>
      <c r="N422" s="1" t="s">
        <v>8</v>
      </c>
      <c r="O422" s="1" t="s">
        <v>9</v>
      </c>
      <c r="P422" s="11">
        <f>Table_ExternalData_1[[#This Row],[Sales]]</f>
        <v>8019</v>
      </c>
    </row>
    <row r="423" spans="1:16" x14ac:dyDescent="0.3">
      <c r="A423">
        <f t="shared" si="6"/>
        <v>422</v>
      </c>
      <c r="B423" s="2">
        <v>42698</v>
      </c>
      <c r="C423" s="1">
        <v>4</v>
      </c>
      <c r="D423" s="1" t="s">
        <v>52</v>
      </c>
      <c r="E423" s="1" t="s">
        <v>43</v>
      </c>
      <c r="F423" s="1" t="s">
        <v>44</v>
      </c>
      <c r="G423" s="1" t="s">
        <v>45</v>
      </c>
      <c r="H423" s="3">
        <v>5577</v>
      </c>
      <c r="I423" s="1" t="s">
        <v>4</v>
      </c>
      <c r="J423" s="1" t="s">
        <v>47</v>
      </c>
      <c r="K423" s="1" t="s">
        <v>48</v>
      </c>
      <c r="L423" s="1" t="s">
        <v>139</v>
      </c>
      <c r="M423" s="1" t="s">
        <v>49</v>
      </c>
      <c r="N423" s="1" t="s">
        <v>50</v>
      </c>
      <c r="O423" s="1" t="s">
        <v>51</v>
      </c>
      <c r="P423" s="11">
        <f>Table_ExternalData_1[[#This Row],[Sales]]</f>
        <v>5577</v>
      </c>
    </row>
    <row r="424" spans="1:16" x14ac:dyDescent="0.3">
      <c r="A424">
        <f t="shared" si="6"/>
        <v>423</v>
      </c>
      <c r="B424" s="2">
        <v>42698</v>
      </c>
      <c r="C424" s="1">
        <v>4</v>
      </c>
      <c r="D424" s="1" t="s">
        <v>21</v>
      </c>
      <c r="E424" s="1" t="s">
        <v>13</v>
      </c>
      <c r="F424" s="1" t="s">
        <v>54</v>
      </c>
      <c r="G424" s="1" t="s">
        <v>55</v>
      </c>
      <c r="H424" s="3">
        <v>1253</v>
      </c>
      <c r="I424" s="1" t="s">
        <v>4</v>
      </c>
      <c r="J424" s="1" t="s">
        <v>15</v>
      </c>
      <c r="K424" s="1" t="s">
        <v>16</v>
      </c>
      <c r="L424" s="1" t="s">
        <v>135</v>
      </c>
      <c r="M424" s="1" t="s">
        <v>17</v>
      </c>
      <c r="N424" s="1" t="s">
        <v>18</v>
      </c>
      <c r="O424" s="1" t="s">
        <v>19</v>
      </c>
      <c r="P424" s="11">
        <f>Table_ExternalData_1[[#This Row],[Sales]]</f>
        <v>1253</v>
      </c>
    </row>
    <row r="425" spans="1:16" x14ac:dyDescent="0.3">
      <c r="A425">
        <f t="shared" si="6"/>
        <v>424</v>
      </c>
      <c r="B425" s="2">
        <v>42698</v>
      </c>
      <c r="C425" s="1">
        <v>4</v>
      </c>
      <c r="D425" s="1" t="s">
        <v>28</v>
      </c>
      <c r="E425" s="1" t="s">
        <v>22</v>
      </c>
      <c r="F425" s="1" t="s">
        <v>75</v>
      </c>
      <c r="G425" s="1" t="s">
        <v>76</v>
      </c>
      <c r="H425" s="3">
        <v>7003</v>
      </c>
      <c r="I425" s="1" t="s">
        <v>4</v>
      </c>
      <c r="J425" s="1" t="s">
        <v>24</v>
      </c>
      <c r="K425" s="1" t="s">
        <v>25</v>
      </c>
      <c r="L425" s="1" t="s">
        <v>136</v>
      </c>
      <c r="M425" s="1" t="s">
        <v>26</v>
      </c>
      <c r="N425" s="1" t="s">
        <v>8</v>
      </c>
      <c r="O425" s="1" t="s">
        <v>9</v>
      </c>
      <c r="P425" s="11">
        <f>Table_ExternalData_1[[#This Row],[Sales]]</f>
        <v>7003</v>
      </c>
    </row>
    <row r="426" spans="1:16" x14ac:dyDescent="0.3">
      <c r="A426">
        <f t="shared" si="6"/>
        <v>425</v>
      </c>
      <c r="B426" s="2">
        <v>42698</v>
      </c>
      <c r="C426" s="1">
        <v>4</v>
      </c>
      <c r="D426" s="1" t="s">
        <v>81</v>
      </c>
      <c r="E426" s="1" t="s">
        <v>67</v>
      </c>
      <c r="F426" s="1" t="s">
        <v>2</v>
      </c>
      <c r="G426" s="1" t="s">
        <v>27</v>
      </c>
      <c r="H426" s="3">
        <v>6349</v>
      </c>
      <c r="I426" s="1" t="s">
        <v>46</v>
      </c>
      <c r="J426" s="1" t="s">
        <v>69</v>
      </c>
      <c r="K426" s="1" t="s">
        <v>70</v>
      </c>
      <c r="L426" s="1" t="s">
        <v>142</v>
      </c>
      <c r="M426" s="1" t="s">
        <v>71</v>
      </c>
      <c r="N426" s="1" t="s">
        <v>72</v>
      </c>
      <c r="O426" s="1" t="s">
        <v>73</v>
      </c>
      <c r="P426" s="11">
        <f>Table_ExternalData_1[[#This Row],[Sales]]</f>
        <v>6349</v>
      </c>
    </row>
    <row r="427" spans="1:16" x14ac:dyDescent="0.3">
      <c r="A427">
        <f t="shared" si="6"/>
        <v>426</v>
      </c>
      <c r="B427" s="2">
        <v>42709</v>
      </c>
      <c r="C427" s="1">
        <v>4</v>
      </c>
      <c r="D427" s="1" t="s">
        <v>0</v>
      </c>
      <c r="E427" s="1" t="s">
        <v>53</v>
      </c>
      <c r="F427" s="1" t="s">
        <v>2</v>
      </c>
      <c r="G427" s="1" t="s">
        <v>23</v>
      </c>
      <c r="H427" s="3">
        <v>1777</v>
      </c>
      <c r="I427" s="1" t="s">
        <v>46</v>
      </c>
      <c r="J427" s="1" t="s">
        <v>56</v>
      </c>
      <c r="K427" s="1" t="s">
        <v>57</v>
      </c>
      <c r="L427" s="1" t="s">
        <v>140</v>
      </c>
      <c r="M427" s="1" t="s">
        <v>58</v>
      </c>
      <c r="N427" s="1" t="s">
        <v>59</v>
      </c>
      <c r="O427" s="1" t="s">
        <v>60</v>
      </c>
      <c r="P427" s="11">
        <f>Table_ExternalData_1[[#This Row],[Sales]]</f>
        <v>1777</v>
      </c>
    </row>
    <row r="428" spans="1:16" x14ac:dyDescent="0.3">
      <c r="A428">
        <f t="shared" si="6"/>
        <v>427</v>
      </c>
      <c r="B428" s="2">
        <v>42709</v>
      </c>
      <c r="C428" s="1">
        <v>4</v>
      </c>
      <c r="D428" s="1" t="s">
        <v>12</v>
      </c>
      <c r="E428" s="1" t="s">
        <v>1</v>
      </c>
      <c r="F428" s="1" t="s">
        <v>10</v>
      </c>
      <c r="G428" s="1" t="s">
        <v>20</v>
      </c>
      <c r="H428" s="3">
        <v>8741</v>
      </c>
      <c r="I428" s="1" t="s">
        <v>4</v>
      </c>
      <c r="J428" s="1" t="s">
        <v>5</v>
      </c>
      <c r="K428" s="1" t="s">
        <v>6</v>
      </c>
      <c r="L428" s="1" t="s">
        <v>134</v>
      </c>
      <c r="M428" s="1" t="s">
        <v>7</v>
      </c>
      <c r="N428" s="1" t="s">
        <v>8</v>
      </c>
      <c r="O428" s="1" t="s">
        <v>9</v>
      </c>
      <c r="P428" s="11">
        <f>Table_ExternalData_1[[#This Row],[Sales]]</f>
        <v>8741</v>
      </c>
    </row>
    <row r="429" spans="1:16" x14ac:dyDescent="0.3">
      <c r="A429">
        <f t="shared" si="6"/>
        <v>428</v>
      </c>
      <c r="B429" s="2">
        <v>42709</v>
      </c>
      <c r="C429" s="1">
        <v>4</v>
      </c>
      <c r="D429" s="1" t="s">
        <v>52</v>
      </c>
      <c r="E429" s="1" t="s">
        <v>43</v>
      </c>
      <c r="F429" s="1" t="s">
        <v>2</v>
      </c>
      <c r="G429" s="1" t="s">
        <v>27</v>
      </c>
      <c r="H429" s="3">
        <v>8930</v>
      </c>
      <c r="I429" s="1" t="s">
        <v>4</v>
      </c>
      <c r="J429" s="1" t="s">
        <v>47</v>
      </c>
      <c r="K429" s="1" t="s">
        <v>48</v>
      </c>
      <c r="L429" s="1" t="s">
        <v>139</v>
      </c>
      <c r="M429" s="1" t="s">
        <v>49</v>
      </c>
      <c r="N429" s="1" t="s">
        <v>50</v>
      </c>
      <c r="O429" s="1" t="s">
        <v>51</v>
      </c>
      <c r="P429" s="11">
        <f>Table_ExternalData_1[[#This Row],[Sales]]</f>
        <v>8930</v>
      </c>
    </row>
    <row r="430" spans="1:16" x14ac:dyDescent="0.3">
      <c r="A430">
        <f t="shared" si="6"/>
        <v>429</v>
      </c>
      <c r="B430" s="2">
        <v>42709</v>
      </c>
      <c r="C430" s="1">
        <v>4</v>
      </c>
      <c r="D430" s="1" t="s">
        <v>28</v>
      </c>
      <c r="E430" s="1" t="s">
        <v>22</v>
      </c>
      <c r="F430" s="1" t="s">
        <v>44</v>
      </c>
      <c r="G430" s="1" t="s">
        <v>45</v>
      </c>
      <c r="H430" s="3">
        <v>9230</v>
      </c>
      <c r="I430" s="1" t="s">
        <v>149</v>
      </c>
      <c r="J430" s="1" t="s">
        <v>24</v>
      </c>
      <c r="K430" s="1" t="s">
        <v>25</v>
      </c>
      <c r="L430" s="1" t="s">
        <v>136</v>
      </c>
      <c r="M430" s="1" t="s">
        <v>26</v>
      </c>
      <c r="N430" s="1" t="s">
        <v>8</v>
      </c>
      <c r="O430" s="1" t="s">
        <v>9</v>
      </c>
      <c r="P430" s="11">
        <f>Table_ExternalData_1[[#This Row],[Sales]]</f>
        <v>9230</v>
      </c>
    </row>
    <row r="431" spans="1:16" x14ac:dyDescent="0.3">
      <c r="A431">
        <f t="shared" si="6"/>
        <v>430</v>
      </c>
      <c r="B431" s="2">
        <v>42709</v>
      </c>
      <c r="C431" s="1">
        <v>4</v>
      </c>
      <c r="D431" s="1" t="s">
        <v>28</v>
      </c>
      <c r="E431" s="1" t="s">
        <v>22</v>
      </c>
      <c r="F431" s="1" t="s">
        <v>77</v>
      </c>
      <c r="G431" s="1" t="s">
        <v>117</v>
      </c>
      <c r="H431" s="3">
        <v>8490</v>
      </c>
      <c r="I431" s="1" t="s">
        <v>4</v>
      </c>
      <c r="J431" s="1" t="s">
        <v>24</v>
      </c>
      <c r="K431" s="1" t="s">
        <v>25</v>
      </c>
      <c r="L431" s="1" t="s">
        <v>136</v>
      </c>
      <c r="M431" s="1" t="s">
        <v>26</v>
      </c>
      <c r="N431" s="1" t="s">
        <v>8</v>
      </c>
      <c r="O431" s="1" t="s">
        <v>9</v>
      </c>
      <c r="P431" s="11">
        <f>Table_ExternalData_1[[#This Row],[Sales]]</f>
        <v>8490</v>
      </c>
    </row>
    <row r="432" spans="1:16" x14ac:dyDescent="0.3">
      <c r="A432">
        <f t="shared" si="6"/>
        <v>431</v>
      </c>
      <c r="B432" s="2">
        <v>42711</v>
      </c>
      <c r="C432" s="1">
        <v>4</v>
      </c>
      <c r="D432" s="1" t="s">
        <v>21</v>
      </c>
      <c r="E432" s="1" t="s">
        <v>13</v>
      </c>
      <c r="F432" s="1" t="s">
        <v>90</v>
      </c>
      <c r="G432" s="1" t="s">
        <v>91</v>
      </c>
      <c r="H432" s="3">
        <v>1170</v>
      </c>
      <c r="I432" s="1" t="s">
        <v>4</v>
      </c>
      <c r="J432" s="1" t="s">
        <v>15</v>
      </c>
      <c r="K432" s="1" t="s">
        <v>16</v>
      </c>
      <c r="L432" s="1" t="s">
        <v>135</v>
      </c>
      <c r="M432" s="1" t="s">
        <v>17</v>
      </c>
      <c r="N432" s="1" t="s">
        <v>18</v>
      </c>
      <c r="O432" s="1" t="s">
        <v>19</v>
      </c>
      <c r="P432" s="11">
        <f>Table_ExternalData_1[[#This Row],[Sales]]</f>
        <v>1170</v>
      </c>
    </row>
    <row r="433" spans="1:16" x14ac:dyDescent="0.3">
      <c r="A433">
        <f t="shared" si="6"/>
        <v>432</v>
      </c>
      <c r="B433" s="2">
        <v>42712</v>
      </c>
      <c r="C433" s="1">
        <v>4</v>
      </c>
      <c r="D433" s="1" t="s">
        <v>0</v>
      </c>
      <c r="E433" s="1" t="s">
        <v>53</v>
      </c>
      <c r="F433" s="1" t="s">
        <v>90</v>
      </c>
      <c r="G433" s="1" t="s">
        <v>91</v>
      </c>
      <c r="H433" s="3">
        <v>9379</v>
      </c>
      <c r="I433" s="1" t="s">
        <v>46</v>
      </c>
      <c r="J433" s="1" t="s">
        <v>56</v>
      </c>
      <c r="K433" s="1" t="s">
        <v>57</v>
      </c>
      <c r="L433" s="1" t="s">
        <v>140</v>
      </c>
      <c r="M433" s="1" t="s">
        <v>58</v>
      </c>
      <c r="N433" s="1" t="s">
        <v>59</v>
      </c>
      <c r="O433" s="1" t="s">
        <v>60</v>
      </c>
      <c r="P433" s="11">
        <f>Table_ExternalData_1[[#This Row],[Sales]]</f>
        <v>9379</v>
      </c>
    </row>
    <row r="434" spans="1:16" x14ac:dyDescent="0.3">
      <c r="A434">
        <f t="shared" si="6"/>
        <v>433</v>
      </c>
      <c r="B434" s="2">
        <v>42717</v>
      </c>
      <c r="C434" s="1">
        <v>4</v>
      </c>
      <c r="D434" s="1" t="s">
        <v>74</v>
      </c>
      <c r="E434" s="1" t="s">
        <v>96</v>
      </c>
      <c r="F434" s="1" t="s">
        <v>10</v>
      </c>
      <c r="G434" s="1" t="s">
        <v>14</v>
      </c>
      <c r="H434" s="3">
        <v>8554</v>
      </c>
      <c r="I434" s="1" t="s">
        <v>149</v>
      </c>
      <c r="J434" s="1" t="s">
        <v>99</v>
      </c>
      <c r="K434" s="1" t="s">
        <v>100</v>
      </c>
      <c r="L434" s="1" t="s">
        <v>145</v>
      </c>
      <c r="M434" s="1" t="s">
        <v>101</v>
      </c>
      <c r="N434" s="1" t="s">
        <v>102</v>
      </c>
      <c r="O434" s="1" t="s">
        <v>103</v>
      </c>
      <c r="P434" s="11">
        <f>Table_ExternalData_1[[#This Row],[Sales]]</f>
        <v>8554</v>
      </c>
    </row>
    <row r="435" spans="1:16" x14ac:dyDescent="0.3">
      <c r="A435">
        <f t="shared" si="6"/>
        <v>434</v>
      </c>
      <c r="B435" s="2">
        <v>42723</v>
      </c>
      <c r="C435" s="1">
        <v>4</v>
      </c>
      <c r="D435" s="1" t="s">
        <v>81</v>
      </c>
      <c r="E435" s="1" t="s">
        <v>67</v>
      </c>
      <c r="F435" s="1" t="s">
        <v>10</v>
      </c>
      <c r="G435" s="1" t="s">
        <v>14</v>
      </c>
      <c r="H435" s="3">
        <v>2474</v>
      </c>
      <c r="I435" s="1" t="s">
        <v>4</v>
      </c>
      <c r="J435" s="1" t="s">
        <v>69</v>
      </c>
      <c r="K435" s="1" t="s">
        <v>70</v>
      </c>
      <c r="L435" s="1" t="s">
        <v>142</v>
      </c>
      <c r="M435" s="1" t="s">
        <v>71</v>
      </c>
      <c r="N435" s="1" t="s">
        <v>72</v>
      </c>
      <c r="O435" s="1" t="s">
        <v>73</v>
      </c>
      <c r="P435" s="11">
        <f>Table_ExternalData_1[[#This Row],[Sales]]</f>
        <v>2474</v>
      </c>
    </row>
    <row r="436" spans="1:16" x14ac:dyDescent="0.3">
      <c r="A436">
        <f t="shared" si="6"/>
        <v>435</v>
      </c>
      <c r="B436" s="2">
        <v>42727</v>
      </c>
      <c r="C436" s="1">
        <v>4</v>
      </c>
      <c r="D436" s="1" t="s">
        <v>28</v>
      </c>
      <c r="E436" s="1" t="s">
        <v>22</v>
      </c>
      <c r="F436" s="1" t="s">
        <v>2</v>
      </c>
      <c r="G436" s="1" t="s">
        <v>68</v>
      </c>
      <c r="H436" s="3">
        <v>6925</v>
      </c>
      <c r="I436" s="1" t="s">
        <v>149</v>
      </c>
      <c r="J436" s="1" t="s">
        <v>24</v>
      </c>
      <c r="K436" s="1" t="s">
        <v>25</v>
      </c>
      <c r="L436" s="1" t="s">
        <v>136</v>
      </c>
      <c r="M436" s="1" t="s">
        <v>26</v>
      </c>
      <c r="N436" s="1" t="s">
        <v>8</v>
      </c>
      <c r="O436" s="1" t="s">
        <v>9</v>
      </c>
      <c r="P436" s="11">
        <f>Table_ExternalData_1[[#This Row],[Sales]]</f>
        <v>6925</v>
      </c>
    </row>
    <row r="437" spans="1:16" x14ac:dyDescent="0.3">
      <c r="A437">
        <f t="shared" si="6"/>
        <v>436</v>
      </c>
      <c r="B437" s="2">
        <v>42727</v>
      </c>
      <c r="C437" s="1">
        <v>4</v>
      </c>
      <c r="D437" s="1" t="s">
        <v>28</v>
      </c>
      <c r="E437" s="1" t="s">
        <v>22</v>
      </c>
      <c r="F437" s="1" t="s">
        <v>77</v>
      </c>
      <c r="G437" s="1" t="s">
        <v>117</v>
      </c>
      <c r="H437" s="3">
        <v>449</v>
      </c>
      <c r="I437" s="1" t="s">
        <v>4</v>
      </c>
      <c r="J437" s="1" t="s">
        <v>24</v>
      </c>
      <c r="K437" s="1" t="s">
        <v>25</v>
      </c>
      <c r="L437" s="1" t="s">
        <v>136</v>
      </c>
      <c r="M437" s="1" t="s">
        <v>26</v>
      </c>
      <c r="N437" s="1" t="s">
        <v>8</v>
      </c>
      <c r="O437" s="1" t="s">
        <v>9</v>
      </c>
      <c r="P437" s="11">
        <f>Table_ExternalData_1[[#This Row],[Sales]]</f>
        <v>449</v>
      </c>
    </row>
    <row r="438" spans="1:16" x14ac:dyDescent="0.3">
      <c r="A438">
        <f t="shared" si="6"/>
        <v>437</v>
      </c>
      <c r="B438" s="2">
        <v>42597</v>
      </c>
      <c r="C438" s="1">
        <v>4</v>
      </c>
      <c r="D438" s="1" t="s">
        <v>81</v>
      </c>
      <c r="E438" s="1" t="s">
        <v>67</v>
      </c>
      <c r="F438" s="1" t="s">
        <v>2</v>
      </c>
      <c r="G438" s="1" t="s">
        <v>68</v>
      </c>
      <c r="H438" s="3">
        <v>1378</v>
      </c>
      <c r="I438" s="1" t="s">
        <v>4</v>
      </c>
      <c r="J438" s="1" t="s">
        <v>69</v>
      </c>
      <c r="K438" s="1" t="s">
        <v>70</v>
      </c>
      <c r="L438" s="1" t="s">
        <v>142</v>
      </c>
      <c r="M438" s="1" t="s">
        <v>71</v>
      </c>
      <c r="N438" s="1" t="s">
        <v>72</v>
      </c>
      <c r="O438" s="1" t="s">
        <v>73</v>
      </c>
      <c r="P438" s="11">
        <f>Table_ExternalData_1[[#This Row],[Sales]]</f>
        <v>1378</v>
      </c>
    </row>
    <row r="439" spans="1:16" x14ac:dyDescent="0.3">
      <c r="A439">
        <f t="shared" si="6"/>
        <v>438</v>
      </c>
      <c r="B439" s="2">
        <v>42228</v>
      </c>
      <c r="C439" s="1">
        <v>4</v>
      </c>
      <c r="D439" s="1" t="s">
        <v>81</v>
      </c>
      <c r="E439" s="1" t="s">
        <v>67</v>
      </c>
      <c r="F439" s="1" t="s">
        <v>77</v>
      </c>
      <c r="G439" s="1" t="s">
        <v>117</v>
      </c>
      <c r="H439" s="3">
        <v>782</v>
      </c>
      <c r="I439" s="1" t="s">
        <v>4</v>
      </c>
      <c r="J439" s="1" t="s">
        <v>69</v>
      </c>
      <c r="K439" s="1" t="s">
        <v>70</v>
      </c>
      <c r="L439" s="1" t="s">
        <v>142</v>
      </c>
      <c r="M439" s="1" t="s">
        <v>71</v>
      </c>
      <c r="N439" s="1" t="s">
        <v>72</v>
      </c>
      <c r="O439" s="1" t="s">
        <v>73</v>
      </c>
      <c r="P439" s="11">
        <f>Table_ExternalData_1[[#This Row],[Sales]]</f>
        <v>782</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22"/>
  <sheetViews>
    <sheetView showGridLines="0" tabSelected="1" zoomScale="70" zoomScaleNormal="70" workbookViewId="0">
      <selection activeCell="S15" sqref="S15"/>
    </sheetView>
  </sheetViews>
  <sheetFormatPr defaultColWidth="9" defaultRowHeight="14.4" x14ac:dyDescent="0.3"/>
  <cols>
    <col min="1" max="1" width="9" style="5"/>
    <col min="2" max="2" width="19.109375" style="5" bestFit="1" customWidth="1"/>
    <col min="3" max="3" width="11.5546875" style="5" bestFit="1" customWidth="1"/>
    <col min="4" max="4" width="7.44140625" style="5" bestFit="1" customWidth="1"/>
    <col min="5" max="5" width="2.33203125" style="5" customWidth="1"/>
    <col min="6" max="6" width="13.88671875" style="5" bestFit="1" customWidth="1"/>
    <col min="7" max="7" width="11.5546875" style="5" bestFit="1" customWidth="1"/>
    <col min="8" max="8" width="7.44140625" style="5" bestFit="1" customWidth="1"/>
    <col min="9" max="9" width="2.33203125" style="5" customWidth="1"/>
    <col min="10" max="10" width="24.44140625" style="5" bestFit="1" customWidth="1"/>
    <col min="11" max="11" width="11.5546875" style="5" bestFit="1" customWidth="1"/>
    <col min="12" max="12" width="7.44140625" style="5" bestFit="1" customWidth="1"/>
    <col min="13" max="14" width="8.88671875" style="5" bestFit="1" customWidth="1"/>
    <col min="15" max="15" width="6.6640625" style="5" bestFit="1" customWidth="1"/>
    <col min="16" max="17" width="4.6640625" style="5" bestFit="1" customWidth="1"/>
    <col min="18" max="18" width="5.6640625" style="5" bestFit="1" customWidth="1"/>
    <col min="19" max="23" width="4.6640625" style="5" bestFit="1" customWidth="1"/>
    <col min="24" max="24" width="5.6640625" style="5" bestFit="1" customWidth="1"/>
    <col min="25" max="26" width="4.6640625" style="5" bestFit="1" customWidth="1"/>
    <col min="27" max="27" width="10.33203125" style="5" bestFit="1" customWidth="1"/>
    <col min="28" max="28" width="11.109375" style="5" bestFit="1" customWidth="1"/>
    <col min="29" max="31" width="7.88671875" style="5" bestFit="1" customWidth="1"/>
    <col min="32" max="32" width="8.88671875" style="5" bestFit="1" customWidth="1"/>
    <col min="33" max="37" width="7.88671875" style="5" bestFit="1" customWidth="1"/>
    <col min="38" max="38" width="8.88671875" style="5" bestFit="1" customWidth="1"/>
    <col min="39" max="40" width="7.88671875" style="5" bestFit="1" customWidth="1"/>
    <col min="41" max="41" width="9.33203125" style="5" bestFit="1" customWidth="1"/>
    <col min="42" max="42" width="6.6640625" style="5" bestFit="1" customWidth="1"/>
    <col min="43" max="53" width="4.6640625" style="5" bestFit="1" customWidth="1"/>
    <col min="54" max="54" width="9.33203125" style="5" bestFit="1" customWidth="1"/>
    <col min="55" max="55" width="6.5546875" style="5" bestFit="1" customWidth="1"/>
    <col min="56" max="66" width="4.6640625" style="5" bestFit="1" customWidth="1"/>
    <col min="67" max="67" width="9.33203125" style="5" bestFit="1" customWidth="1"/>
    <col min="68" max="68" width="6.5546875" style="5" bestFit="1" customWidth="1"/>
    <col min="69" max="79" width="4.6640625" style="5" bestFit="1" customWidth="1"/>
    <col min="80" max="80" width="9.33203125" style="5" bestFit="1" customWidth="1"/>
    <col min="81" max="81" width="10.33203125" style="5" bestFit="1" customWidth="1"/>
    <col min="82" max="82" width="11.109375" style="5" bestFit="1" customWidth="1"/>
    <col min="83" max="83" width="6.109375" style="5" bestFit="1" customWidth="1"/>
    <col min="84" max="85" width="4.6640625" style="5" bestFit="1" customWidth="1"/>
    <col min="86" max="86" width="9" style="5" bestFit="1" customWidth="1"/>
    <col min="87" max="87" width="9.33203125" style="5" bestFit="1" customWidth="1"/>
    <col min="88" max="88" width="6.5546875" style="5" bestFit="1" customWidth="1"/>
    <col min="89" max="90" width="4.6640625" style="5" bestFit="1" customWidth="1"/>
    <col min="91" max="91" width="9" style="5" bestFit="1" customWidth="1"/>
    <col min="92" max="92" width="6.109375" style="5" bestFit="1" customWidth="1"/>
    <col min="93" max="94" width="4.6640625" style="5" bestFit="1" customWidth="1"/>
    <col min="95" max="95" width="9" style="5" bestFit="1" customWidth="1"/>
    <col min="96" max="96" width="6.109375" style="5" bestFit="1" customWidth="1"/>
    <col min="97" max="98" width="4.6640625" style="5" bestFit="1" customWidth="1"/>
    <col min="99" max="99" width="9" style="5" bestFit="1" customWidth="1"/>
    <col min="100" max="100" width="6.109375" style="5" bestFit="1" customWidth="1"/>
    <col min="101" max="102" width="4.6640625" style="5" bestFit="1" customWidth="1"/>
    <col min="103" max="103" width="9" style="5" bestFit="1" customWidth="1"/>
    <col min="104" max="104" width="9.33203125" style="5" bestFit="1" customWidth="1"/>
    <col min="105" max="105" width="10.33203125" style="5" bestFit="1" customWidth="1"/>
    <col min="106" max="106" width="11.109375" style="5" bestFit="1" customWidth="1"/>
    <col min="107" max="516" width="8.33203125" style="5" bestFit="1" customWidth="1"/>
    <col min="517" max="517" width="10.33203125" style="5" bestFit="1" customWidth="1"/>
    <col min="518" max="518" width="11.109375" style="5" bestFit="1" customWidth="1"/>
    <col min="519" max="16384" width="9" style="5"/>
  </cols>
  <sheetData>
    <row r="1" spans="2:12" ht="115.2" customHeight="1" x14ac:dyDescent="0.3"/>
    <row r="2" spans="2:12" x14ac:dyDescent="0.3">
      <c r="B2" s="5" t="str">
        <f>"Sales Through - "&amp;TEXT(MAX(Table_ExternalData_1[Order Date]),"MMMM-YY")</f>
        <v>Sales Through - December-16</v>
      </c>
    </row>
    <row r="3" spans="2:12" x14ac:dyDescent="0.3">
      <c r="B3" s="5" t="str">
        <f>"Customer Sales Through - "&amp;TEXT(MAX(Table_ExternalData_1[Order Date]),"MMMM-YY")</f>
        <v>Customer Sales Through - December-16</v>
      </c>
    </row>
    <row r="4" spans="2:12" x14ac:dyDescent="0.3">
      <c r="B4" s="5" t="str">
        <f>"Category Sales Through - "&amp;TEXT(MAX(Table_ExternalData_1[Order Date]),"MMMM-YY")</f>
        <v>Category Sales Through - December-16</v>
      </c>
    </row>
    <row r="6" spans="2:12" x14ac:dyDescent="0.3">
      <c r="B6" s="13" t="s">
        <v>158</v>
      </c>
      <c r="F6" s="13" t="s">
        <v>159</v>
      </c>
      <c r="J6" s="13" t="s">
        <v>160</v>
      </c>
    </row>
    <row r="7" spans="2:12" x14ac:dyDescent="0.3">
      <c r="B7" s="9" t="s">
        <v>153</v>
      </c>
      <c r="C7" s="8" t="s">
        <v>155</v>
      </c>
      <c r="D7" s="8" t="s">
        <v>156</v>
      </c>
      <c r="F7" s="9" t="s">
        <v>153</v>
      </c>
      <c r="G7" s="8" t="s">
        <v>155</v>
      </c>
      <c r="H7" s="8" t="s">
        <v>156</v>
      </c>
      <c r="J7" s="9" t="s">
        <v>153</v>
      </c>
      <c r="K7" s="8" t="s">
        <v>155</v>
      </c>
      <c r="L7" s="8" t="s">
        <v>156</v>
      </c>
    </row>
    <row r="8" spans="2:12" x14ac:dyDescent="0.3">
      <c r="B8" s="10" t="s">
        <v>21</v>
      </c>
      <c r="C8" s="6">
        <v>437878</v>
      </c>
      <c r="D8" s="7">
        <v>0.19845956098303832</v>
      </c>
      <c r="F8" s="10" t="s">
        <v>67</v>
      </c>
      <c r="G8" s="6">
        <v>424341</v>
      </c>
      <c r="H8" s="7">
        <v>0.19232418291648234</v>
      </c>
      <c r="J8" s="10" t="s">
        <v>2</v>
      </c>
      <c r="K8" s="6">
        <v>405851</v>
      </c>
      <c r="L8" s="7">
        <v>0.18394395535863203</v>
      </c>
    </row>
    <row r="9" spans="2:12" x14ac:dyDescent="0.3">
      <c r="B9" s="10" t="s">
        <v>81</v>
      </c>
      <c r="C9" s="6">
        <v>424341</v>
      </c>
      <c r="D9" s="7">
        <v>0.19232418291648234</v>
      </c>
      <c r="F9" s="10" t="s">
        <v>53</v>
      </c>
      <c r="G9" s="6">
        <v>260831</v>
      </c>
      <c r="H9" s="7">
        <v>0.11821650265774226</v>
      </c>
      <c r="J9" s="10" t="s">
        <v>10</v>
      </c>
      <c r="K9" s="6">
        <v>372170</v>
      </c>
      <c r="L9" s="7">
        <v>0.16867870687967279</v>
      </c>
    </row>
    <row r="10" spans="2:12" x14ac:dyDescent="0.3">
      <c r="B10" s="10" t="s">
        <v>12</v>
      </c>
      <c r="C10" s="6">
        <v>324452</v>
      </c>
      <c r="D10" s="7">
        <v>0.14705146520279336</v>
      </c>
      <c r="F10" s="10" t="s">
        <v>43</v>
      </c>
      <c r="G10" s="6">
        <v>250453</v>
      </c>
      <c r="H10" s="7">
        <v>0.11351287899114569</v>
      </c>
      <c r="J10" s="10" t="s">
        <v>75</v>
      </c>
      <c r="K10" s="6">
        <v>219106</v>
      </c>
      <c r="L10" s="7">
        <v>9.9305469945394811E-2</v>
      </c>
    </row>
    <row r="11" spans="2:12" x14ac:dyDescent="0.3">
      <c r="B11" s="10" t="s">
        <v>0</v>
      </c>
      <c r="C11" s="6">
        <v>318045</v>
      </c>
      <c r="D11" s="7">
        <v>0.14414761890949174</v>
      </c>
      <c r="F11" s="10" t="s">
        <v>22</v>
      </c>
      <c r="G11" s="6">
        <v>243557</v>
      </c>
      <c r="H11" s="7">
        <v>0.11038740309936983</v>
      </c>
      <c r="J11" s="10" t="s">
        <v>77</v>
      </c>
      <c r="K11" s="6">
        <v>175986</v>
      </c>
      <c r="L11" s="7">
        <v>7.9762181016541089E-2</v>
      </c>
    </row>
    <row r="12" spans="2:12" x14ac:dyDescent="0.3">
      <c r="B12" s="10" t="s">
        <v>52</v>
      </c>
      <c r="C12" s="6">
        <v>250453</v>
      </c>
      <c r="D12" s="7">
        <v>0.11351287899114569</v>
      </c>
      <c r="F12" s="10" t="s">
        <v>13</v>
      </c>
      <c r="G12" s="6">
        <v>198725</v>
      </c>
      <c r="H12" s="7">
        <v>9.0068183960724885E-2</v>
      </c>
      <c r="J12" s="10" t="s">
        <v>44</v>
      </c>
      <c r="K12" s="6">
        <v>140158</v>
      </c>
      <c r="L12" s="7">
        <v>6.3523847163503719E-2</v>
      </c>
    </row>
    <row r="13" spans="2:12" x14ac:dyDescent="0.3">
      <c r="B13" s="10" t="s">
        <v>28</v>
      </c>
      <c r="C13" s="6">
        <v>243557</v>
      </c>
      <c r="D13" s="7">
        <v>0.11038740309936983</v>
      </c>
      <c r="F13" s="10" t="s">
        <v>1</v>
      </c>
      <c r="G13" s="6">
        <v>190010</v>
      </c>
      <c r="H13" s="7">
        <v>8.6118282221045839E-2</v>
      </c>
      <c r="J13" s="10" t="s">
        <v>90</v>
      </c>
      <c r="K13" s="6">
        <v>123936</v>
      </c>
      <c r="L13" s="7">
        <v>5.6171545841521696E-2</v>
      </c>
    </row>
    <row r="14" spans="2:12" x14ac:dyDescent="0.3">
      <c r="B14" s="10" t="s">
        <v>74</v>
      </c>
      <c r="C14" s="6">
        <v>207658</v>
      </c>
      <c r="D14" s="7">
        <v>9.4116889897678732E-2</v>
      </c>
      <c r="F14" s="10" t="s">
        <v>96</v>
      </c>
      <c r="G14" s="6">
        <v>185730</v>
      </c>
      <c r="H14" s="7">
        <v>8.4178456696567774E-2</v>
      </c>
      <c r="J14" s="10" t="s">
        <v>79</v>
      </c>
      <c r="K14" s="6">
        <v>121877</v>
      </c>
      <c r="L14" s="7">
        <v>5.5238344730563674E-2</v>
      </c>
    </row>
    <row r="15" spans="2:12" x14ac:dyDescent="0.3">
      <c r="B15" s="10" t="s">
        <v>154</v>
      </c>
      <c r="C15" s="6">
        <v>2206384</v>
      </c>
      <c r="D15" s="7">
        <v>1</v>
      </c>
      <c r="F15" s="10" t="s">
        <v>61</v>
      </c>
      <c r="G15" s="6">
        <v>138446</v>
      </c>
      <c r="H15" s="7">
        <v>6.2747916953712499E-2</v>
      </c>
      <c r="J15" s="10" t="s">
        <v>54</v>
      </c>
      <c r="K15" s="6">
        <v>117782</v>
      </c>
      <c r="L15" s="7">
        <v>5.3382366804690391E-2</v>
      </c>
    </row>
    <row r="16" spans="2:12" x14ac:dyDescent="0.3">
      <c r="F16" s="10" t="s">
        <v>29</v>
      </c>
      <c r="G16" s="6">
        <v>134442</v>
      </c>
      <c r="H16" s="7">
        <v>6.0933182981747512E-2</v>
      </c>
      <c r="J16" s="10" t="s">
        <v>119</v>
      </c>
      <c r="K16" s="6">
        <v>112515</v>
      </c>
      <c r="L16" s="7">
        <v>5.0995203010899284E-2</v>
      </c>
    </row>
    <row r="17" spans="6:12" x14ac:dyDescent="0.3">
      <c r="F17" s="10" t="s">
        <v>37</v>
      </c>
      <c r="G17" s="6">
        <v>100707</v>
      </c>
      <c r="H17" s="7">
        <v>4.5643460068600934E-2</v>
      </c>
      <c r="J17" s="10" t="s">
        <v>30</v>
      </c>
      <c r="K17" s="6">
        <v>108132</v>
      </c>
      <c r="L17" s="7">
        <v>4.9008694769360185E-2</v>
      </c>
    </row>
    <row r="18" spans="6:12" x14ac:dyDescent="0.3">
      <c r="F18" s="10" t="s">
        <v>82</v>
      </c>
      <c r="G18" s="6">
        <v>41031</v>
      </c>
      <c r="H18" s="7">
        <v>1.8596490910013849E-2</v>
      </c>
      <c r="J18" s="10" t="s">
        <v>38</v>
      </c>
      <c r="K18" s="6">
        <v>92999</v>
      </c>
      <c r="L18" s="7">
        <v>4.214996120348951E-2</v>
      </c>
    </row>
    <row r="19" spans="6:12" x14ac:dyDescent="0.3">
      <c r="F19" s="10" t="s">
        <v>92</v>
      </c>
      <c r="G19" s="6">
        <v>16183</v>
      </c>
      <c r="H19" s="7">
        <v>7.3346253417356181E-3</v>
      </c>
      <c r="J19" s="10" t="s">
        <v>83</v>
      </c>
      <c r="K19" s="6">
        <v>88687</v>
      </c>
      <c r="L19" s="7">
        <v>4.0195632310604135E-2</v>
      </c>
    </row>
    <row r="20" spans="6:12" x14ac:dyDescent="0.3">
      <c r="F20" s="10" t="s">
        <v>112</v>
      </c>
      <c r="G20" s="6">
        <v>12826</v>
      </c>
      <c r="H20" s="7">
        <v>5.8131313497559811E-3</v>
      </c>
      <c r="J20" s="10" t="s">
        <v>104</v>
      </c>
      <c r="K20" s="6">
        <v>75387</v>
      </c>
      <c r="L20" s="7">
        <v>3.416766981631484E-2</v>
      </c>
    </row>
    <row r="21" spans="6:12" x14ac:dyDescent="0.3">
      <c r="F21" s="10" t="s">
        <v>106</v>
      </c>
      <c r="G21" s="6">
        <v>9102</v>
      </c>
      <c r="H21" s="7">
        <v>4.1253018513549775E-3</v>
      </c>
      <c r="J21" s="10" t="s">
        <v>97</v>
      </c>
      <c r="K21" s="6">
        <v>51798</v>
      </c>
      <c r="L21" s="7">
        <v>2.3476421148811811E-2</v>
      </c>
    </row>
    <row r="22" spans="6:12" x14ac:dyDescent="0.3">
      <c r="F22" s="10" t="s">
        <v>154</v>
      </c>
      <c r="G22" s="6">
        <v>2206384</v>
      </c>
      <c r="H22" s="7">
        <v>1</v>
      </c>
      <c r="J22" s="10" t="s">
        <v>154</v>
      </c>
      <c r="K22" s="6">
        <v>2206384</v>
      </c>
      <c r="L22" s="7">
        <v>1</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7 e d 9 9 b e - e f f b - 4 8 7 8 - b 2 0 6 - e 0 f a 3 0 9 4 2 a 6 e "   x m l n s = " h t t p : / / s c h e m a s . m i c r o s o f t . c o m / D a t a M a s h u p " > A A A A A B c D A A B Q S w M E F A A C A A g A K 1 6 G S i R i W Z C n A A A A + A A A A B I A H A B D b 2 5 m a W c v U G F j a 2 F n Z S 5 4 b W w g o h g A K K A U A A A A A A A A A A A A A A A A A A A A A A A A A A A A h Y 9 B D o I w F E S v Q r q n L b V G Q z 5 l 4 V Y S E 6 J x 2 0 C F R i i G F s v d X H g k r y C J o u 5 c z u R N 8 u Z x u 0 M 6 t k 1 w V b 3 V n U l Q h C k K l C m 6 U p s q Q Y M 7 h W u U C t j J 4 i w r F U y w s f F o d Y J q 5 y 4 x I d 5 7 7 B e 4 6 y v C K I 3 I M d v m R a 1 a G W p j n T S F Q p 9 V + X + F B B x e M o J h v s R 8 R T l m n A G Z a 8 i 0 + S J s M s Y U y E 8 J m 6 F x Q 6 + E M u E + B z J H I O 8 X 4 g l Q S w M E F A A C A A g A K 1 6 G S 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t e h k o o i k e 4 D g A A A B E A A A A T A B w A R m 9 y b X V s Y X M v U 2 V j d G l v b j E u b S C i G A A o o B Q A A A A A A A A A A A A A A A A A A A A A A A A A A A A r T k 0 u y c z P U w i G 0 I b W A F B L A Q I t A B Q A A g A I A C t e h k o k Y l m Q p w A A A P g A A A A S A A A A A A A A A A A A A A A A A A A A A A B D b 2 5 m a W c v U G F j a 2 F n Z S 5 4 b W x Q S w E C L Q A U A A I A C A A r X o Z K D 8 r p q 6 Q A A A D p A A A A E w A A A A A A A A A A A A A A A A D z A A A A W 0 N v b n R l b n R f V H l w Z X N d L n h t b F B L A Q I t A B Q A A g A I A C t e h k o 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K l K R g f s m W T b V 5 V 0 W u l 1 9 0 A A A A A A I A A A A A A A N m A A D A A A A A E A A A A D 7 + l A 9 e y o o 1 L p 6 V u 0 8 L Z v o A A A A A B I A A A K A A A A A Q A A A A a h 9 o L a f H / Z P 8 5 n e n 2 2 p J V V A A A A B U 5 w M u 5 o P e 4 g Z E u x j G 7 A Z K 0 p T b x J u W s d F r h C + U 4 3 9 r r 8 O 2 w H g M v Q c 6 M 6 3 2 G F i M 9 c X 7 m j o b 2 D X N Y Q Q K K W z 3 J N t + v n a 3 W + 4 j J w f T M m H h Y D y V z x Q A A A D e N H 4 q v / Q 5 4 n u + o c M j 4 W 3 6 9 u J u s w = = < / D a t a M a s h u p > 
</file>

<file path=customXml/itemProps1.xml><?xml version="1.0" encoding="utf-8"?>
<ds:datastoreItem xmlns:ds="http://schemas.openxmlformats.org/officeDocument/2006/customXml" ds:itemID="{599D0DD7-2F20-46CD-9C8D-420117DD18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3-Year Sales Data</vt:lpstr>
      <vt:lpstr>Sales Leaderboard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"Smitty" Smith</dc:creator>
  <cp:lastModifiedBy>Pritesh Kumar Bag</cp:lastModifiedBy>
  <dcterms:created xsi:type="dcterms:W3CDTF">2017-02-17T22:31:49Z</dcterms:created>
  <dcterms:modified xsi:type="dcterms:W3CDTF">2025-04-20T14:01:20Z</dcterms:modified>
</cp:coreProperties>
</file>