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ndle_prob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Bundle_prob!$E$4:$K$4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Bundle_prob!$E$4:$K$4</definedName>
    <definedName name="solver_lhs2" localSheetId="0" hidden="1">Bundle_prob!$E$4:$K$4</definedName>
    <definedName name="solver_lin" localSheetId="0" hidden="1">2</definedName>
    <definedName name="solver_mip" localSheetId="0" hidden="1">5000000</definedName>
    <definedName name="solver_mni" localSheetId="0" hidden="1">300</definedName>
    <definedName name="solver_mrt" localSheetId="0" hidden="1">0.5</definedName>
    <definedName name="solver_msl" localSheetId="0" hidden="1">1</definedName>
    <definedName name="solver_neg" localSheetId="0" hidden="1">2</definedName>
    <definedName name="solver_nod" localSheetId="0" hidden="1">50000000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Bundle_prob!$N$4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60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3600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2" l="1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K35" i="2"/>
  <c r="E36" i="2"/>
  <c r="F36" i="2"/>
  <c r="G36" i="2"/>
  <c r="H36" i="2"/>
  <c r="I36" i="2"/>
  <c r="J36" i="2"/>
  <c r="K36" i="2"/>
  <c r="E37" i="2"/>
  <c r="F37" i="2"/>
  <c r="G37" i="2"/>
  <c r="H37" i="2"/>
  <c r="I37" i="2"/>
  <c r="J37" i="2"/>
  <c r="K37" i="2"/>
  <c r="E38" i="2"/>
  <c r="F38" i="2"/>
  <c r="G38" i="2"/>
  <c r="H38" i="2"/>
  <c r="I38" i="2"/>
  <c r="J38" i="2"/>
  <c r="K38" i="2"/>
  <c r="E39" i="2"/>
  <c r="F39" i="2"/>
  <c r="G39" i="2"/>
  <c r="H39" i="2"/>
  <c r="I39" i="2"/>
  <c r="J39" i="2"/>
  <c r="K39" i="2"/>
  <c r="E40" i="2"/>
  <c r="F40" i="2"/>
  <c r="G40" i="2"/>
  <c r="H40" i="2"/>
  <c r="I40" i="2"/>
  <c r="J40" i="2"/>
  <c r="K40" i="2"/>
  <c r="E41" i="2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E46" i="2"/>
  <c r="F46" i="2"/>
  <c r="G46" i="2"/>
  <c r="H46" i="2"/>
  <c r="I46" i="2"/>
  <c r="J46" i="2"/>
  <c r="K46" i="2"/>
  <c r="E47" i="2"/>
  <c r="F47" i="2"/>
  <c r="G47" i="2"/>
  <c r="H47" i="2"/>
  <c r="I47" i="2"/>
  <c r="J47" i="2"/>
  <c r="K47" i="2"/>
  <c r="E48" i="2"/>
  <c r="F48" i="2"/>
  <c r="G48" i="2"/>
  <c r="H48" i="2"/>
  <c r="I48" i="2"/>
  <c r="J48" i="2"/>
  <c r="K48" i="2"/>
  <c r="E49" i="2"/>
  <c r="F49" i="2"/>
  <c r="G49" i="2"/>
  <c r="H49" i="2"/>
  <c r="I49" i="2"/>
  <c r="J49" i="2"/>
  <c r="K49" i="2"/>
  <c r="E50" i="2"/>
  <c r="F50" i="2"/>
  <c r="G50" i="2"/>
  <c r="H50" i="2"/>
  <c r="I50" i="2"/>
  <c r="J50" i="2"/>
  <c r="K50" i="2"/>
  <c r="E51" i="2"/>
  <c r="F51" i="2"/>
  <c r="G51" i="2"/>
  <c r="H51" i="2"/>
  <c r="I51" i="2"/>
  <c r="J51" i="2"/>
  <c r="K51" i="2"/>
  <c r="E52" i="2"/>
  <c r="F52" i="2"/>
  <c r="G52" i="2"/>
  <c r="H52" i="2"/>
  <c r="I52" i="2"/>
  <c r="J52" i="2"/>
  <c r="K52" i="2"/>
  <c r="E53" i="2"/>
  <c r="F53" i="2"/>
  <c r="G53" i="2"/>
  <c r="H53" i="2"/>
  <c r="I53" i="2"/>
  <c r="J53" i="2"/>
  <c r="K53" i="2"/>
  <c r="E54" i="2"/>
  <c r="F54" i="2"/>
  <c r="G54" i="2"/>
  <c r="H54" i="2"/>
  <c r="I54" i="2"/>
  <c r="J54" i="2"/>
  <c r="K54" i="2"/>
  <c r="E55" i="2"/>
  <c r="F55" i="2"/>
  <c r="G55" i="2"/>
  <c r="H55" i="2"/>
  <c r="I55" i="2"/>
  <c r="J55" i="2"/>
  <c r="K55" i="2"/>
  <c r="E56" i="2"/>
  <c r="F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E65" i="2"/>
  <c r="F65" i="2"/>
  <c r="G65" i="2"/>
  <c r="H65" i="2"/>
  <c r="I65" i="2"/>
  <c r="J65" i="2"/>
  <c r="K65" i="2"/>
  <c r="E66" i="2"/>
  <c r="F66" i="2"/>
  <c r="G66" i="2"/>
  <c r="H66" i="2"/>
  <c r="I66" i="2"/>
  <c r="J66" i="2"/>
  <c r="K66" i="2"/>
  <c r="E67" i="2"/>
  <c r="F67" i="2"/>
  <c r="G67" i="2"/>
  <c r="H67" i="2"/>
  <c r="I67" i="2"/>
  <c r="J67" i="2"/>
  <c r="K67" i="2"/>
  <c r="E68" i="2"/>
  <c r="F68" i="2"/>
  <c r="G68" i="2"/>
  <c r="H68" i="2"/>
  <c r="I68" i="2"/>
  <c r="J68" i="2"/>
  <c r="K68" i="2"/>
  <c r="E69" i="2"/>
  <c r="F69" i="2"/>
  <c r="G69" i="2"/>
  <c r="H69" i="2"/>
  <c r="I69" i="2"/>
  <c r="J69" i="2"/>
  <c r="K69" i="2"/>
  <c r="E70" i="2"/>
  <c r="F70" i="2"/>
  <c r="G70" i="2"/>
  <c r="H70" i="2"/>
  <c r="I70" i="2"/>
  <c r="J70" i="2"/>
  <c r="K70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74" i="2"/>
  <c r="F74" i="2"/>
  <c r="G74" i="2"/>
  <c r="H74" i="2"/>
  <c r="I74" i="2"/>
  <c r="J74" i="2"/>
  <c r="K74" i="2"/>
  <c r="E75" i="2"/>
  <c r="F75" i="2"/>
  <c r="G75" i="2"/>
  <c r="H75" i="2"/>
  <c r="I75" i="2"/>
  <c r="J75" i="2"/>
  <c r="K75" i="2"/>
  <c r="E76" i="2"/>
  <c r="F76" i="2"/>
  <c r="G76" i="2"/>
  <c r="H76" i="2"/>
  <c r="I76" i="2"/>
  <c r="J76" i="2"/>
  <c r="K76" i="2"/>
  <c r="E77" i="2"/>
  <c r="F77" i="2"/>
  <c r="G77" i="2"/>
  <c r="H77" i="2"/>
  <c r="I77" i="2"/>
  <c r="J77" i="2"/>
  <c r="K77" i="2"/>
  <c r="E78" i="2"/>
  <c r="F78" i="2"/>
  <c r="G78" i="2"/>
  <c r="H78" i="2"/>
  <c r="I78" i="2"/>
  <c r="J78" i="2"/>
  <c r="K78" i="2"/>
  <c r="E79" i="2"/>
  <c r="F79" i="2"/>
  <c r="G79" i="2"/>
  <c r="H79" i="2"/>
  <c r="I79" i="2"/>
  <c r="J79" i="2"/>
  <c r="K79" i="2"/>
  <c r="E80" i="2"/>
  <c r="F80" i="2"/>
  <c r="G80" i="2"/>
  <c r="H80" i="2"/>
  <c r="I80" i="2"/>
  <c r="J80" i="2"/>
  <c r="K80" i="2"/>
  <c r="E81" i="2"/>
  <c r="F81" i="2"/>
  <c r="G81" i="2"/>
  <c r="H81" i="2"/>
  <c r="I81" i="2"/>
  <c r="J81" i="2"/>
  <c r="K81" i="2"/>
  <c r="E82" i="2"/>
  <c r="F82" i="2"/>
  <c r="G82" i="2"/>
  <c r="H82" i="2"/>
  <c r="I82" i="2"/>
  <c r="J82" i="2"/>
  <c r="K82" i="2"/>
  <c r="E83" i="2"/>
  <c r="F83" i="2"/>
  <c r="G83" i="2"/>
  <c r="H83" i="2"/>
  <c r="I83" i="2"/>
  <c r="J83" i="2"/>
  <c r="K83" i="2"/>
  <c r="K7" i="2"/>
  <c r="J7" i="2"/>
  <c r="I7" i="2"/>
  <c r="H7" i="2"/>
  <c r="F7" i="2"/>
  <c r="G7" i="2"/>
  <c r="E7" i="2"/>
  <c r="R32" i="2" l="1"/>
  <c r="L48" i="2"/>
  <c r="M48" i="2" s="1"/>
  <c r="N48" i="2" s="1"/>
  <c r="L27" i="2"/>
  <c r="M27" i="2" s="1"/>
  <c r="N27" i="2" s="1"/>
  <c r="L68" i="2"/>
  <c r="M68" i="2" s="1"/>
  <c r="N68" i="2" s="1"/>
  <c r="L36" i="2"/>
  <c r="M36" i="2" s="1"/>
  <c r="N36" i="2" s="1"/>
  <c r="L75" i="2"/>
  <c r="M75" i="2" s="1"/>
  <c r="N75" i="2" s="1"/>
  <c r="L25" i="2"/>
  <c r="M25" i="2" s="1"/>
  <c r="N25" i="2" s="1"/>
  <c r="L11" i="2"/>
  <c r="M11" i="2" s="1"/>
  <c r="N11" i="2" s="1"/>
  <c r="L53" i="2"/>
  <c r="M53" i="2" s="1"/>
  <c r="N53" i="2" s="1"/>
  <c r="L16" i="2"/>
  <c r="M16" i="2" s="1"/>
  <c r="N16" i="2" s="1"/>
  <c r="L61" i="2"/>
  <c r="M61" i="2" s="1"/>
  <c r="N61" i="2" s="1"/>
  <c r="L15" i="2"/>
  <c r="M15" i="2" s="1"/>
  <c r="N15" i="2" s="1"/>
  <c r="L45" i="2"/>
  <c r="M45" i="2" s="1"/>
  <c r="N45" i="2" s="1"/>
  <c r="L31" i="2"/>
  <c r="M31" i="2" s="1"/>
  <c r="N31" i="2" s="1"/>
  <c r="L9" i="2"/>
  <c r="M9" i="2" s="1"/>
  <c r="N9" i="2" s="1"/>
  <c r="L7" i="2"/>
  <c r="M7" i="2" s="1"/>
  <c r="L80" i="2"/>
  <c r="M80" i="2" s="1"/>
  <c r="N80" i="2" s="1"/>
  <c r="L23" i="2"/>
  <c r="M23" i="2" s="1"/>
  <c r="N23" i="2" s="1"/>
  <c r="L81" i="2"/>
  <c r="M81" i="2" s="1"/>
  <c r="N81" i="2" s="1"/>
  <c r="L79" i="2"/>
  <c r="M79" i="2" s="1"/>
  <c r="N79" i="2" s="1"/>
  <c r="L73" i="2"/>
  <c r="M73" i="2" s="1"/>
  <c r="N73" i="2" s="1"/>
  <c r="L69" i="2"/>
  <c r="M69" i="2" s="1"/>
  <c r="N69" i="2" s="1"/>
  <c r="L65" i="2"/>
  <c r="M65" i="2" s="1"/>
  <c r="N65" i="2" s="1"/>
  <c r="L63" i="2"/>
  <c r="M63" i="2" s="1"/>
  <c r="N63" i="2" s="1"/>
  <c r="L59" i="2"/>
  <c r="M59" i="2" s="1"/>
  <c r="N59" i="2" s="1"/>
  <c r="L57" i="2"/>
  <c r="M57" i="2" s="1"/>
  <c r="N57" i="2" s="1"/>
  <c r="L47" i="2"/>
  <c r="M47" i="2" s="1"/>
  <c r="N47" i="2" s="1"/>
  <c r="L43" i="2"/>
  <c r="M43" i="2" s="1"/>
  <c r="N43" i="2" s="1"/>
  <c r="L41" i="2"/>
  <c r="M41" i="2" s="1"/>
  <c r="N41" i="2" s="1"/>
  <c r="L37" i="2"/>
  <c r="M37" i="2" s="1"/>
  <c r="N37" i="2" s="1"/>
  <c r="L21" i="2"/>
  <c r="M21" i="2" s="1"/>
  <c r="N21" i="2" s="1"/>
  <c r="L19" i="2"/>
  <c r="M19" i="2" s="1"/>
  <c r="N19" i="2" s="1"/>
  <c r="L64" i="2"/>
  <c r="M64" i="2" s="1"/>
  <c r="N64" i="2" s="1"/>
  <c r="L52" i="2"/>
  <c r="M52" i="2" s="1"/>
  <c r="N52" i="2" s="1"/>
  <c r="L32" i="2"/>
  <c r="M32" i="2" s="1"/>
  <c r="N32" i="2" s="1"/>
  <c r="L20" i="2"/>
  <c r="M20" i="2" s="1"/>
  <c r="N20" i="2" s="1"/>
  <c r="L77" i="2"/>
  <c r="M77" i="2" s="1"/>
  <c r="N77" i="2" s="1"/>
  <c r="L49" i="2"/>
  <c r="M49" i="2" s="1"/>
  <c r="N49" i="2" s="1"/>
  <c r="L83" i="2"/>
  <c r="M83" i="2" s="1"/>
  <c r="N83" i="2" s="1"/>
  <c r="L82" i="2"/>
  <c r="M82" i="2" s="1"/>
  <c r="N82" i="2" s="1"/>
  <c r="L71" i="2"/>
  <c r="M71" i="2" s="1"/>
  <c r="N71" i="2" s="1"/>
  <c r="L67" i="2"/>
  <c r="M67" i="2" s="1"/>
  <c r="N67" i="2" s="1"/>
  <c r="L55" i="2"/>
  <c r="M55" i="2" s="1"/>
  <c r="N55" i="2" s="1"/>
  <c r="L51" i="2"/>
  <c r="M51" i="2" s="1"/>
  <c r="N51" i="2" s="1"/>
  <c r="L39" i="2"/>
  <c r="M39" i="2" s="1"/>
  <c r="N39" i="2" s="1"/>
  <c r="L35" i="2"/>
  <c r="M35" i="2" s="1"/>
  <c r="N35" i="2" s="1"/>
  <c r="L76" i="2"/>
  <c r="M76" i="2" s="1"/>
  <c r="N76" i="2" s="1"/>
  <c r="L72" i="2"/>
  <c r="M72" i="2" s="1"/>
  <c r="N72" i="2" s="1"/>
  <c r="L60" i="2"/>
  <c r="M60" i="2" s="1"/>
  <c r="N60" i="2" s="1"/>
  <c r="L56" i="2"/>
  <c r="M56" i="2" s="1"/>
  <c r="N56" i="2" s="1"/>
  <c r="L44" i="2"/>
  <c r="M44" i="2" s="1"/>
  <c r="N44" i="2" s="1"/>
  <c r="L40" i="2"/>
  <c r="M40" i="2" s="1"/>
  <c r="N40" i="2" s="1"/>
  <c r="L28" i="2"/>
  <c r="M28" i="2" s="1"/>
  <c r="N28" i="2" s="1"/>
  <c r="L24" i="2"/>
  <c r="M24" i="2" s="1"/>
  <c r="N24" i="2" s="1"/>
  <c r="L12" i="2"/>
  <c r="M12" i="2" s="1"/>
  <c r="N12" i="2" s="1"/>
  <c r="L8" i="2"/>
  <c r="M8" i="2" s="1"/>
  <c r="N8" i="2" s="1"/>
  <c r="L33" i="2"/>
  <c r="M33" i="2" s="1"/>
  <c r="N33" i="2" s="1"/>
  <c r="L29" i="2"/>
  <c r="M29" i="2" s="1"/>
  <c r="N29" i="2" s="1"/>
  <c r="L17" i="2"/>
  <c r="M17" i="2" s="1"/>
  <c r="N17" i="2" s="1"/>
  <c r="L13" i="2"/>
  <c r="M13" i="2" s="1"/>
  <c r="N13" i="2" s="1"/>
  <c r="L70" i="2"/>
  <c r="M70" i="2" s="1"/>
  <c r="N70" i="2" s="1"/>
  <c r="L66" i="2"/>
  <c r="M66" i="2" s="1"/>
  <c r="N66" i="2" s="1"/>
  <c r="L58" i="2"/>
  <c r="M58" i="2" s="1"/>
  <c r="N58" i="2" s="1"/>
  <c r="L54" i="2"/>
  <c r="M54" i="2" s="1"/>
  <c r="N54" i="2" s="1"/>
  <c r="L46" i="2"/>
  <c r="M46" i="2" s="1"/>
  <c r="N46" i="2" s="1"/>
  <c r="L38" i="2"/>
  <c r="M38" i="2" s="1"/>
  <c r="N38" i="2" s="1"/>
  <c r="L26" i="2"/>
  <c r="M26" i="2" s="1"/>
  <c r="N26" i="2" s="1"/>
  <c r="L78" i="2"/>
  <c r="M78" i="2" s="1"/>
  <c r="N78" i="2" s="1"/>
  <c r="L74" i="2"/>
  <c r="M74" i="2" s="1"/>
  <c r="N74" i="2" s="1"/>
  <c r="L62" i="2"/>
  <c r="M62" i="2" s="1"/>
  <c r="N62" i="2" s="1"/>
  <c r="L50" i="2"/>
  <c r="M50" i="2" s="1"/>
  <c r="N50" i="2" s="1"/>
  <c r="L42" i="2"/>
  <c r="M42" i="2" s="1"/>
  <c r="N42" i="2" s="1"/>
  <c r="L34" i="2"/>
  <c r="M34" i="2" s="1"/>
  <c r="N34" i="2" s="1"/>
  <c r="L30" i="2"/>
  <c r="M30" i="2" s="1"/>
  <c r="N30" i="2" s="1"/>
  <c r="L22" i="2"/>
  <c r="M22" i="2" s="1"/>
  <c r="N22" i="2" s="1"/>
  <c r="L18" i="2"/>
  <c r="M18" i="2" s="1"/>
  <c r="N18" i="2" s="1"/>
  <c r="L14" i="2"/>
  <c r="M14" i="2" s="1"/>
  <c r="N14" i="2" s="1"/>
  <c r="L10" i="2"/>
  <c r="M10" i="2" s="1"/>
  <c r="N10" i="2" s="1"/>
  <c r="N7" i="2" l="1"/>
  <c r="N3" i="2" s="1"/>
  <c r="N4" i="2" s="1"/>
  <c r="Q12" i="2"/>
  <c r="Q16" i="2"/>
  <c r="Q13" i="2"/>
  <c r="Q17" i="2"/>
  <c r="Q14" i="2"/>
  <c r="Q10" i="2"/>
  <c r="Q11" i="2"/>
  <c r="Q15" i="2"/>
</calcChain>
</file>

<file path=xl/sharedStrings.xml><?xml version="1.0" encoding="utf-8"?>
<sst xmlns="http://schemas.openxmlformats.org/spreadsheetml/2006/main" count="35" uniqueCount="34">
  <si>
    <t>Product</t>
  </si>
  <si>
    <t>total</t>
  </si>
  <si>
    <t>Price</t>
  </si>
  <si>
    <t>All 3</t>
  </si>
  <si>
    <t>max surp</t>
  </si>
  <si>
    <t>bought?</t>
  </si>
  <si>
    <t>revenue</t>
  </si>
  <si>
    <t>Frequency</t>
  </si>
  <si>
    <t>Burger</t>
  </si>
  <si>
    <t>Cola</t>
  </si>
  <si>
    <t>Fries</t>
  </si>
  <si>
    <t>Only B</t>
  </si>
  <si>
    <t>Only C</t>
  </si>
  <si>
    <t>Only F</t>
  </si>
  <si>
    <t>B+C</t>
  </si>
  <si>
    <t>B+F</t>
  </si>
  <si>
    <t>C+F</t>
  </si>
  <si>
    <t>Penalty</t>
  </si>
  <si>
    <t>penalty</t>
  </si>
  <si>
    <t>Total</t>
  </si>
  <si>
    <t>C-(B+C)</t>
  </si>
  <si>
    <t>B-(B+C)</t>
  </si>
  <si>
    <t>F-(B+F)</t>
  </si>
  <si>
    <t>B-(B+F)</t>
  </si>
  <si>
    <t>C-(C+F)</t>
  </si>
  <si>
    <t>F-(C+F)</t>
  </si>
  <si>
    <t>(B+C)-All</t>
  </si>
  <si>
    <t>(B+F)-All</t>
  </si>
  <si>
    <t>(C+F)-All</t>
  </si>
  <si>
    <t>C-All</t>
  </si>
  <si>
    <t>F-All</t>
  </si>
  <si>
    <t>B-All</t>
  </si>
  <si>
    <t>Diff</t>
  </si>
  <si>
    <t>Total-Penalty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</si>
</sst>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2" fillId="0" borderId="0" xfId="1" applyFont="1" applyAlignment="1"/>
    <xf numFmtId="0" fontId="2" fillId="0" borderId="0" xfId="1" applyFont="1" applyFill="1" applyAlignment="1"/>
    <xf numFmtId="0" fontId="2" fillId="0" borderId="0" xfId="1" applyFont="1" applyFill="1"/>
    <xf numFmtId="0" fontId="2" fillId="0" borderId="1" xfId="1" applyFont="1" applyBorder="1" applyAlignment="1"/>
    <xf numFmtId="0" fontId="2" fillId="0" borderId="2" xfId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" fillId="3" borderId="5" xfId="1" applyFont="1" applyFill="1" applyBorder="1" applyAlignment="1"/>
    <xf numFmtId="0" fontId="1" fillId="3" borderId="6" xfId="1" applyFont="1" applyFill="1" applyBorder="1" applyAlignment="1"/>
    <xf numFmtId="164" fontId="1" fillId="2" borderId="7" xfId="1" applyNumberFormat="1" applyFont="1" applyFill="1" applyBorder="1" applyAlignment="1"/>
    <xf numFmtId="164" fontId="1" fillId="2" borderId="0" xfId="1" applyNumberFormat="1" applyFont="1" applyFill="1" applyBorder="1" applyAlignment="1"/>
    <xf numFmtId="164" fontId="1" fillId="2" borderId="4" xfId="1" applyNumberFormat="1" applyFont="1" applyFill="1" applyBorder="1" applyAlignment="1"/>
    <xf numFmtId="164" fontId="1" fillId="2" borderId="5" xfId="1" applyNumberFormat="1" applyFont="1" applyFill="1" applyBorder="1" applyAlignment="1"/>
    <xf numFmtId="0" fontId="2" fillId="0" borderId="9" xfId="1" applyFont="1" applyBorder="1" applyAlignment="1"/>
    <xf numFmtId="0" fontId="2" fillId="0" borderId="10" xfId="1" applyFont="1" applyBorder="1" applyAlignment="1"/>
    <xf numFmtId="0" fontId="2" fillId="0" borderId="11" xfId="1" applyFont="1" applyBorder="1" applyAlignment="1"/>
    <xf numFmtId="0" fontId="3" fillId="0" borderId="11" xfId="1" applyFont="1" applyBorder="1" applyAlignment="1"/>
    <xf numFmtId="164" fontId="1" fillId="0" borderId="0" xfId="1" applyNumberFormat="1" applyFont="1" applyBorder="1" applyAlignment="1"/>
    <xf numFmtId="0" fontId="1" fillId="0" borderId="0" xfId="1" applyFont="1" applyBorder="1" applyAlignment="1"/>
    <xf numFmtId="0" fontId="1" fillId="0" borderId="8" xfId="1" applyFont="1" applyBorder="1" applyAlignment="1"/>
    <xf numFmtId="0" fontId="1" fillId="0" borderId="0" xfId="1" applyFont="1"/>
    <xf numFmtId="0" fontId="2" fillId="0" borderId="7" xfId="1" applyFont="1" applyBorder="1"/>
    <xf numFmtId="0" fontId="2" fillId="0" borderId="8" xfId="1" applyFont="1" applyBorder="1"/>
    <xf numFmtId="0" fontId="2" fillId="0" borderId="4" xfId="1" applyFont="1" applyBorder="1"/>
    <xf numFmtId="0" fontId="2" fillId="0" borderId="6" xfId="1" applyFont="1" applyBorder="1"/>
    <xf numFmtId="0" fontId="1" fillId="0" borderId="7" xfId="1" applyFont="1" applyBorder="1"/>
    <xf numFmtId="0" fontId="2" fillId="4" borderId="1" xfId="1" applyFont="1" applyFill="1" applyBorder="1"/>
    <xf numFmtId="0" fontId="2" fillId="4" borderId="2" xfId="1" applyFont="1" applyFill="1" applyBorder="1"/>
    <xf numFmtId="0" fontId="2" fillId="4" borderId="3" xfId="1" applyFont="1" applyFill="1" applyBorder="1"/>
    <xf numFmtId="0" fontId="1" fillId="0" borderId="0" xfId="1" applyFont="1" applyBorder="1"/>
    <xf numFmtId="0" fontId="1" fillId="0" borderId="8" xfId="1" applyFont="1" applyBorder="1"/>
    <xf numFmtId="0" fontId="1" fillId="0" borderId="5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83"/>
  <sheetViews>
    <sheetView tabSelected="1" zoomScale="110" zoomScaleNormal="110" workbookViewId="0">
      <selection activeCell="N4" sqref="N4"/>
    </sheetView>
  </sheetViews>
  <sheetFormatPr defaultRowHeight="12.75" x14ac:dyDescent="0.2"/>
  <cols>
    <col min="1" max="1" width="3.7109375" style="1" customWidth="1"/>
    <col min="2" max="4" width="10.7109375" style="1" customWidth="1"/>
    <col min="5" max="14" width="8.7109375" style="22" customWidth="1"/>
    <col min="15" max="15" width="9.140625" style="1"/>
    <col min="16" max="16" width="12.85546875" style="1" bestFit="1" customWidth="1"/>
    <col min="17" max="17" width="10.7109375" style="22" bestFit="1" customWidth="1"/>
    <col min="18" max="18" width="9.140625" style="22"/>
    <col min="19" max="257" width="9.140625" style="1"/>
    <col min="258" max="258" width="10.5703125" style="1" customWidth="1"/>
    <col min="259" max="259" width="9.140625" style="1"/>
    <col min="260" max="260" width="10.85546875" style="1" customWidth="1"/>
    <col min="261" max="261" width="8.85546875" style="1" customWidth="1"/>
    <col min="262" max="262" width="4.85546875" style="1" customWidth="1"/>
    <col min="263" max="263" width="6.140625" style="1" customWidth="1"/>
    <col min="264" max="264" width="7.85546875" style="1" customWidth="1"/>
    <col min="265" max="265" width="8.85546875" style="1" customWidth="1"/>
    <col min="266" max="266" width="10" style="1" customWidth="1"/>
    <col min="267" max="267" width="7.28515625" style="1" customWidth="1"/>
    <col min="268" max="513" width="9.140625" style="1"/>
    <col min="514" max="514" width="10.5703125" style="1" customWidth="1"/>
    <col min="515" max="515" width="9.140625" style="1"/>
    <col min="516" max="516" width="10.85546875" style="1" customWidth="1"/>
    <col min="517" max="517" width="8.85546875" style="1" customWidth="1"/>
    <col min="518" max="518" width="4.85546875" style="1" customWidth="1"/>
    <col min="519" max="519" width="6.140625" style="1" customWidth="1"/>
    <col min="520" max="520" width="7.85546875" style="1" customWidth="1"/>
    <col min="521" max="521" width="8.85546875" style="1" customWidth="1"/>
    <col min="522" max="522" width="10" style="1" customWidth="1"/>
    <col min="523" max="523" width="7.28515625" style="1" customWidth="1"/>
    <col min="524" max="769" width="9.140625" style="1"/>
    <col min="770" max="770" width="10.5703125" style="1" customWidth="1"/>
    <col min="771" max="771" width="9.140625" style="1"/>
    <col min="772" max="772" width="10.85546875" style="1" customWidth="1"/>
    <col min="773" max="773" width="8.85546875" style="1" customWidth="1"/>
    <col min="774" max="774" width="4.85546875" style="1" customWidth="1"/>
    <col min="775" max="775" width="6.140625" style="1" customWidth="1"/>
    <col min="776" max="776" width="7.85546875" style="1" customWidth="1"/>
    <col min="777" max="777" width="8.85546875" style="1" customWidth="1"/>
    <col min="778" max="778" width="10" style="1" customWidth="1"/>
    <col min="779" max="779" width="7.28515625" style="1" customWidth="1"/>
    <col min="780" max="1025" width="9.140625" style="1"/>
    <col min="1026" max="1026" width="10.5703125" style="1" customWidth="1"/>
    <col min="1027" max="1027" width="9.140625" style="1"/>
    <col min="1028" max="1028" width="10.85546875" style="1" customWidth="1"/>
    <col min="1029" max="1029" width="8.85546875" style="1" customWidth="1"/>
    <col min="1030" max="1030" width="4.85546875" style="1" customWidth="1"/>
    <col min="1031" max="1031" width="6.140625" style="1" customWidth="1"/>
    <col min="1032" max="1032" width="7.85546875" style="1" customWidth="1"/>
    <col min="1033" max="1033" width="8.85546875" style="1" customWidth="1"/>
    <col min="1034" max="1034" width="10" style="1" customWidth="1"/>
    <col min="1035" max="1035" width="7.28515625" style="1" customWidth="1"/>
    <col min="1036" max="1281" width="9.140625" style="1"/>
    <col min="1282" max="1282" width="10.5703125" style="1" customWidth="1"/>
    <col min="1283" max="1283" width="9.140625" style="1"/>
    <col min="1284" max="1284" width="10.85546875" style="1" customWidth="1"/>
    <col min="1285" max="1285" width="8.85546875" style="1" customWidth="1"/>
    <col min="1286" max="1286" width="4.85546875" style="1" customWidth="1"/>
    <col min="1287" max="1287" width="6.140625" style="1" customWidth="1"/>
    <col min="1288" max="1288" width="7.85546875" style="1" customWidth="1"/>
    <col min="1289" max="1289" width="8.85546875" style="1" customWidth="1"/>
    <col min="1290" max="1290" width="10" style="1" customWidth="1"/>
    <col min="1291" max="1291" width="7.28515625" style="1" customWidth="1"/>
    <col min="1292" max="1537" width="9.140625" style="1"/>
    <col min="1538" max="1538" width="10.5703125" style="1" customWidth="1"/>
    <col min="1539" max="1539" width="9.140625" style="1"/>
    <col min="1540" max="1540" width="10.85546875" style="1" customWidth="1"/>
    <col min="1541" max="1541" width="8.85546875" style="1" customWidth="1"/>
    <col min="1542" max="1542" width="4.85546875" style="1" customWidth="1"/>
    <col min="1543" max="1543" width="6.140625" style="1" customWidth="1"/>
    <col min="1544" max="1544" width="7.85546875" style="1" customWidth="1"/>
    <col min="1545" max="1545" width="8.85546875" style="1" customWidth="1"/>
    <col min="1546" max="1546" width="10" style="1" customWidth="1"/>
    <col min="1547" max="1547" width="7.28515625" style="1" customWidth="1"/>
    <col min="1548" max="1793" width="9.140625" style="1"/>
    <col min="1794" max="1794" width="10.5703125" style="1" customWidth="1"/>
    <col min="1795" max="1795" width="9.140625" style="1"/>
    <col min="1796" max="1796" width="10.85546875" style="1" customWidth="1"/>
    <col min="1797" max="1797" width="8.85546875" style="1" customWidth="1"/>
    <col min="1798" max="1798" width="4.85546875" style="1" customWidth="1"/>
    <col min="1799" max="1799" width="6.140625" style="1" customWidth="1"/>
    <col min="1800" max="1800" width="7.85546875" style="1" customWidth="1"/>
    <col min="1801" max="1801" width="8.85546875" style="1" customWidth="1"/>
    <col min="1802" max="1802" width="10" style="1" customWidth="1"/>
    <col min="1803" max="1803" width="7.28515625" style="1" customWidth="1"/>
    <col min="1804" max="2049" width="9.140625" style="1"/>
    <col min="2050" max="2050" width="10.5703125" style="1" customWidth="1"/>
    <col min="2051" max="2051" width="9.140625" style="1"/>
    <col min="2052" max="2052" width="10.85546875" style="1" customWidth="1"/>
    <col min="2053" max="2053" width="8.85546875" style="1" customWidth="1"/>
    <col min="2054" max="2054" width="4.85546875" style="1" customWidth="1"/>
    <col min="2055" max="2055" width="6.140625" style="1" customWidth="1"/>
    <col min="2056" max="2056" width="7.85546875" style="1" customWidth="1"/>
    <col min="2057" max="2057" width="8.85546875" style="1" customWidth="1"/>
    <col min="2058" max="2058" width="10" style="1" customWidth="1"/>
    <col min="2059" max="2059" width="7.28515625" style="1" customWidth="1"/>
    <col min="2060" max="2305" width="9.140625" style="1"/>
    <col min="2306" max="2306" width="10.5703125" style="1" customWidth="1"/>
    <col min="2307" max="2307" width="9.140625" style="1"/>
    <col min="2308" max="2308" width="10.85546875" style="1" customWidth="1"/>
    <col min="2309" max="2309" width="8.85546875" style="1" customWidth="1"/>
    <col min="2310" max="2310" width="4.85546875" style="1" customWidth="1"/>
    <col min="2311" max="2311" width="6.140625" style="1" customWidth="1"/>
    <col min="2312" max="2312" width="7.85546875" style="1" customWidth="1"/>
    <col min="2313" max="2313" width="8.85546875" style="1" customWidth="1"/>
    <col min="2314" max="2314" width="10" style="1" customWidth="1"/>
    <col min="2315" max="2315" width="7.28515625" style="1" customWidth="1"/>
    <col min="2316" max="2561" width="9.140625" style="1"/>
    <col min="2562" max="2562" width="10.5703125" style="1" customWidth="1"/>
    <col min="2563" max="2563" width="9.140625" style="1"/>
    <col min="2564" max="2564" width="10.85546875" style="1" customWidth="1"/>
    <col min="2565" max="2565" width="8.85546875" style="1" customWidth="1"/>
    <col min="2566" max="2566" width="4.85546875" style="1" customWidth="1"/>
    <col min="2567" max="2567" width="6.140625" style="1" customWidth="1"/>
    <col min="2568" max="2568" width="7.85546875" style="1" customWidth="1"/>
    <col min="2569" max="2569" width="8.85546875" style="1" customWidth="1"/>
    <col min="2570" max="2570" width="10" style="1" customWidth="1"/>
    <col min="2571" max="2571" width="7.28515625" style="1" customWidth="1"/>
    <col min="2572" max="2817" width="9.140625" style="1"/>
    <col min="2818" max="2818" width="10.5703125" style="1" customWidth="1"/>
    <col min="2819" max="2819" width="9.140625" style="1"/>
    <col min="2820" max="2820" width="10.85546875" style="1" customWidth="1"/>
    <col min="2821" max="2821" width="8.85546875" style="1" customWidth="1"/>
    <col min="2822" max="2822" width="4.85546875" style="1" customWidth="1"/>
    <col min="2823" max="2823" width="6.140625" style="1" customWidth="1"/>
    <col min="2824" max="2824" width="7.85546875" style="1" customWidth="1"/>
    <col min="2825" max="2825" width="8.85546875" style="1" customWidth="1"/>
    <col min="2826" max="2826" width="10" style="1" customWidth="1"/>
    <col min="2827" max="2827" width="7.28515625" style="1" customWidth="1"/>
    <col min="2828" max="3073" width="9.140625" style="1"/>
    <col min="3074" max="3074" width="10.5703125" style="1" customWidth="1"/>
    <col min="3075" max="3075" width="9.140625" style="1"/>
    <col min="3076" max="3076" width="10.85546875" style="1" customWidth="1"/>
    <col min="3077" max="3077" width="8.85546875" style="1" customWidth="1"/>
    <col min="3078" max="3078" width="4.85546875" style="1" customWidth="1"/>
    <col min="3079" max="3079" width="6.140625" style="1" customWidth="1"/>
    <col min="3080" max="3080" width="7.85546875" style="1" customWidth="1"/>
    <col min="3081" max="3081" width="8.85546875" style="1" customWidth="1"/>
    <col min="3082" max="3082" width="10" style="1" customWidth="1"/>
    <col min="3083" max="3083" width="7.28515625" style="1" customWidth="1"/>
    <col min="3084" max="3329" width="9.140625" style="1"/>
    <col min="3330" max="3330" width="10.5703125" style="1" customWidth="1"/>
    <col min="3331" max="3331" width="9.140625" style="1"/>
    <col min="3332" max="3332" width="10.85546875" style="1" customWidth="1"/>
    <col min="3333" max="3333" width="8.85546875" style="1" customWidth="1"/>
    <col min="3334" max="3334" width="4.85546875" style="1" customWidth="1"/>
    <col min="3335" max="3335" width="6.140625" style="1" customWidth="1"/>
    <col min="3336" max="3336" width="7.85546875" style="1" customWidth="1"/>
    <col min="3337" max="3337" width="8.85546875" style="1" customWidth="1"/>
    <col min="3338" max="3338" width="10" style="1" customWidth="1"/>
    <col min="3339" max="3339" width="7.28515625" style="1" customWidth="1"/>
    <col min="3340" max="3585" width="9.140625" style="1"/>
    <col min="3586" max="3586" width="10.5703125" style="1" customWidth="1"/>
    <col min="3587" max="3587" width="9.140625" style="1"/>
    <col min="3588" max="3588" width="10.85546875" style="1" customWidth="1"/>
    <col min="3589" max="3589" width="8.85546875" style="1" customWidth="1"/>
    <col min="3590" max="3590" width="4.85546875" style="1" customWidth="1"/>
    <col min="3591" max="3591" width="6.140625" style="1" customWidth="1"/>
    <col min="3592" max="3592" width="7.85546875" style="1" customWidth="1"/>
    <col min="3593" max="3593" width="8.85546875" style="1" customWidth="1"/>
    <col min="3594" max="3594" width="10" style="1" customWidth="1"/>
    <col min="3595" max="3595" width="7.28515625" style="1" customWidth="1"/>
    <col min="3596" max="3841" width="9.140625" style="1"/>
    <col min="3842" max="3842" width="10.5703125" style="1" customWidth="1"/>
    <col min="3843" max="3843" width="9.140625" style="1"/>
    <col min="3844" max="3844" width="10.85546875" style="1" customWidth="1"/>
    <col min="3845" max="3845" width="8.85546875" style="1" customWidth="1"/>
    <col min="3846" max="3846" width="4.85546875" style="1" customWidth="1"/>
    <col min="3847" max="3847" width="6.140625" style="1" customWidth="1"/>
    <col min="3848" max="3848" width="7.85546875" style="1" customWidth="1"/>
    <col min="3849" max="3849" width="8.85546875" style="1" customWidth="1"/>
    <col min="3850" max="3850" width="10" style="1" customWidth="1"/>
    <col min="3851" max="3851" width="7.28515625" style="1" customWidth="1"/>
    <col min="3852" max="4097" width="9.140625" style="1"/>
    <col min="4098" max="4098" width="10.5703125" style="1" customWidth="1"/>
    <col min="4099" max="4099" width="9.140625" style="1"/>
    <col min="4100" max="4100" width="10.85546875" style="1" customWidth="1"/>
    <col min="4101" max="4101" width="8.85546875" style="1" customWidth="1"/>
    <col min="4102" max="4102" width="4.85546875" style="1" customWidth="1"/>
    <col min="4103" max="4103" width="6.140625" style="1" customWidth="1"/>
    <col min="4104" max="4104" width="7.85546875" style="1" customWidth="1"/>
    <col min="4105" max="4105" width="8.85546875" style="1" customWidth="1"/>
    <col min="4106" max="4106" width="10" style="1" customWidth="1"/>
    <col min="4107" max="4107" width="7.28515625" style="1" customWidth="1"/>
    <col min="4108" max="4353" width="9.140625" style="1"/>
    <col min="4354" max="4354" width="10.5703125" style="1" customWidth="1"/>
    <col min="4355" max="4355" width="9.140625" style="1"/>
    <col min="4356" max="4356" width="10.85546875" style="1" customWidth="1"/>
    <col min="4357" max="4357" width="8.85546875" style="1" customWidth="1"/>
    <col min="4358" max="4358" width="4.85546875" style="1" customWidth="1"/>
    <col min="4359" max="4359" width="6.140625" style="1" customWidth="1"/>
    <col min="4360" max="4360" width="7.85546875" style="1" customWidth="1"/>
    <col min="4361" max="4361" width="8.85546875" style="1" customWidth="1"/>
    <col min="4362" max="4362" width="10" style="1" customWidth="1"/>
    <col min="4363" max="4363" width="7.28515625" style="1" customWidth="1"/>
    <col min="4364" max="4609" width="9.140625" style="1"/>
    <col min="4610" max="4610" width="10.5703125" style="1" customWidth="1"/>
    <col min="4611" max="4611" width="9.140625" style="1"/>
    <col min="4612" max="4612" width="10.85546875" style="1" customWidth="1"/>
    <col min="4613" max="4613" width="8.85546875" style="1" customWidth="1"/>
    <col min="4614" max="4614" width="4.85546875" style="1" customWidth="1"/>
    <col min="4615" max="4615" width="6.140625" style="1" customWidth="1"/>
    <col min="4616" max="4616" width="7.85546875" style="1" customWidth="1"/>
    <col min="4617" max="4617" width="8.85546875" style="1" customWidth="1"/>
    <col min="4618" max="4618" width="10" style="1" customWidth="1"/>
    <col min="4619" max="4619" width="7.28515625" style="1" customWidth="1"/>
    <col min="4620" max="4865" width="9.140625" style="1"/>
    <col min="4866" max="4866" width="10.5703125" style="1" customWidth="1"/>
    <col min="4867" max="4867" width="9.140625" style="1"/>
    <col min="4868" max="4868" width="10.85546875" style="1" customWidth="1"/>
    <col min="4869" max="4869" width="8.85546875" style="1" customWidth="1"/>
    <col min="4870" max="4870" width="4.85546875" style="1" customWidth="1"/>
    <col min="4871" max="4871" width="6.140625" style="1" customWidth="1"/>
    <col min="4872" max="4872" width="7.85546875" style="1" customWidth="1"/>
    <col min="4873" max="4873" width="8.85546875" style="1" customWidth="1"/>
    <col min="4874" max="4874" width="10" style="1" customWidth="1"/>
    <col min="4875" max="4875" width="7.28515625" style="1" customWidth="1"/>
    <col min="4876" max="5121" width="9.140625" style="1"/>
    <col min="5122" max="5122" width="10.5703125" style="1" customWidth="1"/>
    <col min="5123" max="5123" width="9.140625" style="1"/>
    <col min="5124" max="5124" width="10.85546875" style="1" customWidth="1"/>
    <col min="5125" max="5125" width="8.85546875" style="1" customWidth="1"/>
    <col min="5126" max="5126" width="4.85546875" style="1" customWidth="1"/>
    <col min="5127" max="5127" width="6.140625" style="1" customWidth="1"/>
    <col min="5128" max="5128" width="7.85546875" style="1" customWidth="1"/>
    <col min="5129" max="5129" width="8.85546875" style="1" customWidth="1"/>
    <col min="5130" max="5130" width="10" style="1" customWidth="1"/>
    <col min="5131" max="5131" width="7.28515625" style="1" customWidth="1"/>
    <col min="5132" max="5377" width="9.140625" style="1"/>
    <col min="5378" max="5378" width="10.5703125" style="1" customWidth="1"/>
    <col min="5379" max="5379" width="9.140625" style="1"/>
    <col min="5380" max="5380" width="10.85546875" style="1" customWidth="1"/>
    <col min="5381" max="5381" width="8.85546875" style="1" customWidth="1"/>
    <col min="5382" max="5382" width="4.85546875" style="1" customWidth="1"/>
    <col min="5383" max="5383" width="6.140625" style="1" customWidth="1"/>
    <col min="5384" max="5384" width="7.85546875" style="1" customWidth="1"/>
    <col min="5385" max="5385" width="8.85546875" style="1" customWidth="1"/>
    <col min="5386" max="5386" width="10" style="1" customWidth="1"/>
    <col min="5387" max="5387" width="7.28515625" style="1" customWidth="1"/>
    <col min="5388" max="5633" width="9.140625" style="1"/>
    <col min="5634" max="5634" width="10.5703125" style="1" customWidth="1"/>
    <col min="5635" max="5635" width="9.140625" style="1"/>
    <col min="5636" max="5636" width="10.85546875" style="1" customWidth="1"/>
    <col min="5637" max="5637" width="8.85546875" style="1" customWidth="1"/>
    <col min="5638" max="5638" width="4.85546875" style="1" customWidth="1"/>
    <col min="5639" max="5639" width="6.140625" style="1" customWidth="1"/>
    <col min="5640" max="5640" width="7.85546875" style="1" customWidth="1"/>
    <col min="5641" max="5641" width="8.85546875" style="1" customWidth="1"/>
    <col min="5642" max="5642" width="10" style="1" customWidth="1"/>
    <col min="5643" max="5643" width="7.28515625" style="1" customWidth="1"/>
    <col min="5644" max="5889" width="9.140625" style="1"/>
    <col min="5890" max="5890" width="10.5703125" style="1" customWidth="1"/>
    <col min="5891" max="5891" width="9.140625" style="1"/>
    <col min="5892" max="5892" width="10.85546875" style="1" customWidth="1"/>
    <col min="5893" max="5893" width="8.85546875" style="1" customWidth="1"/>
    <col min="5894" max="5894" width="4.85546875" style="1" customWidth="1"/>
    <col min="5895" max="5895" width="6.140625" style="1" customWidth="1"/>
    <col min="5896" max="5896" width="7.85546875" style="1" customWidth="1"/>
    <col min="5897" max="5897" width="8.85546875" style="1" customWidth="1"/>
    <col min="5898" max="5898" width="10" style="1" customWidth="1"/>
    <col min="5899" max="5899" width="7.28515625" style="1" customWidth="1"/>
    <col min="5900" max="6145" width="9.140625" style="1"/>
    <col min="6146" max="6146" width="10.5703125" style="1" customWidth="1"/>
    <col min="6147" max="6147" width="9.140625" style="1"/>
    <col min="6148" max="6148" width="10.85546875" style="1" customWidth="1"/>
    <col min="6149" max="6149" width="8.85546875" style="1" customWidth="1"/>
    <col min="6150" max="6150" width="4.85546875" style="1" customWidth="1"/>
    <col min="6151" max="6151" width="6.140625" style="1" customWidth="1"/>
    <col min="6152" max="6152" width="7.85546875" style="1" customWidth="1"/>
    <col min="6153" max="6153" width="8.85546875" style="1" customWidth="1"/>
    <col min="6154" max="6154" width="10" style="1" customWidth="1"/>
    <col min="6155" max="6155" width="7.28515625" style="1" customWidth="1"/>
    <col min="6156" max="6401" width="9.140625" style="1"/>
    <col min="6402" max="6402" width="10.5703125" style="1" customWidth="1"/>
    <col min="6403" max="6403" width="9.140625" style="1"/>
    <col min="6404" max="6404" width="10.85546875" style="1" customWidth="1"/>
    <col min="6405" max="6405" width="8.85546875" style="1" customWidth="1"/>
    <col min="6406" max="6406" width="4.85546875" style="1" customWidth="1"/>
    <col min="6407" max="6407" width="6.140625" style="1" customWidth="1"/>
    <col min="6408" max="6408" width="7.85546875" style="1" customWidth="1"/>
    <col min="6409" max="6409" width="8.85546875" style="1" customWidth="1"/>
    <col min="6410" max="6410" width="10" style="1" customWidth="1"/>
    <col min="6411" max="6411" width="7.28515625" style="1" customWidth="1"/>
    <col min="6412" max="6657" width="9.140625" style="1"/>
    <col min="6658" max="6658" width="10.5703125" style="1" customWidth="1"/>
    <col min="6659" max="6659" width="9.140625" style="1"/>
    <col min="6660" max="6660" width="10.85546875" style="1" customWidth="1"/>
    <col min="6661" max="6661" width="8.85546875" style="1" customWidth="1"/>
    <col min="6662" max="6662" width="4.85546875" style="1" customWidth="1"/>
    <col min="6663" max="6663" width="6.140625" style="1" customWidth="1"/>
    <col min="6664" max="6664" width="7.85546875" style="1" customWidth="1"/>
    <col min="6665" max="6665" width="8.85546875" style="1" customWidth="1"/>
    <col min="6666" max="6666" width="10" style="1" customWidth="1"/>
    <col min="6667" max="6667" width="7.28515625" style="1" customWidth="1"/>
    <col min="6668" max="6913" width="9.140625" style="1"/>
    <col min="6914" max="6914" width="10.5703125" style="1" customWidth="1"/>
    <col min="6915" max="6915" width="9.140625" style="1"/>
    <col min="6916" max="6916" width="10.85546875" style="1" customWidth="1"/>
    <col min="6917" max="6917" width="8.85546875" style="1" customWidth="1"/>
    <col min="6918" max="6918" width="4.85546875" style="1" customWidth="1"/>
    <col min="6919" max="6919" width="6.140625" style="1" customWidth="1"/>
    <col min="6920" max="6920" width="7.85546875" style="1" customWidth="1"/>
    <col min="6921" max="6921" width="8.85546875" style="1" customWidth="1"/>
    <col min="6922" max="6922" width="10" style="1" customWidth="1"/>
    <col min="6923" max="6923" width="7.28515625" style="1" customWidth="1"/>
    <col min="6924" max="7169" width="9.140625" style="1"/>
    <col min="7170" max="7170" width="10.5703125" style="1" customWidth="1"/>
    <col min="7171" max="7171" width="9.140625" style="1"/>
    <col min="7172" max="7172" width="10.85546875" style="1" customWidth="1"/>
    <col min="7173" max="7173" width="8.85546875" style="1" customWidth="1"/>
    <col min="7174" max="7174" width="4.85546875" style="1" customWidth="1"/>
    <col min="7175" max="7175" width="6.140625" style="1" customWidth="1"/>
    <col min="7176" max="7176" width="7.85546875" style="1" customWidth="1"/>
    <col min="7177" max="7177" width="8.85546875" style="1" customWidth="1"/>
    <col min="7178" max="7178" width="10" style="1" customWidth="1"/>
    <col min="7179" max="7179" width="7.28515625" style="1" customWidth="1"/>
    <col min="7180" max="7425" width="9.140625" style="1"/>
    <col min="7426" max="7426" width="10.5703125" style="1" customWidth="1"/>
    <col min="7427" max="7427" width="9.140625" style="1"/>
    <col min="7428" max="7428" width="10.85546875" style="1" customWidth="1"/>
    <col min="7429" max="7429" width="8.85546875" style="1" customWidth="1"/>
    <col min="7430" max="7430" width="4.85546875" style="1" customWidth="1"/>
    <col min="7431" max="7431" width="6.140625" style="1" customWidth="1"/>
    <col min="7432" max="7432" width="7.85546875" style="1" customWidth="1"/>
    <col min="7433" max="7433" width="8.85546875" style="1" customWidth="1"/>
    <col min="7434" max="7434" width="10" style="1" customWidth="1"/>
    <col min="7435" max="7435" width="7.28515625" style="1" customWidth="1"/>
    <col min="7436" max="7681" width="9.140625" style="1"/>
    <col min="7682" max="7682" width="10.5703125" style="1" customWidth="1"/>
    <col min="7683" max="7683" width="9.140625" style="1"/>
    <col min="7684" max="7684" width="10.85546875" style="1" customWidth="1"/>
    <col min="7685" max="7685" width="8.85546875" style="1" customWidth="1"/>
    <col min="7686" max="7686" width="4.85546875" style="1" customWidth="1"/>
    <col min="7687" max="7687" width="6.140625" style="1" customWidth="1"/>
    <col min="7688" max="7688" width="7.85546875" style="1" customWidth="1"/>
    <col min="7689" max="7689" width="8.85546875" style="1" customWidth="1"/>
    <col min="7690" max="7690" width="10" style="1" customWidth="1"/>
    <col min="7691" max="7691" width="7.28515625" style="1" customWidth="1"/>
    <col min="7692" max="7937" width="9.140625" style="1"/>
    <col min="7938" max="7938" width="10.5703125" style="1" customWidth="1"/>
    <col min="7939" max="7939" width="9.140625" style="1"/>
    <col min="7940" max="7940" width="10.85546875" style="1" customWidth="1"/>
    <col min="7941" max="7941" width="8.85546875" style="1" customWidth="1"/>
    <col min="7942" max="7942" width="4.85546875" style="1" customWidth="1"/>
    <col min="7943" max="7943" width="6.140625" style="1" customWidth="1"/>
    <col min="7944" max="7944" width="7.85546875" style="1" customWidth="1"/>
    <col min="7945" max="7945" width="8.85546875" style="1" customWidth="1"/>
    <col min="7946" max="7946" width="10" style="1" customWidth="1"/>
    <col min="7947" max="7947" width="7.28515625" style="1" customWidth="1"/>
    <col min="7948" max="8193" width="9.140625" style="1"/>
    <col min="8194" max="8194" width="10.5703125" style="1" customWidth="1"/>
    <col min="8195" max="8195" width="9.140625" style="1"/>
    <col min="8196" max="8196" width="10.85546875" style="1" customWidth="1"/>
    <col min="8197" max="8197" width="8.85546875" style="1" customWidth="1"/>
    <col min="8198" max="8198" width="4.85546875" style="1" customWidth="1"/>
    <col min="8199" max="8199" width="6.140625" style="1" customWidth="1"/>
    <col min="8200" max="8200" width="7.85546875" style="1" customWidth="1"/>
    <col min="8201" max="8201" width="8.85546875" style="1" customWidth="1"/>
    <col min="8202" max="8202" width="10" style="1" customWidth="1"/>
    <col min="8203" max="8203" width="7.28515625" style="1" customWidth="1"/>
    <col min="8204" max="8449" width="9.140625" style="1"/>
    <col min="8450" max="8450" width="10.5703125" style="1" customWidth="1"/>
    <col min="8451" max="8451" width="9.140625" style="1"/>
    <col min="8452" max="8452" width="10.85546875" style="1" customWidth="1"/>
    <col min="8453" max="8453" width="8.85546875" style="1" customWidth="1"/>
    <col min="8454" max="8454" width="4.85546875" style="1" customWidth="1"/>
    <col min="8455" max="8455" width="6.140625" style="1" customWidth="1"/>
    <col min="8456" max="8456" width="7.85546875" style="1" customWidth="1"/>
    <col min="8457" max="8457" width="8.85546875" style="1" customWidth="1"/>
    <col min="8458" max="8458" width="10" style="1" customWidth="1"/>
    <col min="8459" max="8459" width="7.28515625" style="1" customWidth="1"/>
    <col min="8460" max="8705" width="9.140625" style="1"/>
    <col min="8706" max="8706" width="10.5703125" style="1" customWidth="1"/>
    <col min="8707" max="8707" width="9.140625" style="1"/>
    <col min="8708" max="8708" width="10.85546875" style="1" customWidth="1"/>
    <col min="8709" max="8709" width="8.85546875" style="1" customWidth="1"/>
    <col min="8710" max="8710" width="4.85546875" style="1" customWidth="1"/>
    <col min="8711" max="8711" width="6.140625" style="1" customWidth="1"/>
    <col min="8712" max="8712" width="7.85546875" style="1" customWidth="1"/>
    <col min="8713" max="8713" width="8.85546875" style="1" customWidth="1"/>
    <col min="8714" max="8714" width="10" style="1" customWidth="1"/>
    <col min="8715" max="8715" width="7.28515625" style="1" customWidth="1"/>
    <col min="8716" max="8961" width="9.140625" style="1"/>
    <col min="8962" max="8962" width="10.5703125" style="1" customWidth="1"/>
    <col min="8963" max="8963" width="9.140625" style="1"/>
    <col min="8964" max="8964" width="10.85546875" style="1" customWidth="1"/>
    <col min="8965" max="8965" width="8.85546875" style="1" customWidth="1"/>
    <col min="8966" max="8966" width="4.85546875" style="1" customWidth="1"/>
    <col min="8967" max="8967" width="6.140625" style="1" customWidth="1"/>
    <col min="8968" max="8968" width="7.85546875" style="1" customWidth="1"/>
    <col min="8969" max="8969" width="8.85546875" style="1" customWidth="1"/>
    <col min="8970" max="8970" width="10" style="1" customWidth="1"/>
    <col min="8971" max="8971" width="7.28515625" style="1" customWidth="1"/>
    <col min="8972" max="9217" width="9.140625" style="1"/>
    <col min="9218" max="9218" width="10.5703125" style="1" customWidth="1"/>
    <col min="9219" max="9219" width="9.140625" style="1"/>
    <col min="9220" max="9220" width="10.85546875" style="1" customWidth="1"/>
    <col min="9221" max="9221" width="8.85546875" style="1" customWidth="1"/>
    <col min="9222" max="9222" width="4.85546875" style="1" customWidth="1"/>
    <col min="9223" max="9223" width="6.140625" style="1" customWidth="1"/>
    <col min="9224" max="9224" width="7.85546875" style="1" customWidth="1"/>
    <col min="9225" max="9225" width="8.85546875" style="1" customWidth="1"/>
    <col min="9226" max="9226" width="10" style="1" customWidth="1"/>
    <col min="9227" max="9227" width="7.28515625" style="1" customWidth="1"/>
    <col min="9228" max="9473" width="9.140625" style="1"/>
    <col min="9474" max="9474" width="10.5703125" style="1" customWidth="1"/>
    <col min="9475" max="9475" width="9.140625" style="1"/>
    <col min="9476" max="9476" width="10.85546875" style="1" customWidth="1"/>
    <col min="9477" max="9477" width="8.85546875" style="1" customWidth="1"/>
    <col min="9478" max="9478" width="4.85546875" style="1" customWidth="1"/>
    <col min="9479" max="9479" width="6.140625" style="1" customWidth="1"/>
    <col min="9480" max="9480" width="7.85546875" style="1" customWidth="1"/>
    <col min="9481" max="9481" width="8.85546875" style="1" customWidth="1"/>
    <col min="9482" max="9482" width="10" style="1" customWidth="1"/>
    <col min="9483" max="9483" width="7.28515625" style="1" customWidth="1"/>
    <col min="9484" max="9729" width="9.140625" style="1"/>
    <col min="9730" max="9730" width="10.5703125" style="1" customWidth="1"/>
    <col min="9731" max="9731" width="9.140625" style="1"/>
    <col min="9732" max="9732" width="10.85546875" style="1" customWidth="1"/>
    <col min="9733" max="9733" width="8.85546875" style="1" customWidth="1"/>
    <col min="9734" max="9734" width="4.85546875" style="1" customWidth="1"/>
    <col min="9735" max="9735" width="6.140625" style="1" customWidth="1"/>
    <col min="9736" max="9736" width="7.85546875" style="1" customWidth="1"/>
    <col min="9737" max="9737" width="8.85546875" style="1" customWidth="1"/>
    <col min="9738" max="9738" width="10" style="1" customWidth="1"/>
    <col min="9739" max="9739" width="7.28515625" style="1" customWidth="1"/>
    <col min="9740" max="9985" width="9.140625" style="1"/>
    <col min="9986" max="9986" width="10.5703125" style="1" customWidth="1"/>
    <col min="9987" max="9987" width="9.140625" style="1"/>
    <col min="9988" max="9988" width="10.85546875" style="1" customWidth="1"/>
    <col min="9989" max="9989" width="8.85546875" style="1" customWidth="1"/>
    <col min="9990" max="9990" width="4.85546875" style="1" customWidth="1"/>
    <col min="9991" max="9991" width="6.140625" style="1" customWidth="1"/>
    <col min="9992" max="9992" width="7.85546875" style="1" customWidth="1"/>
    <col min="9993" max="9993" width="8.85546875" style="1" customWidth="1"/>
    <col min="9994" max="9994" width="10" style="1" customWidth="1"/>
    <col min="9995" max="9995" width="7.28515625" style="1" customWidth="1"/>
    <col min="9996" max="10241" width="9.140625" style="1"/>
    <col min="10242" max="10242" width="10.5703125" style="1" customWidth="1"/>
    <col min="10243" max="10243" width="9.140625" style="1"/>
    <col min="10244" max="10244" width="10.85546875" style="1" customWidth="1"/>
    <col min="10245" max="10245" width="8.85546875" style="1" customWidth="1"/>
    <col min="10246" max="10246" width="4.85546875" style="1" customWidth="1"/>
    <col min="10247" max="10247" width="6.140625" style="1" customWidth="1"/>
    <col min="10248" max="10248" width="7.85546875" style="1" customWidth="1"/>
    <col min="10249" max="10249" width="8.85546875" style="1" customWidth="1"/>
    <col min="10250" max="10250" width="10" style="1" customWidth="1"/>
    <col min="10251" max="10251" width="7.28515625" style="1" customWidth="1"/>
    <col min="10252" max="10497" width="9.140625" style="1"/>
    <col min="10498" max="10498" width="10.5703125" style="1" customWidth="1"/>
    <col min="10499" max="10499" width="9.140625" style="1"/>
    <col min="10500" max="10500" width="10.85546875" style="1" customWidth="1"/>
    <col min="10501" max="10501" width="8.85546875" style="1" customWidth="1"/>
    <col min="10502" max="10502" width="4.85546875" style="1" customWidth="1"/>
    <col min="10503" max="10503" width="6.140625" style="1" customWidth="1"/>
    <col min="10504" max="10504" width="7.85546875" style="1" customWidth="1"/>
    <col min="10505" max="10505" width="8.85546875" style="1" customWidth="1"/>
    <col min="10506" max="10506" width="10" style="1" customWidth="1"/>
    <col min="10507" max="10507" width="7.28515625" style="1" customWidth="1"/>
    <col min="10508" max="10753" width="9.140625" style="1"/>
    <col min="10754" max="10754" width="10.5703125" style="1" customWidth="1"/>
    <col min="10755" max="10755" width="9.140625" style="1"/>
    <col min="10756" max="10756" width="10.85546875" style="1" customWidth="1"/>
    <col min="10757" max="10757" width="8.85546875" style="1" customWidth="1"/>
    <col min="10758" max="10758" width="4.85546875" style="1" customWidth="1"/>
    <col min="10759" max="10759" width="6.140625" style="1" customWidth="1"/>
    <col min="10760" max="10760" width="7.85546875" style="1" customWidth="1"/>
    <col min="10761" max="10761" width="8.85546875" style="1" customWidth="1"/>
    <col min="10762" max="10762" width="10" style="1" customWidth="1"/>
    <col min="10763" max="10763" width="7.28515625" style="1" customWidth="1"/>
    <col min="10764" max="11009" width="9.140625" style="1"/>
    <col min="11010" max="11010" width="10.5703125" style="1" customWidth="1"/>
    <col min="11011" max="11011" width="9.140625" style="1"/>
    <col min="11012" max="11012" width="10.85546875" style="1" customWidth="1"/>
    <col min="11013" max="11013" width="8.85546875" style="1" customWidth="1"/>
    <col min="11014" max="11014" width="4.85546875" style="1" customWidth="1"/>
    <col min="11015" max="11015" width="6.140625" style="1" customWidth="1"/>
    <col min="11016" max="11016" width="7.85546875" style="1" customWidth="1"/>
    <col min="11017" max="11017" width="8.85546875" style="1" customWidth="1"/>
    <col min="11018" max="11018" width="10" style="1" customWidth="1"/>
    <col min="11019" max="11019" width="7.28515625" style="1" customWidth="1"/>
    <col min="11020" max="11265" width="9.140625" style="1"/>
    <col min="11266" max="11266" width="10.5703125" style="1" customWidth="1"/>
    <col min="11267" max="11267" width="9.140625" style="1"/>
    <col min="11268" max="11268" width="10.85546875" style="1" customWidth="1"/>
    <col min="11269" max="11269" width="8.85546875" style="1" customWidth="1"/>
    <col min="11270" max="11270" width="4.85546875" style="1" customWidth="1"/>
    <col min="11271" max="11271" width="6.140625" style="1" customWidth="1"/>
    <col min="11272" max="11272" width="7.85546875" style="1" customWidth="1"/>
    <col min="11273" max="11273" width="8.85546875" style="1" customWidth="1"/>
    <col min="11274" max="11274" width="10" style="1" customWidth="1"/>
    <col min="11275" max="11275" width="7.28515625" style="1" customWidth="1"/>
    <col min="11276" max="11521" width="9.140625" style="1"/>
    <col min="11522" max="11522" width="10.5703125" style="1" customWidth="1"/>
    <col min="11523" max="11523" width="9.140625" style="1"/>
    <col min="11524" max="11524" width="10.85546875" style="1" customWidth="1"/>
    <col min="11525" max="11525" width="8.85546875" style="1" customWidth="1"/>
    <col min="11526" max="11526" width="4.85546875" style="1" customWidth="1"/>
    <col min="11527" max="11527" width="6.140625" style="1" customWidth="1"/>
    <col min="11528" max="11528" width="7.85546875" style="1" customWidth="1"/>
    <col min="11529" max="11529" width="8.85546875" style="1" customWidth="1"/>
    <col min="11530" max="11530" width="10" style="1" customWidth="1"/>
    <col min="11531" max="11531" width="7.28515625" style="1" customWidth="1"/>
    <col min="11532" max="11777" width="9.140625" style="1"/>
    <col min="11778" max="11778" width="10.5703125" style="1" customWidth="1"/>
    <col min="11779" max="11779" width="9.140625" style="1"/>
    <col min="11780" max="11780" width="10.85546875" style="1" customWidth="1"/>
    <col min="11781" max="11781" width="8.85546875" style="1" customWidth="1"/>
    <col min="11782" max="11782" width="4.85546875" style="1" customWidth="1"/>
    <col min="11783" max="11783" width="6.140625" style="1" customWidth="1"/>
    <col min="11784" max="11784" width="7.85546875" style="1" customWidth="1"/>
    <col min="11785" max="11785" width="8.85546875" style="1" customWidth="1"/>
    <col min="11786" max="11786" width="10" style="1" customWidth="1"/>
    <col min="11787" max="11787" width="7.28515625" style="1" customWidth="1"/>
    <col min="11788" max="12033" width="9.140625" style="1"/>
    <col min="12034" max="12034" width="10.5703125" style="1" customWidth="1"/>
    <col min="12035" max="12035" width="9.140625" style="1"/>
    <col min="12036" max="12036" width="10.85546875" style="1" customWidth="1"/>
    <col min="12037" max="12037" width="8.85546875" style="1" customWidth="1"/>
    <col min="12038" max="12038" width="4.85546875" style="1" customWidth="1"/>
    <col min="12039" max="12039" width="6.140625" style="1" customWidth="1"/>
    <col min="12040" max="12040" width="7.85546875" style="1" customWidth="1"/>
    <col min="12041" max="12041" width="8.85546875" style="1" customWidth="1"/>
    <col min="12042" max="12042" width="10" style="1" customWidth="1"/>
    <col min="12043" max="12043" width="7.28515625" style="1" customWidth="1"/>
    <col min="12044" max="12289" width="9.140625" style="1"/>
    <col min="12290" max="12290" width="10.5703125" style="1" customWidth="1"/>
    <col min="12291" max="12291" width="9.140625" style="1"/>
    <col min="12292" max="12292" width="10.85546875" style="1" customWidth="1"/>
    <col min="12293" max="12293" width="8.85546875" style="1" customWidth="1"/>
    <col min="12294" max="12294" width="4.85546875" style="1" customWidth="1"/>
    <col min="12295" max="12295" width="6.140625" style="1" customWidth="1"/>
    <col min="12296" max="12296" width="7.85546875" style="1" customWidth="1"/>
    <col min="12297" max="12297" width="8.85546875" style="1" customWidth="1"/>
    <col min="12298" max="12298" width="10" style="1" customWidth="1"/>
    <col min="12299" max="12299" width="7.28515625" style="1" customWidth="1"/>
    <col min="12300" max="12545" width="9.140625" style="1"/>
    <col min="12546" max="12546" width="10.5703125" style="1" customWidth="1"/>
    <col min="12547" max="12547" width="9.140625" style="1"/>
    <col min="12548" max="12548" width="10.85546875" style="1" customWidth="1"/>
    <col min="12549" max="12549" width="8.85546875" style="1" customWidth="1"/>
    <col min="12550" max="12550" width="4.85546875" style="1" customWidth="1"/>
    <col min="12551" max="12551" width="6.140625" style="1" customWidth="1"/>
    <col min="12552" max="12552" width="7.85546875" style="1" customWidth="1"/>
    <col min="12553" max="12553" width="8.85546875" style="1" customWidth="1"/>
    <col min="12554" max="12554" width="10" style="1" customWidth="1"/>
    <col min="12555" max="12555" width="7.28515625" style="1" customWidth="1"/>
    <col min="12556" max="12801" width="9.140625" style="1"/>
    <col min="12802" max="12802" width="10.5703125" style="1" customWidth="1"/>
    <col min="12803" max="12803" width="9.140625" style="1"/>
    <col min="12804" max="12804" width="10.85546875" style="1" customWidth="1"/>
    <col min="12805" max="12805" width="8.85546875" style="1" customWidth="1"/>
    <col min="12806" max="12806" width="4.85546875" style="1" customWidth="1"/>
    <col min="12807" max="12807" width="6.140625" style="1" customWidth="1"/>
    <col min="12808" max="12808" width="7.85546875" style="1" customWidth="1"/>
    <col min="12809" max="12809" width="8.85546875" style="1" customWidth="1"/>
    <col min="12810" max="12810" width="10" style="1" customWidth="1"/>
    <col min="12811" max="12811" width="7.28515625" style="1" customWidth="1"/>
    <col min="12812" max="13057" width="9.140625" style="1"/>
    <col min="13058" max="13058" width="10.5703125" style="1" customWidth="1"/>
    <col min="13059" max="13059" width="9.140625" style="1"/>
    <col min="13060" max="13060" width="10.85546875" style="1" customWidth="1"/>
    <col min="13061" max="13061" width="8.85546875" style="1" customWidth="1"/>
    <col min="13062" max="13062" width="4.85546875" style="1" customWidth="1"/>
    <col min="13063" max="13063" width="6.140625" style="1" customWidth="1"/>
    <col min="13064" max="13064" width="7.85546875" style="1" customWidth="1"/>
    <col min="13065" max="13065" width="8.85546875" style="1" customWidth="1"/>
    <col min="13066" max="13066" width="10" style="1" customWidth="1"/>
    <col min="13067" max="13067" width="7.28515625" style="1" customWidth="1"/>
    <col min="13068" max="13313" width="9.140625" style="1"/>
    <col min="13314" max="13314" width="10.5703125" style="1" customWidth="1"/>
    <col min="13315" max="13315" width="9.140625" style="1"/>
    <col min="13316" max="13316" width="10.85546875" style="1" customWidth="1"/>
    <col min="13317" max="13317" width="8.85546875" style="1" customWidth="1"/>
    <col min="13318" max="13318" width="4.85546875" style="1" customWidth="1"/>
    <col min="13319" max="13319" width="6.140625" style="1" customWidth="1"/>
    <col min="13320" max="13320" width="7.85546875" style="1" customWidth="1"/>
    <col min="13321" max="13321" width="8.85546875" style="1" customWidth="1"/>
    <col min="13322" max="13322" width="10" style="1" customWidth="1"/>
    <col min="13323" max="13323" width="7.28515625" style="1" customWidth="1"/>
    <col min="13324" max="13569" width="9.140625" style="1"/>
    <col min="13570" max="13570" width="10.5703125" style="1" customWidth="1"/>
    <col min="13571" max="13571" width="9.140625" style="1"/>
    <col min="13572" max="13572" width="10.85546875" style="1" customWidth="1"/>
    <col min="13573" max="13573" width="8.85546875" style="1" customWidth="1"/>
    <col min="13574" max="13574" width="4.85546875" style="1" customWidth="1"/>
    <col min="13575" max="13575" width="6.140625" style="1" customWidth="1"/>
    <col min="13576" max="13576" width="7.85546875" style="1" customWidth="1"/>
    <col min="13577" max="13577" width="8.85546875" style="1" customWidth="1"/>
    <col min="13578" max="13578" width="10" style="1" customWidth="1"/>
    <col min="13579" max="13579" width="7.28515625" style="1" customWidth="1"/>
    <col min="13580" max="13825" width="9.140625" style="1"/>
    <col min="13826" max="13826" width="10.5703125" style="1" customWidth="1"/>
    <col min="13827" max="13827" width="9.140625" style="1"/>
    <col min="13828" max="13828" width="10.85546875" style="1" customWidth="1"/>
    <col min="13829" max="13829" width="8.85546875" style="1" customWidth="1"/>
    <col min="13830" max="13830" width="4.85546875" style="1" customWidth="1"/>
    <col min="13831" max="13831" width="6.140625" style="1" customWidth="1"/>
    <col min="13832" max="13832" width="7.85546875" style="1" customWidth="1"/>
    <col min="13833" max="13833" width="8.85546875" style="1" customWidth="1"/>
    <col min="13834" max="13834" width="10" style="1" customWidth="1"/>
    <col min="13835" max="13835" width="7.28515625" style="1" customWidth="1"/>
    <col min="13836" max="14081" width="9.140625" style="1"/>
    <col min="14082" max="14082" width="10.5703125" style="1" customWidth="1"/>
    <col min="14083" max="14083" width="9.140625" style="1"/>
    <col min="14084" max="14084" width="10.85546875" style="1" customWidth="1"/>
    <col min="14085" max="14085" width="8.85546875" style="1" customWidth="1"/>
    <col min="14086" max="14086" width="4.85546875" style="1" customWidth="1"/>
    <col min="14087" max="14087" width="6.140625" style="1" customWidth="1"/>
    <col min="14088" max="14088" width="7.85546875" style="1" customWidth="1"/>
    <col min="14089" max="14089" width="8.85546875" style="1" customWidth="1"/>
    <col min="14090" max="14090" width="10" style="1" customWidth="1"/>
    <col min="14091" max="14091" width="7.28515625" style="1" customWidth="1"/>
    <col min="14092" max="14337" width="9.140625" style="1"/>
    <col min="14338" max="14338" width="10.5703125" style="1" customWidth="1"/>
    <col min="14339" max="14339" width="9.140625" style="1"/>
    <col min="14340" max="14340" width="10.85546875" style="1" customWidth="1"/>
    <col min="14341" max="14341" width="8.85546875" style="1" customWidth="1"/>
    <col min="14342" max="14342" width="4.85546875" style="1" customWidth="1"/>
    <col min="14343" max="14343" width="6.140625" style="1" customWidth="1"/>
    <col min="14344" max="14344" width="7.85546875" style="1" customWidth="1"/>
    <col min="14345" max="14345" width="8.85546875" style="1" customWidth="1"/>
    <col min="14346" max="14346" width="10" style="1" customWidth="1"/>
    <col min="14347" max="14347" width="7.28515625" style="1" customWidth="1"/>
    <col min="14348" max="14593" width="9.140625" style="1"/>
    <col min="14594" max="14594" width="10.5703125" style="1" customWidth="1"/>
    <col min="14595" max="14595" width="9.140625" style="1"/>
    <col min="14596" max="14596" width="10.85546875" style="1" customWidth="1"/>
    <col min="14597" max="14597" width="8.85546875" style="1" customWidth="1"/>
    <col min="14598" max="14598" width="4.85546875" style="1" customWidth="1"/>
    <col min="14599" max="14599" width="6.140625" style="1" customWidth="1"/>
    <col min="14600" max="14600" width="7.85546875" style="1" customWidth="1"/>
    <col min="14601" max="14601" width="8.85546875" style="1" customWidth="1"/>
    <col min="14602" max="14602" width="10" style="1" customWidth="1"/>
    <col min="14603" max="14603" width="7.28515625" style="1" customWidth="1"/>
    <col min="14604" max="14849" width="9.140625" style="1"/>
    <col min="14850" max="14850" width="10.5703125" style="1" customWidth="1"/>
    <col min="14851" max="14851" width="9.140625" style="1"/>
    <col min="14852" max="14852" width="10.85546875" style="1" customWidth="1"/>
    <col min="14853" max="14853" width="8.85546875" style="1" customWidth="1"/>
    <col min="14854" max="14854" width="4.85546875" style="1" customWidth="1"/>
    <col min="14855" max="14855" width="6.140625" style="1" customWidth="1"/>
    <col min="14856" max="14856" width="7.85546875" style="1" customWidth="1"/>
    <col min="14857" max="14857" width="8.85546875" style="1" customWidth="1"/>
    <col min="14858" max="14858" width="10" style="1" customWidth="1"/>
    <col min="14859" max="14859" width="7.28515625" style="1" customWidth="1"/>
    <col min="14860" max="15105" width="9.140625" style="1"/>
    <col min="15106" max="15106" width="10.5703125" style="1" customWidth="1"/>
    <col min="15107" max="15107" width="9.140625" style="1"/>
    <col min="15108" max="15108" width="10.85546875" style="1" customWidth="1"/>
    <col min="15109" max="15109" width="8.85546875" style="1" customWidth="1"/>
    <col min="15110" max="15110" width="4.85546875" style="1" customWidth="1"/>
    <col min="15111" max="15111" width="6.140625" style="1" customWidth="1"/>
    <col min="15112" max="15112" width="7.85546875" style="1" customWidth="1"/>
    <col min="15113" max="15113" width="8.85546875" style="1" customWidth="1"/>
    <col min="15114" max="15114" width="10" style="1" customWidth="1"/>
    <col min="15115" max="15115" width="7.28515625" style="1" customWidth="1"/>
    <col min="15116" max="15361" width="9.140625" style="1"/>
    <col min="15362" max="15362" width="10.5703125" style="1" customWidth="1"/>
    <col min="15363" max="15363" width="9.140625" style="1"/>
    <col min="15364" max="15364" width="10.85546875" style="1" customWidth="1"/>
    <col min="15365" max="15365" width="8.85546875" style="1" customWidth="1"/>
    <col min="15366" max="15366" width="4.85546875" style="1" customWidth="1"/>
    <col min="15367" max="15367" width="6.140625" style="1" customWidth="1"/>
    <col min="15368" max="15368" width="7.85546875" style="1" customWidth="1"/>
    <col min="15369" max="15369" width="8.85546875" style="1" customWidth="1"/>
    <col min="15370" max="15370" width="10" style="1" customWidth="1"/>
    <col min="15371" max="15371" width="7.28515625" style="1" customWidth="1"/>
    <col min="15372" max="15617" width="9.140625" style="1"/>
    <col min="15618" max="15618" width="10.5703125" style="1" customWidth="1"/>
    <col min="15619" max="15619" width="9.140625" style="1"/>
    <col min="15620" max="15620" width="10.85546875" style="1" customWidth="1"/>
    <col min="15621" max="15621" width="8.85546875" style="1" customWidth="1"/>
    <col min="15622" max="15622" width="4.85546875" style="1" customWidth="1"/>
    <col min="15623" max="15623" width="6.140625" style="1" customWidth="1"/>
    <col min="15624" max="15624" width="7.85546875" style="1" customWidth="1"/>
    <col min="15625" max="15625" width="8.85546875" style="1" customWidth="1"/>
    <col min="15626" max="15626" width="10" style="1" customWidth="1"/>
    <col min="15627" max="15627" width="7.28515625" style="1" customWidth="1"/>
    <col min="15628" max="15873" width="9.140625" style="1"/>
    <col min="15874" max="15874" width="10.5703125" style="1" customWidth="1"/>
    <col min="15875" max="15875" width="9.140625" style="1"/>
    <col min="15876" max="15876" width="10.85546875" style="1" customWidth="1"/>
    <col min="15877" max="15877" width="8.85546875" style="1" customWidth="1"/>
    <col min="15878" max="15878" width="4.85546875" style="1" customWidth="1"/>
    <col min="15879" max="15879" width="6.140625" style="1" customWidth="1"/>
    <col min="15880" max="15880" width="7.85546875" style="1" customWidth="1"/>
    <col min="15881" max="15881" width="8.85546875" style="1" customWidth="1"/>
    <col min="15882" max="15882" width="10" style="1" customWidth="1"/>
    <col min="15883" max="15883" width="7.28515625" style="1" customWidth="1"/>
    <col min="15884" max="16129" width="9.140625" style="1"/>
    <col min="16130" max="16130" width="10.5703125" style="1" customWidth="1"/>
    <col min="16131" max="16131" width="9.140625" style="1"/>
    <col min="16132" max="16132" width="10.85546875" style="1" customWidth="1"/>
    <col min="16133" max="16133" width="8.85546875" style="1" customWidth="1"/>
    <col min="16134" max="16134" width="4.85546875" style="1" customWidth="1"/>
    <col min="16135" max="16135" width="6.140625" style="1" customWidth="1"/>
    <col min="16136" max="16136" width="7.85546875" style="1" customWidth="1"/>
    <col min="16137" max="16137" width="8.85546875" style="1" customWidth="1"/>
    <col min="16138" max="16138" width="10" style="1" customWidth="1"/>
    <col min="16139" max="16139" width="7.28515625" style="1" customWidth="1"/>
    <col min="16140" max="16384" width="9.140625" style="1"/>
  </cols>
  <sheetData>
    <row r="1" spans="2:17" s="1" customFormat="1" x14ac:dyDescent="0.2"/>
    <row r="2" spans="2:17" s="1" customFormat="1" x14ac:dyDescent="0.2"/>
    <row r="3" spans="2:17" s="1" customFormat="1" x14ac:dyDescent="0.2">
      <c r="B3" s="2"/>
      <c r="C3" s="2"/>
      <c r="D3" s="5" t="s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7">
        <v>7</v>
      </c>
      <c r="L3" s="2"/>
      <c r="M3" s="15" t="s">
        <v>1</v>
      </c>
      <c r="N3" s="18">
        <f>SUM(N7:N83)</f>
        <v>696.77829469227413</v>
      </c>
    </row>
    <row r="4" spans="2:17" s="1" customFormat="1" x14ac:dyDescent="0.2">
      <c r="B4" s="2"/>
      <c r="C4" s="2"/>
      <c r="D4" s="8" t="s">
        <v>2</v>
      </c>
      <c r="E4" s="9">
        <v>4.1999987092249169</v>
      </c>
      <c r="F4" s="9">
        <v>6.9999984990749287</v>
      </c>
      <c r="G4" s="9">
        <v>5.5999901673174399</v>
      </c>
      <c r="H4" s="9">
        <v>11.199995292125042</v>
      </c>
      <c r="I4" s="9">
        <v>11.199989124120103</v>
      </c>
      <c r="J4" s="9">
        <v>11.199992045682302</v>
      </c>
      <c r="K4" s="10">
        <v>15.329939649576739</v>
      </c>
      <c r="L4" s="2"/>
      <c r="M4" s="2" t="s">
        <v>33</v>
      </c>
      <c r="N4" s="2">
        <f>N3-10*R32</f>
        <v>696.77829469227413</v>
      </c>
    </row>
    <row r="5" spans="2:17" s="4" customForma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7" s="1" customFormat="1" x14ac:dyDescent="0.2">
      <c r="B6" s="15" t="s">
        <v>8</v>
      </c>
      <c r="C6" s="16" t="s">
        <v>9</v>
      </c>
      <c r="D6" s="16" t="s">
        <v>10</v>
      </c>
      <c r="E6" s="16" t="s">
        <v>11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  <c r="K6" s="16" t="s">
        <v>3</v>
      </c>
      <c r="L6" s="16" t="s">
        <v>4</v>
      </c>
      <c r="M6" s="16" t="s">
        <v>5</v>
      </c>
      <c r="N6" s="17" t="s">
        <v>6</v>
      </c>
    </row>
    <row r="7" spans="2:17" s="1" customFormat="1" x14ac:dyDescent="0.2">
      <c r="B7" s="11">
        <v>0.7</v>
      </c>
      <c r="C7" s="12">
        <v>1.4</v>
      </c>
      <c r="D7" s="12">
        <v>0.7</v>
      </c>
      <c r="E7" s="19">
        <f>B7-E$4</f>
        <v>-3.4999987092249167</v>
      </c>
      <c r="F7" s="19">
        <f t="shared" ref="F7:G7" si="0">C7-F$4</f>
        <v>-5.5999984990749283</v>
      </c>
      <c r="G7" s="19">
        <f t="shared" si="0"/>
        <v>-4.8999901673174397</v>
      </c>
      <c r="H7" s="19">
        <f>B7+C7-H$4</f>
        <v>-9.0999952921250422</v>
      </c>
      <c r="I7" s="19">
        <f>B7+D7-I$4</f>
        <v>-9.7999891241201027</v>
      </c>
      <c r="J7" s="19">
        <f>C7+D7-J$4</f>
        <v>-9.0999920456823027</v>
      </c>
      <c r="K7" s="19">
        <f>B7+C7+D7-K$4</f>
        <v>-12.52993964957674</v>
      </c>
      <c r="L7" s="19">
        <f>MAX(E7:K7)</f>
        <v>-3.4999987092249167</v>
      </c>
      <c r="M7" s="20">
        <f>IF(L7&lt;0,0,MATCH(L7,E7:K7,0))</f>
        <v>0</v>
      </c>
      <c r="N7" s="21">
        <f>IF(M7=0,0,HLOOKUP(M7,$E$3:$K$4,2))</f>
        <v>0</v>
      </c>
    </row>
    <row r="8" spans="2:17" s="1" customFormat="1" x14ac:dyDescent="0.2">
      <c r="B8" s="11">
        <v>3.5</v>
      </c>
      <c r="C8" s="12">
        <v>7</v>
      </c>
      <c r="D8" s="12">
        <v>0.7</v>
      </c>
      <c r="E8" s="19">
        <f t="shared" ref="E8:E71" si="1">B8-E$4</f>
        <v>-0.69999870922491692</v>
      </c>
      <c r="F8" s="19">
        <f t="shared" ref="F8:F71" si="2">C8-F$4</f>
        <v>1.5009250713404754E-6</v>
      </c>
      <c r="G8" s="19">
        <f t="shared" ref="G8:G71" si="3">D8-G$4</f>
        <v>-4.8999901673174397</v>
      </c>
      <c r="H8" s="19">
        <f t="shared" ref="H8:H71" si="4">B8+C8-H$4</f>
        <v>-0.69999529212504186</v>
      </c>
      <c r="I8" s="19">
        <f t="shared" ref="I8:I71" si="5">B8+D8-I$4</f>
        <v>-6.9999891241201029</v>
      </c>
      <c r="J8" s="19">
        <f t="shared" ref="J8:J71" si="6">C8+D8-J$4</f>
        <v>-3.4999920456823022</v>
      </c>
      <c r="K8" s="19">
        <f t="shared" ref="K8:K71" si="7">B8+C8+D8-K$4</f>
        <v>-4.1299396495767393</v>
      </c>
      <c r="L8" s="19">
        <f t="shared" ref="L8:L71" si="8">MAX(E8:K8)</f>
        <v>1.5009250713404754E-6</v>
      </c>
      <c r="M8" s="20">
        <f t="shared" ref="M8:M71" si="9">IF(L8&lt;0,0,MATCH(L8,E8:K8,0))</f>
        <v>2</v>
      </c>
      <c r="N8" s="21">
        <f t="shared" ref="N8:N71" si="10">IF(M8=0,0,HLOOKUP(M8,$E$3:$K$4,2))</f>
        <v>6.9999984990749287</v>
      </c>
    </row>
    <row r="9" spans="2:17" s="1" customFormat="1" x14ac:dyDescent="0.2">
      <c r="B9" s="11">
        <v>5.6</v>
      </c>
      <c r="C9" s="12">
        <v>5.6</v>
      </c>
      <c r="D9" s="12">
        <v>9.8000000000000007</v>
      </c>
      <c r="E9" s="19">
        <f t="shared" si="1"/>
        <v>1.4000012907750827</v>
      </c>
      <c r="F9" s="19">
        <f t="shared" si="2"/>
        <v>-1.399998499074929</v>
      </c>
      <c r="G9" s="19">
        <f t="shared" si="3"/>
        <v>4.2000098326825608</v>
      </c>
      <c r="H9" s="19">
        <f t="shared" si="4"/>
        <v>4.7078749574325229E-6</v>
      </c>
      <c r="I9" s="19">
        <f t="shared" si="5"/>
        <v>4.2000108758798973</v>
      </c>
      <c r="J9" s="19">
        <f t="shared" si="6"/>
        <v>4.200007954317698</v>
      </c>
      <c r="K9" s="19">
        <f t="shared" si="7"/>
        <v>5.6700603504232614</v>
      </c>
      <c r="L9" s="19">
        <f t="shared" si="8"/>
        <v>5.6700603504232614</v>
      </c>
      <c r="M9" s="20">
        <f t="shared" si="9"/>
        <v>7</v>
      </c>
      <c r="N9" s="21">
        <f t="shared" si="10"/>
        <v>15.329939649576739</v>
      </c>
      <c r="P9" s="28" t="s">
        <v>0</v>
      </c>
      <c r="Q9" s="30" t="s">
        <v>7</v>
      </c>
    </row>
    <row r="10" spans="2:17" s="1" customFormat="1" x14ac:dyDescent="0.2">
      <c r="B10" s="11">
        <v>14</v>
      </c>
      <c r="C10" s="12">
        <v>14</v>
      </c>
      <c r="D10" s="12">
        <v>0</v>
      </c>
      <c r="E10" s="19">
        <f t="shared" si="1"/>
        <v>9.8000012907750822</v>
      </c>
      <c r="F10" s="19">
        <f t="shared" si="2"/>
        <v>7.0000015009250713</v>
      </c>
      <c r="G10" s="19">
        <f t="shared" si="3"/>
        <v>-5.5999901673174399</v>
      </c>
      <c r="H10" s="19">
        <f t="shared" si="4"/>
        <v>16.800004707874958</v>
      </c>
      <c r="I10" s="19">
        <f t="shared" si="5"/>
        <v>2.8000108758798969</v>
      </c>
      <c r="J10" s="19">
        <f t="shared" si="6"/>
        <v>2.8000079543176977</v>
      </c>
      <c r="K10" s="19">
        <f t="shared" si="7"/>
        <v>12.670060350423261</v>
      </c>
      <c r="L10" s="19">
        <f t="shared" si="8"/>
        <v>16.800004707874958</v>
      </c>
      <c r="M10" s="20">
        <f t="shared" si="9"/>
        <v>4</v>
      </c>
      <c r="N10" s="21">
        <f t="shared" si="10"/>
        <v>11.199995292125042</v>
      </c>
      <c r="P10" s="23">
        <v>0</v>
      </c>
      <c r="Q10" s="24">
        <f>COUNTIF($M$7:$M$83,P10)</f>
        <v>16</v>
      </c>
    </row>
    <row r="11" spans="2:17" s="1" customFormat="1" x14ac:dyDescent="0.2">
      <c r="B11" s="11">
        <v>0</v>
      </c>
      <c r="C11" s="12">
        <v>1.4</v>
      </c>
      <c r="D11" s="12">
        <v>2.8</v>
      </c>
      <c r="E11" s="19">
        <f t="shared" si="1"/>
        <v>-4.1999987092249169</v>
      </c>
      <c r="F11" s="19">
        <f t="shared" si="2"/>
        <v>-5.5999984990749283</v>
      </c>
      <c r="G11" s="19">
        <f t="shared" si="3"/>
        <v>-2.7999901673174401</v>
      </c>
      <c r="H11" s="19">
        <f t="shared" si="4"/>
        <v>-9.7999952921250415</v>
      </c>
      <c r="I11" s="19">
        <f t="shared" si="5"/>
        <v>-8.3999891241201041</v>
      </c>
      <c r="J11" s="19">
        <f t="shared" si="6"/>
        <v>-6.999992045682303</v>
      </c>
      <c r="K11" s="19">
        <f t="shared" si="7"/>
        <v>-11.129939649576739</v>
      </c>
      <c r="L11" s="19">
        <f t="shared" si="8"/>
        <v>-2.7999901673174401</v>
      </c>
      <c r="M11" s="20">
        <f t="shared" si="9"/>
        <v>0</v>
      </c>
      <c r="N11" s="21">
        <f t="shared" si="10"/>
        <v>0</v>
      </c>
      <c r="P11" s="23">
        <v>1</v>
      </c>
      <c r="Q11" s="24">
        <f t="shared" ref="Q11:Q17" si="11">COUNTIF($M$7:$M$83,P11)</f>
        <v>6</v>
      </c>
    </row>
    <row r="12" spans="2:17" s="1" customFormat="1" x14ac:dyDescent="0.2">
      <c r="B12" s="11">
        <v>0</v>
      </c>
      <c r="C12" s="12">
        <v>14</v>
      </c>
      <c r="D12" s="12">
        <v>0</v>
      </c>
      <c r="E12" s="19">
        <f t="shared" si="1"/>
        <v>-4.1999987092249169</v>
      </c>
      <c r="F12" s="19">
        <f t="shared" si="2"/>
        <v>7.0000015009250713</v>
      </c>
      <c r="G12" s="19">
        <f t="shared" si="3"/>
        <v>-5.5999901673174399</v>
      </c>
      <c r="H12" s="19">
        <f t="shared" si="4"/>
        <v>2.8000047078749581</v>
      </c>
      <c r="I12" s="19">
        <f t="shared" si="5"/>
        <v>-11.199989124120103</v>
      </c>
      <c r="J12" s="19">
        <f t="shared" si="6"/>
        <v>2.8000079543176977</v>
      </c>
      <c r="K12" s="19">
        <f t="shared" si="7"/>
        <v>-1.3299396495767386</v>
      </c>
      <c r="L12" s="19">
        <f t="shared" si="8"/>
        <v>7.0000015009250713</v>
      </c>
      <c r="M12" s="20">
        <f t="shared" si="9"/>
        <v>2</v>
      </c>
      <c r="N12" s="21">
        <f t="shared" si="10"/>
        <v>6.9999984990749287</v>
      </c>
      <c r="P12" s="23">
        <v>2</v>
      </c>
      <c r="Q12" s="24">
        <f t="shared" si="11"/>
        <v>11</v>
      </c>
    </row>
    <row r="13" spans="2:17" s="1" customFormat="1" x14ac:dyDescent="0.2">
      <c r="B13" s="11">
        <v>4.2</v>
      </c>
      <c r="C13" s="12">
        <v>7</v>
      </c>
      <c r="D13" s="12">
        <v>2.1</v>
      </c>
      <c r="E13" s="19">
        <f t="shared" si="1"/>
        <v>1.2907750832624743E-6</v>
      </c>
      <c r="F13" s="19">
        <f t="shared" si="2"/>
        <v>1.5009250713404754E-6</v>
      </c>
      <c r="G13" s="19">
        <f t="shared" si="3"/>
        <v>-3.4999901673174398</v>
      </c>
      <c r="H13" s="19">
        <f t="shared" si="4"/>
        <v>4.7078749574325229E-6</v>
      </c>
      <c r="I13" s="19">
        <f t="shared" si="5"/>
        <v>-4.8999891241201023</v>
      </c>
      <c r="J13" s="19">
        <f t="shared" si="6"/>
        <v>-2.0999920456823027</v>
      </c>
      <c r="K13" s="19">
        <f t="shared" si="7"/>
        <v>-2.0299396495767397</v>
      </c>
      <c r="L13" s="19">
        <f t="shared" si="8"/>
        <v>4.7078749574325229E-6</v>
      </c>
      <c r="M13" s="20">
        <f t="shared" si="9"/>
        <v>4</v>
      </c>
      <c r="N13" s="21">
        <f t="shared" si="10"/>
        <v>11.199995292125042</v>
      </c>
      <c r="P13" s="23">
        <v>3</v>
      </c>
      <c r="Q13" s="24">
        <f t="shared" si="11"/>
        <v>1</v>
      </c>
    </row>
    <row r="14" spans="2:17" s="1" customFormat="1" x14ac:dyDescent="0.2">
      <c r="B14" s="11">
        <v>1.4</v>
      </c>
      <c r="C14" s="12">
        <v>4.2</v>
      </c>
      <c r="D14" s="12">
        <v>0</v>
      </c>
      <c r="E14" s="19">
        <f t="shared" si="1"/>
        <v>-2.799998709224917</v>
      </c>
      <c r="F14" s="19">
        <f t="shared" si="2"/>
        <v>-2.7999984990749285</v>
      </c>
      <c r="G14" s="19">
        <f t="shared" si="3"/>
        <v>-5.5999901673174399</v>
      </c>
      <c r="H14" s="19">
        <f t="shared" si="4"/>
        <v>-5.5999952921250422</v>
      </c>
      <c r="I14" s="19">
        <f t="shared" si="5"/>
        <v>-9.7999891241201027</v>
      </c>
      <c r="J14" s="19">
        <f t="shared" si="6"/>
        <v>-6.9999920456823022</v>
      </c>
      <c r="K14" s="19">
        <f t="shared" si="7"/>
        <v>-9.729939649576739</v>
      </c>
      <c r="L14" s="19">
        <f t="shared" si="8"/>
        <v>-2.7999984990749285</v>
      </c>
      <c r="M14" s="20">
        <f t="shared" si="9"/>
        <v>0</v>
      </c>
      <c r="N14" s="21">
        <f t="shared" si="10"/>
        <v>0</v>
      </c>
      <c r="P14" s="23">
        <v>4</v>
      </c>
      <c r="Q14" s="24">
        <f t="shared" si="11"/>
        <v>12</v>
      </c>
    </row>
    <row r="15" spans="2:17" s="1" customFormat="1" x14ac:dyDescent="0.2">
      <c r="B15" s="11">
        <v>1.05</v>
      </c>
      <c r="C15" s="12">
        <v>1.4</v>
      </c>
      <c r="D15" s="12">
        <v>0.42000000000000004</v>
      </c>
      <c r="E15" s="19">
        <f t="shared" si="1"/>
        <v>-3.1499987092249171</v>
      </c>
      <c r="F15" s="19">
        <f t="shared" si="2"/>
        <v>-5.5999984990749283</v>
      </c>
      <c r="G15" s="19">
        <f t="shared" si="3"/>
        <v>-5.17999016731744</v>
      </c>
      <c r="H15" s="19">
        <f t="shared" si="4"/>
        <v>-8.7499952921250426</v>
      </c>
      <c r="I15" s="19">
        <f t="shared" si="5"/>
        <v>-9.7299891241201024</v>
      </c>
      <c r="J15" s="19">
        <f t="shared" si="6"/>
        <v>-9.379992045682302</v>
      </c>
      <c r="K15" s="19">
        <f t="shared" si="7"/>
        <v>-12.459939649576739</v>
      </c>
      <c r="L15" s="19">
        <f t="shared" si="8"/>
        <v>-3.1499987092249171</v>
      </c>
      <c r="M15" s="20">
        <f t="shared" si="9"/>
        <v>0</v>
      </c>
      <c r="N15" s="21">
        <f t="shared" si="10"/>
        <v>0</v>
      </c>
      <c r="P15" s="23">
        <v>5</v>
      </c>
      <c r="Q15" s="24">
        <f t="shared" si="11"/>
        <v>2</v>
      </c>
    </row>
    <row r="16" spans="2:17" s="1" customFormat="1" x14ac:dyDescent="0.2">
      <c r="B16" s="11">
        <v>4.2</v>
      </c>
      <c r="C16" s="12">
        <v>5.6</v>
      </c>
      <c r="D16" s="12">
        <v>5.6</v>
      </c>
      <c r="E16" s="19">
        <f t="shared" si="1"/>
        <v>1.2907750832624743E-6</v>
      </c>
      <c r="F16" s="19">
        <f t="shared" si="2"/>
        <v>-1.399998499074929</v>
      </c>
      <c r="G16" s="19">
        <f t="shared" si="3"/>
        <v>9.8326825597183642E-6</v>
      </c>
      <c r="H16" s="19">
        <f t="shared" si="4"/>
        <v>-1.3999952921250411</v>
      </c>
      <c r="I16" s="19">
        <f t="shared" si="5"/>
        <v>-1.3999891241201023</v>
      </c>
      <c r="J16" s="19">
        <f t="shared" si="6"/>
        <v>7.9543176969565366E-6</v>
      </c>
      <c r="K16" s="19">
        <f t="shared" si="7"/>
        <v>7.0060350423261752E-2</v>
      </c>
      <c r="L16" s="19">
        <f t="shared" si="8"/>
        <v>7.0060350423261752E-2</v>
      </c>
      <c r="M16" s="20">
        <f t="shared" si="9"/>
        <v>7</v>
      </c>
      <c r="N16" s="21">
        <f t="shared" si="10"/>
        <v>15.329939649576739</v>
      </c>
      <c r="P16" s="23">
        <v>6</v>
      </c>
      <c r="Q16" s="24">
        <f t="shared" si="11"/>
        <v>3</v>
      </c>
    </row>
    <row r="17" spans="2:18" x14ac:dyDescent="0.2">
      <c r="B17" s="11">
        <v>7</v>
      </c>
      <c r="C17" s="12">
        <v>9.8000000000000007</v>
      </c>
      <c r="D17" s="12">
        <v>4.2</v>
      </c>
      <c r="E17" s="19">
        <f t="shared" si="1"/>
        <v>2.8000012907750831</v>
      </c>
      <c r="F17" s="19">
        <f t="shared" si="2"/>
        <v>2.8000015009250721</v>
      </c>
      <c r="G17" s="19">
        <f t="shared" si="3"/>
        <v>-1.3999901673174397</v>
      </c>
      <c r="H17" s="19">
        <f t="shared" si="4"/>
        <v>5.6000047078749589</v>
      </c>
      <c r="I17" s="19">
        <f t="shared" si="5"/>
        <v>1.0875879896232732E-5</v>
      </c>
      <c r="J17" s="19">
        <f t="shared" si="6"/>
        <v>2.8000079543176977</v>
      </c>
      <c r="K17" s="19">
        <f t="shared" si="7"/>
        <v>5.6700603504232614</v>
      </c>
      <c r="L17" s="19">
        <f t="shared" si="8"/>
        <v>5.6700603504232614</v>
      </c>
      <c r="M17" s="20">
        <f t="shared" si="9"/>
        <v>7</v>
      </c>
      <c r="N17" s="21">
        <f t="shared" si="10"/>
        <v>15.329939649576739</v>
      </c>
      <c r="P17" s="25">
        <v>7</v>
      </c>
      <c r="Q17" s="26">
        <f t="shared" si="11"/>
        <v>26</v>
      </c>
      <c r="R17" s="1"/>
    </row>
    <row r="18" spans="2:18" x14ac:dyDescent="0.2">
      <c r="B18" s="11">
        <v>4.2</v>
      </c>
      <c r="C18" s="12">
        <v>4.2</v>
      </c>
      <c r="D18" s="12">
        <v>4.2</v>
      </c>
      <c r="E18" s="19">
        <f t="shared" si="1"/>
        <v>1.2907750832624743E-6</v>
      </c>
      <c r="F18" s="19">
        <f t="shared" si="2"/>
        <v>-2.7999984990749285</v>
      </c>
      <c r="G18" s="19">
        <f t="shared" si="3"/>
        <v>-1.3999901673174397</v>
      </c>
      <c r="H18" s="19">
        <f t="shared" si="4"/>
        <v>-2.7999952921250415</v>
      </c>
      <c r="I18" s="19">
        <f t="shared" si="5"/>
        <v>-2.7999891241201027</v>
      </c>
      <c r="J18" s="19">
        <f t="shared" si="6"/>
        <v>-2.799992045682302</v>
      </c>
      <c r="K18" s="19">
        <f t="shared" si="7"/>
        <v>-2.7299396495767372</v>
      </c>
      <c r="L18" s="19">
        <f t="shared" si="8"/>
        <v>1.2907750832624743E-6</v>
      </c>
      <c r="M18" s="20">
        <f t="shared" si="9"/>
        <v>1</v>
      </c>
      <c r="N18" s="21">
        <f t="shared" si="10"/>
        <v>4.1999987092249169</v>
      </c>
      <c r="Q18" s="1"/>
      <c r="R18" s="1"/>
    </row>
    <row r="19" spans="2:18" x14ac:dyDescent="0.2">
      <c r="B19" s="11">
        <v>2.8</v>
      </c>
      <c r="C19" s="12">
        <v>7</v>
      </c>
      <c r="D19" s="12">
        <v>4.2</v>
      </c>
      <c r="E19" s="19">
        <f t="shared" si="1"/>
        <v>-1.3999987092249171</v>
      </c>
      <c r="F19" s="19">
        <f t="shared" si="2"/>
        <v>1.5009250713404754E-6</v>
      </c>
      <c r="G19" s="19">
        <f t="shared" si="3"/>
        <v>-1.3999901673174397</v>
      </c>
      <c r="H19" s="19">
        <f t="shared" si="4"/>
        <v>-1.3999952921250411</v>
      </c>
      <c r="I19" s="19">
        <f t="shared" si="5"/>
        <v>-4.1999891241201031</v>
      </c>
      <c r="J19" s="19">
        <f t="shared" si="6"/>
        <v>7.9543176969565366E-6</v>
      </c>
      <c r="K19" s="19">
        <f t="shared" si="7"/>
        <v>-1.3299396495767386</v>
      </c>
      <c r="L19" s="19">
        <f t="shared" si="8"/>
        <v>7.9543176969565366E-6</v>
      </c>
      <c r="M19" s="20">
        <f t="shared" si="9"/>
        <v>6</v>
      </c>
      <c r="N19" s="21">
        <f t="shared" si="10"/>
        <v>11.199992045682302</v>
      </c>
      <c r="P19" s="28" t="s">
        <v>17</v>
      </c>
      <c r="Q19" s="29" t="s">
        <v>32</v>
      </c>
      <c r="R19" s="30" t="s">
        <v>18</v>
      </c>
    </row>
    <row r="20" spans="2:18" x14ac:dyDescent="0.2">
      <c r="B20" s="11">
        <v>2.8</v>
      </c>
      <c r="C20" s="12">
        <v>7</v>
      </c>
      <c r="D20" s="12">
        <v>2.8</v>
      </c>
      <c r="E20" s="19">
        <f t="shared" si="1"/>
        <v>-1.3999987092249171</v>
      </c>
      <c r="F20" s="19">
        <f t="shared" si="2"/>
        <v>1.5009250713404754E-6</v>
      </c>
      <c r="G20" s="19">
        <f t="shared" si="3"/>
        <v>-2.7999901673174401</v>
      </c>
      <c r="H20" s="19">
        <f t="shared" si="4"/>
        <v>-1.3999952921250411</v>
      </c>
      <c r="I20" s="19">
        <f t="shared" si="5"/>
        <v>-5.5999891241201034</v>
      </c>
      <c r="J20" s="19">
        <f t="shared" si="6"/>
        <v>-1.3999920456823016</v>
      </c>
      <c r="K20" s="19">
        <f t="shared" si="7"/>
        <v>-2.7299396495767372</v>
      </c>
      <c r="L20" s="19">
        <f t="shared" si="8"/>
        <v>1.5009250713404754E-6</v>
      </c>
      <c r="M20" s="20">
        <f t="shared" si="9"/>
        <v>2</v>
      </c>
      <c r="N20" s="21">
        <f t="shared" si="10"/>
        <v>6.9999984990749287</v>
      </c>
      <c r="P20" s="27" t="s">
        <v>20</v>
      </c>
      <c r="Q20" s="31">
        <f>F4-H4</f>
        <v>-4.1999967930501132</v>
      </c>
      <c r="R20" s="32">
        <f>IF(Q20&gt;0,Q20,0)</f>
        <v>0</v>
      </c>
    </row>
    <row r="21" spans="2:18" x14ac:dyDescent="0.2">
      <c r="B21" s="11">
        <v>14</v>
      </c>
      <c r="C21" s="12">
        <v>0</v>
      </c>
      <c r="D21" s="12">
        <v>9.8000000000000007</v>
      </c>
      <c r="E21" s="19">
        <f t="shared" si="1"/>
        <v>9.8000012907750822</v>
      </c>
      <c r="F21" s="19">
        <f t="shared" si="2"/>
        <v>-6.9999984990749287</v>
      </c>
      <c r="G21" s="19">
        <f t="shared" si="3"/>
        <v>4.2000098326825608</v>
      </c>
      <c r="H21" s="19">
        <f t="shared" si="4"/>
        <v>2.8000047078749581</v>
      </c>
      <c r="I21" s="19">
        <f t="shared" si="5"/>
        <v>12.600010875879898</v>
      </c>
      <c r="J21" s="19">
        <f t="shared" si="6"/>
        <v>-1.3999920456823016</v>
      </c>
      <c r="K21" s="19">
        <f t="shared" si="7"/>
        <v>8.4700603504232621</v>
      </c>
      <c r="L21" s="19">
        <f t="shared" si="8"/>
        <v>12.600010875879898</v>
      </c>
      <c r="M21" s="20">
        <f t="shared" si="9"/>
        <v>5</v>
      </c>
      <c r="N21" s="21">
        <f t="shared" si="10"/>
        <v>11.199989124120103</v>
      </c>
      <c r="P21" s="27" t="s">
        <v>21</v>
      </c>
      <c r="Q21" s="31">
        <f>E4-H4</f>
        <v>-6.9999965829001249</v>
      </c>
      <c r="R21" s="32">
        <f t="shared" ref="R21:R32" si="12">IF(Q21&gt;0,Q21,0)</f>
        <v>0</v>
      </c>
    </row>
    <row r="22" spans="2:18" x14ac:dyDescent="0.2">
      <c r="B22" s="11">
        <v>1.4</v>
      </c>
      <c r="C22" s="12">
        <v>7</v>
      </c>
      <c r="D22" s="12">
        <v>2.8</v>
      </c>
      <c r="E22" s="19">
        <f t="shared" si="1"/>
        <v>-2.799998709224917</v>
      </c>
      <c r="F22" s="19">
        <f t="shared" si="2"/>
        <v>1.5009250713404754E-6</v>
      </c>
      <c r="G22" s="19">
        <f t="shared" si="3"/>
        <v>-2.7999901673174401</v>
      </c>
      <c r="H22" s="19">
        <f t="shared" si="4"/>
        <v>-2.7999952921250415</v>
      </c>
      <c r="I22" s="19">
        <f t="shared" si="5"/>
        <v>-6.9999891241201038</v>
      </c>
      <c r="J22" s="19">
        <f t="shared" si="6"/>
        <v>-1.3999920456823016</v>
      </c>
      <c r="K22" s="19">
        <f t="shared" si="7"/>
        <v>-4.1299396495767393</v>
      </c>
      <c r="L22" s="19">
        <f t="shared" si="8"/>
        <v>1.5009250713404754E-6</v>
      </c>
      <c r="M22" s="20">
        <f t="shared" si="9"/>
        <v>2</v>
      </c>
      <c r="N22" s="21">
        <f t="shared" si="10"/>
        <v>6.9999984990749287</v>
      </c>
      <c r="P22" s="27" t="s">
        <v>22</v>
      </c>
      <c r="Q22" s="31">
        <f>G4-I4</f>
        <v>-5.5999989568026631</v>
      </c>
      <c r="R22" s="32">
        <f t="shared" si="12"/>
        <v>0</v>
      </c>
    </row>
    <row r="23" spans="2:18" x14ac:dyDescent="0.2">
      <c r="B23" s="11">
        <v>4.2</v>
      </c>
      <c r="C23" s="12">
        <v>7</v>
      </c>
      <c r="D23" s="12">
        <v>8.4</v>
      </c>
      <c r="E23" s="19">
        <f t="shared" si="1"/>
        <v>1.2907750832624743E-6</v>
      </c>
      <c r="F23" s="19">
        <f t="shared" si="2"/>
        <v>1.5009250713404754E-6</v>
      </c>
      <c r="G23" s="19">
        <f t="shared" si="3"/>
        <v>2.8000098326825604</v>
      </c>
      <c r="H23" s="19">
        <f t="shared" si="4"/>
        <v>4.7078749574325229E-6</v>
      </c>
      <c r="I23" s="19">
        <f t="shared" si="5"/>
        <v>1.4000108758798984</v>
      </c>
      <c r="J23" s="19">
        <f t="shared" si="6"/>
        <v>4.200007954317698</v>
      </c>
      <c r="K23" s="19">
        <f t="shared" si="7"/>
        <v>4.2700603504232628</v>
      </c>
      <c r="L23" s="19">
        <f t="shared" si="8"/>
        <v>4.2700603504232628</v>
      </c>
      <c r="M23" s="20">
        <f t="shared" si="9"/>
        <v>7</v>
      </c>
      <c r="N23" s="21">
        <f t="shared" si="10"/>
        <v>15.329939649576739</v>
      </c>
      <c r="P23" s="27" t="s">
        <v>23</v>
      </c>
      <c r="Q23" s="31">
        <f>E4-I4</f>
        <v>-6.9999904148951861</v>
      </c>
      <c r="R23" s="32">
        <f t="shared" si="12"/>
        <v>0</v>
      </c>
    </row>
    <row r="24" spans="2:18" x14ac:dyDescent="0.2">
      <c r="B24" s="11">
        <v>4.1300000000000008</v>
      </c>
      <c r="C24" s="12">
        <v>6.93</v>
      </c>
      <c r="D24" s="12">
        <v>6.93</v>
      </c>
      <c r="E24" s="19">
        <f t="shared" si="1"/>
        <v>-6.9998709224916134E-2</v>
      </c>
      <c r="F24" s="19">
        <f t="shared" si="2"/>
        <v>-6.9998499074928944E-2</v>
      </c>
      <c r="G24" s="19">
        <f t="shared" si="3"/>
        <v>1.3300098326825598</v>
      </c>
      <c r="H24" s="19">
        <f t="shared" si="4"/>
        <v>-0.13999529212504136</v>
      </c>
      <c r="I24" s="19">
        <f t="shared" si="5"/>
        <v>-0.13998912412010256</v>
      </c>
      <c r="J24" s="19">
        <f t="shared" si="6"/>
        <v>2.6600079543176971</v>
      </c>
      <c r="K24" s="19">
        <f t="shared" si="7"/>
        <v>2.6600603504232634</v>
      </c>
      <c r="L24" s="19">
        <f t="shared" si="8"/>
        <v>2.6600603504232634</v>
      </c>
      <c r="M24" s="20">
        <f t="shared" si="9"/>
        <v>7</v>
      </c>
      <c r="N24" s="21">
        <f t="shared" si="10"/>
        <v>15.329939649576739</v>
      </c>
      <c r="P24" s="27" t="s">
        <v>24</v>
      </c>
      <c r="Q24" s="31">
        <f>F4-J4</f>
        <v>-4.1999935466073737</v>
      </c>
      <c r="R24" s="32">
        <f t="shared" si="12"/>
        <v>0</v>
      </c>
    </row>
    <row r="25" spans="2:18" x14ac:dyDescent="0.2">
      <c r="B25" s="11">
        <v>0.35</v>
      </c>
      <c r="C25" s="12">
        <v>4.2</v>
      </c>
      <c r="D25" s="12">
        <v>0</v>
      </c>
      <c r="E25" s="19">
        <f t="shared" si="1"/>
        <v>-3.8499987092249168</v>
      </c>
      <c r="F25" s="19">
        <f t="shared" si="2"/>
        <v>-2.7999984990749285</v>
      </c>
      <c r="G25" s="19">
        <f t="shared" si="3"/>
        <v>-5.5999901673174399</v>
      </c>
      <c r="H25" s="19">
        <f t="shared" si="4"/>
        <v>-6.649995292125042</v>
      </c>
      <c r="I25" s="19">
        <f t="shared" si="5"/>
        <v>-10.849989124120103</v>
      </c>
      <c r="J25" s="19">
        <f t="shared" si="6"/>
        <v>-6.9999920456823022</v>
      </c>
      <c r="K25" s="19">
        <f t="shared" si="7"/>
        <v>-10.77993964957674</v>
      </c>
      <c r="L25" s="19">
        <f t="shared" si="8"/>
        <v>-2.7999984990749285</v>
      </c>
      <c r="M25" s="20">
        <f t="shared" si="9"/>
        <v>0</v>
      </c>
      <c r="N25" s="21">
        <f t="shared" si="10"/>
        <v>0</v>
      </c>
      <c r="P25" s="27" t="s">
        <v>25</v>
      </c>
      <c r="Q25" s="31">
        <f>G4-J4</f>
        <v>-5.6000018783648624</v>
      </c>
      <c r="R25" s="32">
        <f t="shared" si="12"/>
        <v>0</v>
      </c>
    </row>
    <row r="26" spans="2:18" x14ac:dyDescent="0.2">
      <c r="B26" s="11">
        <v>4.2</v>
      </c>
      <c r="C26" s="12">
        <v>3.5</v>
      </c>
      <c r="D26" s="12">
        <v>4.2</v>
      </c>
      <c r="E26" s="19">
        <f t="shared" si="1"/>
        <v>1.2907750832624743E-6</v>
      </c>
      <c r="F26" s="19">
        <f t="shared" si="2"/>
        <v>-3.4999984990749287</v>
      </c>
      <c r="G26" s="19">
        <f t="shared" si="3"/>
        <v>-1.3999901673174397</v>
      </c>
      <c r="H26" s="19">
        <f t="shared" si="4"/>
        <v>-3.4999952921250417</v>
      </c>
      <c r="I26" s="19">
        <f t="shared" si="5"/>
        <v>-2.7999891241201027</v>
      </c>
      <c r="J26" s="19">
        <f t="shared" si="6"/>
        <v>-3.4999920456823022</v>
      </c>
      <c r="K26" s="19">
        <f t="shared" si="7"/>
        <v>-3.4299396495767382</v>
      </c>
      <c r="L26" s="19">
        <f t="shared" si="8"/>
        <v>1.2907750832624743E-6</v>
      </c>
      <c r="M26" s="20">
        <f t="shared" si="9"/>
        <v>1</v>
      </c>
      <c r="N26" s="21">
        <f t="shared" si="10"/>
        <v>4.1999987092249169</v>
      </c>
      <c r="P26" s="27" t="s">
        <v>26</v>
      </c>
      <c r="Q26" s="31">
        <f>H4-K4</f>
        <v>-4.1299443574516967</v>
      </c>
      <c r="R26" s="32">
        <f t="shared" si="12"/>
        <v>0</v>
      </c>
    </row>
    <row r="27" spans="2:18" x14ac:dyDescent="0.2">
      <c r="B27" s="11">
        <v>5.53</v>
      </c>
      <c r="C27" s="12">
        <v>6.93</v>
      </c>
      <c r="D27" s="12">
        <v>8.33</v>
      </c>
      <c r="E27" s="19">
        <f t="shared" si="1"/>
        <v>1.3300012907750833</v>
      </c>
      <c r="F27" s="19">
        <f t="shared" si="2"/>
        <v>-6.9998499074928944E-2</v>
      </c>
      <c r="G27" s="19">
        <f t="shared" si="3"/>
        <v>2.7300098326825601</v>
      </c>
      <c r="H27" s="19">
        <f t="shared" si="4"/>
        <v>1.260004707874959</v>
      </c>
      <c r="I27" s="19">
        <f t="shared" si="5"/>
        <v>2.6600108758798964</v>
      </c>
      <c r="J27" s="19">
        <f t="shared" si="6"/>
        <v>4.0600079543176975</v>
      </c>
      <c r="K27" s="19">
        <f t="shared" si="7"/>
        <v>5.4600603504232605</v>
      </c>
      <c r="L27" s="19">
        <f t="shared" si="8"/>
        <v>5.4600603504232605</v>
      </c>
      <c r="M27" s="20">
        <f t="shared" si="9"/>
        <v>7</v>
      </c>
      <c r="N27" s="21">
        <f t="shared" si="10"/>
        <v>15.329939649576739</v>
      </c>
      <c r="P27" s="27" t="s">
        <v>27</v>
      </c>
      <c r="Q27" s="31">
        <f>I4-K4</f>
        <v>-4.1299505254566355</v>
      </c>
      <c r="R27" s="32">
        <f t="shared" si="12"/>
        <v>0</v>
      </c>
    </row>
    <row r="28" spans="2:18" x14ac:dyDescent="0.2">
      <c r="B28" s="11">
        <v>1.4</v>
      </c>
      <c r="C28" s="12">
        <v>0</v>
      </c>
      <c r="D28" s="12">
        <v>5.6</v>
      </c>
      <c r="E28" s="19">
        <f t="shared" si="1"/>
        <v>-2.799998709224917</v>
      </c>
      <c r="F28" s="19">
        <f t="shared" si="2"/>
        <v>-6.9999984990749287</v>
      </c>
      <c r="G28" s="19">
        <f t="shared" si="3"/>
        <v>9.8326825597183642E-6</v>
      </c>
      <c r="H28" s="19">
        <f t="shared" si="4"/>
        <v>-9.7999952921250415</v>
      </c>
      <c r="I28" s="19">
        <f t="shared" si="5"/>
        <v>-4.1999891241201031</v>
      </c>
      <c r="J28" s="19">
        <f t="shared" si="6"/>
        <v>-5.5999920456823027</v>
      </c>
      <c r="K28" s="19">
        <f t="shared" si="7"/>
        <v>-8.3299396495767386</v>
      </c>
      <c r="L28" s="19">
        <f t="shared" si="8"/>
        <v>9.8326825597183642E-6</v>
      </c>
      <c r="M28" s="20">
        <f t="shared" si="9"/>
        <v>3</v>
      </c>
      <c r="N28" s="21">
        <f t="shared" si="10"/>
        <v>5.5999901673174399</v>
      </c>
      <c r="P28" s="27" t="s">
        <v>28</v>
      </c>
      <c r="Q28" s="31">
        <f>J4-K4</f>
        <v>-4.1299476038944363</v>
      </c>
      <c r="R28" s="32">
        <f t="shared" si="12"/>
        <v>0</v>
      </c>
    </row>
    <row r="29" spans="2:18" x14ac:dyDescent="0.2">
      <c r="B29" s="11">
        <v>4.2</v>
      </c>
      <c r="C29" s="12">
        <v>7</v>
      </c>
      <c r="D29" s="12">
        <v>2.1</v>
      </c>
      <c r="E29" s="19">
        <f t="shared" si="1"/>
        <v>1.2907750832624743E-6</v>
      </c>
      <c r="F29" s="19">
        <f t="shared" si="2"/>
        <v>1.5009250713404754E-6</v>
      </c>
      <c r="G29" s="19">
        <f t="shared" si="3"/>
        <v>-3.4999901673174398</v>
      </c>
      <c r="H29" s="19">
        <f t="shared" si="4"/>
        <v>4.7078749574325229E-6</v>
      </c>
      <c r="I29" s="19">
        <f t="shared" si="5"/>
        <v>-4.8999891241201023</v>
      </c>
      <c r="J29" s="19">
        <f t="shared" si="6"/>
        <v>-2.0999920456823027</v>
      </c>
      <c r="K29" s="19">
        <f t="shared" si="7"/>
        <v>-2.0299396495767397</v>
      </c>
      <c r="L29" s="19">
        <f t="shared" si="8"/>
        <v>4.7078749574325229E-6</v>
      </c>
      <c r="M29" s="20">
        <f t="shared" si="9"/>
        <v>4</v>
      </c>
      <c r="N29" s="21">
        <f t="shared" si="10"/>
        <v>11.199995292125042</v>
      </c>
      <c r="P29" s="27" t="s">
        <v>29</v>
      </c>
      <c r="Q29" s="31">
        <f>F4-K4</f>
        <v>-8.3299411505018099</v>
      </c>
      <c r="R29" s="32">
        <f t="shared" si="12"/>
        <v>0</v>
      </c>
    </row>
    <row r="30" spans="2:18" x14ac:dyDescent="0.2">
      <c r="B30" s="11">
        <v>5.53</v>
      </c>
      <c r="C30" s="12">
        <v>13.929999999999998</v>
      </c>
      <c r="D30" s="12">
        <v>5.53</v>
      </c>
      <c r="E30" s="19">
        <f t="shared" si="1"/>
        <v>1.3300012907750833</v>
      </c>
      <c r="F30" s="19">
        <f t="shared" si="2"/>
        <v>6.9300015009250693</v>
      </c>
      <c r="G30" s="19">
        <f t="shared" si="3"/>
        <v>-6.9990167317439678E-2</v>
      </c>
      <c r="H30" s="19">
        <f t="shared" si="4"/>
        <v>8.2600047078749554</v>
      </c>
      <c r="I30" s="19">
        <f t="shared" si="5"/>
        <v>-0.13998912412010256</v>
      </c>
      <c r="J30" s="19">
        <f t="shared" si="6"/>
        <v>8.260007954317695</v>
      </c>
      <c r="K30" s="19">
        <f t="shared" si="7"/>
        <v>9.6600603504232598</v>
      </c>
      <c r="L30" s="19">
        <f t="shared" si="8"/>
        <v>9.6600603504232598</v>
      </c>
      <c r="M30" s="20">
        <f t="shared" si="9"/>
        <v>7</v>
      </c>
      <c r="N30" s="21">
        <f t="shared" si="10"/>
        <v>15.329939649576739</v>
      </c>
      <c r="P30" s="27" t="s">
        <v>30</v>
      </c>
      <c r="Q30" s="31">
        <f>G4-K4</f>
        <v>-9.7299494822592987</v>
      </c>
      <c r="R30" s="32">
        <f t="shared" si="12"/>
        <v>0</v>
      </c>
    </row>
    <row r="31" spans="2:18" x14ac:dyDescent="0.2">
      <c r="B31" s="11">
        <v>7</v>
      </c>
      <c r="C31" s="12">
        <v>14</v>
      </c>
      <c r="D31" s="12">
        <v>7</v>
      </c>
      <c r="E31" s="19">
        <f t="shared" si="1"/>
        <v>2.8000012907750831</v>
      </c>
      <c r="F31" s="19">
        <f t="shared" si="2"/>
        <v>7.0000015009250713</v>
      </c>
      <c r="G31" s="19">
        <f t="shared" si="3"/>
        <v>1.4000098326825601</v>
      </c>
      <c r="H31" s="19">
        <f t="shared" si="4"/>
        <v>9.8000047078749581</v>
      </c>
      <c r="I31" s="19">
        <f t="shared" si="5"/>
        <v>2.8000108758798969</v>
      </c>
      <c r="J31" s="19">
        <f t="shared" si="6"/>
        <v>9.8000079543176977</v>
      </c>
      <c r="K31" s="19">
        <f t="shared" si="7"/>
        <v>12.670060350423261</v>
      </c>
      <c r="L31" s="19">
        <f t="shared" si="8"/>
        <v>12.670060350423261</v>
      </c>
      <c r="M31" s="20">
        <f t="shared" si="9"/>
        <v>7</v>
      </c>
      <c r="N31" s="21">
        <f t="shared" si="10"/>
        <v>15.329939649576739</v>
      </c>
      <c r="P31" s="27" t="s">
        <v>31</v>
      </c>
      <c r="Q31" s="31">
        <f>E4-K4</f>
        <v>-11.129940940351823</v>
      </c>
      <c r="R31" s="32">
        <f t="shared" si="12"/>
        <v>0</v>
      </c>
    </row>
    <row r="32" spans="2:18" x14ac:dyDescent="0.2">
      <c r="B32" s="11">
        <v>2.8</v>
      </c>
      <c r="C32" s="12">
        <v>7</v>
      </c>
      <c r="D32" s="12">
        <v>1.4</v>
      </c>
      <c r="E32" s="19">
        <f t="shared" si="1"/>
        <v>-1.3999987092249171</v>
      </c>
      <c r="F32" s="19">
        <f t="shared" si="2"/>
        <v>1.5009250713404754E-6</v>
      </c>
      <c r="G32" s="19">
        <f t="shared" si="3"/>
        <v>-4.1999901673174396</v>
      </c>
      <c r="H32" s="19">
        <f t="shared" si="4"/>
        <v>-1.3999952921250411</v>
      </c>
      <c r="I32" s="19">
        <f t="shared" si="5"/>
        <v>-6.9999891241201038</v>
      </c>
      <c r="J32" s="19">
        <f t="shared" si="6"/>
        <v>-2.799992045682302</v>
      </c>
      <c r="K32" s="19">
        <f t="shared" si="7"/>
        <v>-4.1299396495767375</v>
      </c>
      <c r="L32" s="19">
        <f t="shared" si="8"/>
        <v>1.5009250713404754E-6</v>
      </c>
      <c r="M32" s="20">
        <f t="shared" si="9"/>
        <v>2</v>
      </c>
      <c r="N32" s="21">
        <f t="shared" si="10"/>
        <v>6.9999984990749287</v>
      </c>
      <c r="P32" s="25" t="s">
        <v>19</v>
      </c>
      <c r="Q32" s="33"/>
      <c r="R32" s="32">
        <f>SUM(R20:R31)</f>
        <v>0</v>
      </c>
    </row>
    <row r="33" spans="2:14" x14ac:dyDescent="0.2">
      <c r="B33" s="11">
        <v>4.2</v>
      </c>
      <c r="C33" s="12">
        <v>7</v>
      </c>
      <c r="D33" s="12">
        <v>5.6</v>
      </c>
      <c r="E33" s="19">
        <f t="shared" si="1"/>
        <v>1.2907750832624743E-6</v>
      </c>
      <c r="F33" s="19">
        <f t="shared" si="2"/>
        <v>1.5009250713404754E-6</v>
      </c>
      <c r="G33" s="19">
        <f t="shared" si="3"/>
        <v>9.8326825597183642E-6</v>
      </c>
      <c r="H33" s="19">
        <f t="shared" si="4"/>
        <v>4.7078749574325229E-6</v>
      </c>
      <c r="I33" s="19">
        <f t="shared" si="5"/>
        <v>-1.3999891241201023</v>
      </c>
      <c r="J33" s="19">
        <f t="shared" si="6"/>
        <v>1.4000079543176973</v>
      </c>
      <c r="K33" s="19">
        <f t="shared" si="7"/>
        <v>1.4700603504232586</v>
      </c>
      <c r="L33" s="19">
        <f t="shared" si="8"/>
        <v>1.4700603504232586</v>
      </c>
      <c r="M33" s="20">
        <f t="shared" si="9"/>
        <v>7</v>
      </c>
      <c r="N33" s="21">
        <f t="shared" si="10"/>
        <v>15.329939649576739</v>
      </c>
    </row>
    <row r="34" spans="2:14" x14ac:dyDescent="0.2">
      <c r="B34" s="11">
        <v>1.4</v>
      </c>
      <c r="C34" s="12">
        <v>14</v>
      </c>
      <c r="D34" s="12">
        <v>0</v>
      </c>
      <c r="E34" s="19">
        <f t="shared" si="1"/>
        <v>-2.799998709224917</v>
      </c>
      <c r="F34" s="19">
        <f t="shared" si="2"/>
        <v>7.0000015009250713</v>
      </c>
      <c r="G34" s="19">
        <f t="shared" si="3"/>
        <v>-5.5999901673174399</v>
      </c>
      <c r="H34" s="19">
        <f t="shared" si="4"/>
        <v>4.2000047078749585</v>
      </c>
      <c r="I34" s="19">
        <f t="shared" si="5"/>
        <v>-9.7999891241201027</v>
      </c>
      <c r="J34" s="19">
        <f t="shared" si="6"/>
        <v>2.8000079543176977</v>
      </c>
      <c r="K34" s="19">
        <f t="shared" si="7"/>
        <v>7.0060350423261752E-2</v>
      </c>
      <c r="L34" s="19">
        <f t="shared" si="8"/>
        <v>7.0000015009250713</v>
      </c>
      <c r="M34" s="20">
        <f t="shared" si="9"/>
        <v>2</v>
      </c>
      <c r="N34" s="21">
        <f t="shared" si="10"/>
        <v>6.9999984990749287</v>
      </c>
    </row>
    <row r="35" spans="2:14" x14ac:dyDescent="0.2">
      <c r="B35" s="11">
        <v>0.7</v>
      </c>
      <c r="C35" s="12">
        <v>1.4</v>
      </c>
      <c r="D35" s="12">
        <v>2.1</v>
      </c>
      <c r="E35" s="19">
        <f t="shared" si="1"/>
        <v>-3.4999987092249167</v>
      </c>
      <c r="F35" s="19">
        <f t="shared" si="2"/>
        <v>-5.5999984990749283</v>
      </c>
      <c r="G35" s="19">
        <f t="shared" si="3"/>
        <v>-3.4999901673174398</v>
      </c>
      <c r="H35" s="19">
        <f t="shared" si="4"/>
        <v>-9.0999952921250422</v>
      </c>
      <c r="I35" s="19">
        <f t="shared" si="5"/>
        <v>-8.3999891241201041</v>
      </c>
      <c r="J35" s="19">
        <f t="shared" si="6"/>
        <v>-7.6999920456823023</v>
      </c>
      <c r="K35" s="19">
        <f t="shared" si="7"/>
        <v>-11.129939649576739</v>
      </c>
      <c r="L35" s="19">
        <f t="shared" si="8"/>
        <v>-3.4999901673174398</v>
      </c>
      <c r="M35" s="20">
        <f t="shared" si="9"/>
        <v>0</v>
      </c>
      <c r="N35" s="21">
        <f t="shared" si="10"/>
        <v>0</v>
      </c>
    </row>
    <row r="36" spans="2:14" x14ac:dyDescent="0.2">
      <c r="B36" s="11">
        <v>0</v>
      </c>
      <c r="C36" s="12">
        <v>4.2</v>
      </c>
      <c r="D36" s="12">
        <v>2.8</v>
      </c>
      <c r="E36" s="19">
        <f t="shared" si="1"/>
        <v>-4.1999987092249169</v>
      </c>
      <c r="F36" s="19">
        <f t="shared" si="2"/>
        <v>-2.7999984990749285</v>
      </c>
      <c r="G36" s="19">
        <f t="shared" si="3"/>
        <v>-2.7999901673174401</v>
      </c>
      <c r="H36" s="19">
        <f t="shared" si="4"/>
        <v>-6.9999952921250417</v>
      </c>
      <c r="I36" s="19">
        <f t="shared" si="5"/>
        <v>-8.3999891241201041</v>
      </c>
      <c r="J36" s="19">
        <f t="shared" si="6"/>
        <v>-4.1999920456823023</v>
      </c>
      <c r="K36" s="19">
        <f t="shared" si="7"/>
        <v>-8.3299396495767386</v>
      </c>
      <c r="L36" s="19">
        <f t="shared" si="8"/>
        <v>-2.7999901673174401</v>
      </c>
      <c r="M36" s="20">
        <f t="shared" si="9"/>
        <v>0</v>
      </c>
      <c r="N36" s="21">
        <f t="shared" si="10"/>
        <v>0</v>
      </c>
    </row>
    <row r="37" spans="2:14" x14ac:dyDescent="0.2">
      <c r="B37" s="11">
        <v>4.2</v>
      </c>
      <c r="C37" s="12">
        <v>11.2</v>
      </c>
      <c r="D37" s="12">
        <v>7</v>
      </c>
      <c r="E37" s="19">
        <f t="shared" si="1"/>
        <v>1.2907750832624743E-6</v>
      </c>
      <c r="F37" s="19">
        <f t="shared" si="2"/>
        <v>4.2000015009250706</v>
      </c>
      <c r="G37" s="19">
        <f t="shared" si="3"/>
        <v>1.4000098326825601</v>
      </c>
      <c r="H37" s="19">
        <f t="shared" si="4"/>
        <v>4.2000047078749567</v>
      </c>
      <c r="I37" s="19">
        <f t="shared" si="5"/>
        <v>1.0875879896232732E-5</v>
      </c>
      <c r="J37" s="19">
        <f t="shared" si="6"/>
        <v>7.000007954317697</v>
      </c>
      <c r="K37" s="19">
        <f t="shared" si="7"/>
        <v>7.07006035042326</v>
      </c>
      <c r="L37" s="19">
        <f t="shared" si="8"/>
        <v>7.07006035042326</v>
      </c>
      <c r="M37" s="20">
        <f t="shared" si="9"/>
        <v>7</v>
      </c>
      <c r="N37" s="21">
        <f t="shared" si="10"/>
        <v>15.329939649576739</v>
      </c>
    </row>
    <row r="38" spans="2:14" x14ac:dyDescent="0.2">
      <c r="B38" s="11">
        <v>9.8000000000000007</v>
      </c>
      <c r="C38" s="12">
        <v>21</v>
      </c>
      <c r="D38" s="12">
        <v>0</v>
      </c>
      <c r="E38" s="19">
        <f t="shared" si="1"/>
        <v>5.6000012907750838</v>
      </c>
      <c r="F38" s="19">
        <f t="shared" si="2"/>
        <v>14.000001500925071</v>
      </c>
      <c r="G38" s="19">
        <f t="shared" si="3"/>
        <v>-5.5999901673174399</v>
      </c>
      <c r="H38" s="19">
        <f t="shared" si="4"/>
        <v>19.600004707874959</v>
      </c>
      <c r="I38" s="19">
        <f t="shared" si="5"/>
        <v>-1.3999891241201023</v>
      </c>
      <c r="J38" s="19">
        <f t="shared" si="6"/>
        <v>9.8000079543176977</v>
      </c>
      <c r="K38" s="19">
        <f t="shared" si="7"/>
        <v>15.470060350423262</v>
      </c>
      <c r="L38" s="19">
        <f t="shared" si="8"/>
        <v>19.600004707874959</v>
      </c>
      <c r="M38" s="20">
        <f t="shared" si="9"/>
        <v>4</v>
      </c>
      <c r="N38" s="21">
        <f t="shared" si="10"/>
        <v>11.199995292125042</v>
      </c>
    </row>
    <row r="39" spans="2:14" x14ac:dyDescent="0.2">
      <c r="B39" s="11">
        <v>14</v>
      </c>
      <c r="C39" s="12">
        <v>14</v>
      </c>
      <c r="D39" s="12">
        <v>28</v>
      </c>
      <c r="E39" s="19">
        <f t="shared" si="1"/>
        <v>9.8000012907750822</v>
      </c>
      <c r="F39" s="19">
        <f t="shared" si="2"/>
        <v>7.0000015009250713</v>
      </c>
      <c r="G39" s="19">
        <f t="shared" si="3"/>
        <v>22.40000983268256</v>
      </c>
      <c r="H39" s="19">
        <f t="shared" si="4"/>
        <v>16.800004707874958</v>
      </c>
      <c r="I39" s="19">
        <f t="shared" si="5"/>
        <v>30.800010875879899</v>
      </c>
      <c r="J39" s="19">
        <f t="shared" si="6"/>
        <v>30.800007954317699</v>
      </c>
      <c r="K39" s="19">
        <f t="shared" si="7"/>
        <v>40.670060350423263</v>
      </c>
      <c r="L39" s="19">
        <f t="shared" si="8"/>
        <v>40.670060350423263</v>
      </c>
      <c r="M39" s="20">
        <f t="shared" si="9"/>
        <v>7</v>
      </c>
      <c r="N39" s="21">
        <f t="shared" si="10"/>
        <v>15.329939649576739</v>
      </c>
    </row>
    <row r="40" spans="2:14" x14ac:dyDescent="0.2">
      <c r="B40" s="11">
        <v>4.2</v>
      </c>
      <c r="C40" s="12">
        <v>21</v>
      </c>
      <c r="D40" s="12">
        <v>2.8</v>
      </c>
      <c r="E40" s="19">
        <f t="shared" si="1"/>
        <v>1.2907750832624743E-6</v>
      </c>
      <c r="F40" s="19">
        <f t="shared" si="2"/>
        <v>14.000001500925071</v>
      </c>
      <c r="G40" s="19">
        <f t="shared" si="3"/>
        <v>-2.7999901673174401</v>
      </c>
      <c r="H40" s="19">
        <f t="shared" si="4"/>
        <v>14.000004707874957</v>
      </c>
      <c r="I40" s="19">
        <f t="shared" si="5"/>
        <v>-4.1999891241201031</v>
      </c>
      <c r="J40" s="19">
        <f t="shared" si="6"/>
        <v>12.600007954317698</v>
      </c>
      <c r="K40" s="19">
        <f t="shared" si="7"/>
        <v>12.670060350423261</v>
      </c>
      <c r="L40" s="19">
        <f t="shared" si="8"/>
        <v>14.000004707874957</v>
      </c>
      <c r="M40" s="20">
        <f t="shared" si="9"/>
        <v>4</v>
      </c>
      <c r="N40" s="21">
        <f t="shared" si="10"/>
        <v>11.199995292125042</v>
      </c>
    </row>
    <row r="41" spans="2:14" x14ac:dyDescent="0.2">
      <c r="B41" s="11">
        <v>4.2</v>
      </c>
      <c r="C41" s="12">
        <v>7</v>
      </c>
      <c r="D41" s="12">
        <v>2.8</v>
      </c>
      <c r="E41" s="19">
        <f t="shared" si="1"/>
        <v>1.2907750832624743E-6</v>
      </c>
      <c r="F41" s="19">
        <f t="shared" si="2"/>
        <v>1.5009250713404754E-6</v>
      </c>
      <c r="G41" s="19">
        <f t="shared" si="3"/>
        <v>-2.7999901673174401</v>
      </c>
      <c r="H41" s="19">
        <f t="shared" si="4"/>
        <v>4.7078749574325229E-6</v>
      </c>
      <c r="I41" s="19">
        <f t="shared" si="5"/>
        <v>-4.1999891241201031</v>
      </c>
      <c r="J41" s="19">
        <f t="shared" si="6"/>
        <v>-1.3999920456823016</v>
      </c>
      <c r="K41" s="19">
        <f t="shared" si="7"/>
        <v>-1.3299396495767386</v>
      </c>
      <c r="L41" s="19">
        <f t="shared" si="8"/>
        <v>4.7078749574325229E-6</v>
      </c>
      <c r="M41" s="20">
        <f t="shared" si="9"/>
        <v>4</v>
      </c>
      <c r="N41" s="21">
        <f t="shared" si="10"/>
        <v>11.199995292125042</v>
      </c>
    </row>
    <row r="42" spans="2:14" x14ac:dyDescent="0.2">
      <c r="B42" s="11">
        <v>0</v>
      </c>
      <c r="C42" s="12">
        <v>28</v>
      </c>
      <c r="D42" s="12">
        <v>0</v>
      </c>
      <c r="E42" s="19">
        <f t="shared" si="1"/>
        <v>-4.1999987092249169</v>
      </c>
      <c r="F42" s="19">
        <f t="shared" si="2"/>
        <v>21.000001500925073</v>
      </c>
      <c r="G42" s="19">
        <f t="shared" si="3"/>
        <v>-5.5999901673174399</v>
      </c>
      <c r="H42" s="19">
        <f t="shared" si="4"/>
        <v>16.800004707874958</v>
      </c>
      <c r="I42" s="19">
        <f t="shared" si="5"/>
        <v>-11.199989124120103</v>
      </c>
      <c r="J42" s="19">
        <f t="shared" si="6"/>
        <v>16.800007954317699</v>
      </c>
      <c r="K42" s="19">
        <f t="shared" si="7"/>
        <v>12.670060350423261</v>
      </c>
      <c r="L42" s="19">
        <f t="shared" si="8"/>
        <v>21.000001500925073</v>
      </c>
      <c r="M42" s="20">
        <f t="shared" si="9"/>
        <v>2</v>
      </c>
      <c r="N42" s="21">
        <f t="shared" si="10"/>
        <v>6.9999984990749287</v>
      </c>
    </row>
    <row r="43" spans="2:14" x14ac:dyDescent="0.2">
      <c r="B43" s="11">
        <v>0</v>
      </c>
      <c r="C43" s="12">
        <v>7</v>
      </c>
      <c r="D43" s="12">
        <v>0</v>
      </c>
      <c r="E43" s="19">
        <f t="shared" si="1"/>
        <v>-4.1999987092249169</v>
      </c>
      <c r="F43" s="19">
        <f t="shared" si="2"/>
        <v>1.5009250713404754E-6</v>
      </c>
      <c r="G43" s="19">
        <f t="shared" si="3"/>
        <v>-5.5999901673174399</v>
      </c>
      <c r="H43" s="19">
        <f t="shared" si="4"/>
        <v>-4.1999952921250419</v>
      </c>
      <c r="I43" s="19">
        <f t="shared" si="5"/>
        <v>-11.199989124120103</v>
      </c>
      <c r="J43" s="19">
        <f t="shared" si="6"/>
        <v>-4.1999920456823023</v>
      </c>
      <c r="K43" s="19">
        <f t="shared" si="7"/>
        <v>-8.3299396495767386</v>
      </c>
      <c r="L43" s="19">
        <f t="shared" si="8"/>
        <v>1.5009250713404754E-6</v>
      </c>
      <c r="M43" s="20">
        <f t="shared" si="9"/>
        <v>2</v>
      </c>
      <c r="N43" s="21">
        <f t="shared" si="10"/>
        <v>6.9999984990749287</v>
      </c>
    </row>
    <row r="44" spans="2:14" x14ac:dyDescent="0.2">
      <c r="B44" s="11">
        <v>1.4</v>
      </c>
      <c r="C44" s="12">
        <v>7</v>
      </c>
      <c r="D44" s="12">
        <v>4.2</v>
      </c>
      <c r="E44" s="19">
        <f t="shared" si="1"/>
        <v>-2.799998709224917</v>
      </c>
      <c r="F44" s="19">
        <f t="shared" si="2"/>
        <v>1.5009250713404754E-6</v>
      </c>
      <c r="G44" s="19">
        <f t="shared" si="3"/>
        <v>-1.3999901673174397</v>
      </c>
      <c r="H44" s="19">
        <f t="shared" si="4"/>
        <v>-2.7999952921250415</v>
      </c>
      <c r="I44" s="19">
        <f t="shared" si="5"/>
        <v>-5.5999891241201034</v>
      </c>
      <c r="J44" s="19">
        <f t="shared" si="6"/>
        <v>7.9543176969565366E-6</v>
      </c>
      <c r="K44" s="19">
        <f t="shared" si="7"/>
        <v>-2.7299396495767372</v>
      </c>
      <c r="L44" s="19">
        <f t="shared" si="8"/>
        <v>7.9543176969565366E-6</v>
      </c>
      <c r="M44" s="20">
        <f t="shared" si="9"/>
        <v>6</v>
      </c>
      <c r="N44" s="21">
        <f t="shared" si="10"/>
        <v>11.199992045682302</v>
      </c>
    </row>
    <row r="45" spans="2:14" x14ac:dyDescent="0.2">
      <c r="B45" s="11">
        <v>7</v>
      </c>
      <c r="C45" s="12">
        <v>7</v>
      </c>
      <c r="D45" s="12">
        <v>7</v>
      </c>
      <c r="E45" s="19">
        <f t="shared" si="1"/>
        <v>2.8000012907750831</v>
      </c>
      <c r="F45" s="19">
        <f t="shared" si="2"/>
        <v>1.5009250713404754E-6</v>
      </c>
      <c r="G45" s="19">
        <f t="shared" si="3"/>
        <v>1.4000098326825601</v>
      </c>
      <c r="H45" s="19">
        <f t="shared" si="4"/>
        <v>2.8000047078749581</v>
      </c>
      <c r="I45" s="19">
        <f t="shared" si="5"/>
        <v>2.8000108758798969</v>
      </c>
      <c r="J45" s="19">
        <f t="shared" si="6"/>
        <v>2.8000079543176977</v>
      </c>
      <c r="K45" s="19">
        <f t="shared" si="7"/>
        <v>5.6700603504232614</v>
      </c>
      <c r="L45" s="19">
        <f t="shared" si="8"/>
        <v>5.6700603504232614</v>
      </c>
      <c r="M45" s="20">
        <f t="shared" si="9"/>
        <v>7</v>
      </c>
      <c r="N45" s="21">
        <f t="shared" si="10"/>
        <v>15.329939649576739</v>
      </c>
    </row>
    <row r="46" spans="2:14" x14ac:dyDescent="0.2">
      <c r="B46" s="11">
        <v>4.2</v>
      </c>
      <c r="C46" s="12">
        <v>6.3</v>
      </c>
      <c r="D46" s="12">
        <v>3.5</v>
      </c>
      <c r="E46" s="19">
        <f t="shared" si="1"/>
        <v>1.2907750832624743E-6</v>
      </c>
      <c r="F46" s="19">
        <f t="shared" si="2"/>
        <v>-0.69999849907492884</v>
      </c>
      <c r="G46" s="19">
        <f t="shared" si="3"/>
        <v>-2.0999901673174399</v>
      </c>
      <c r="H46" s="19">
        <f t="shared" si="4"/>
        <v>-0.69999529212504186</v>
      </c>
      <c r="I46" s="19">
        <f t="shared" si="5"/>
        <v>-3.4999891241201029</v>
      </c>
      <c r="J46" s="19">
        <f t="shared" si="6"/>
        <v>-1.3999920456823016</v>
      </c>
      <c r="K46" s="19">
        <f t="shared" si="7"/>
        <v>-1.3299396495767386</v>
      </c>
      <c r="L46" s="19">
        <f t="shared" si="8"/>
        <v>1.2907750832624743E-6</v>
      </c>
      <c r="M46" s="20">
        <f t="shared" si="9"/>
        <v>1</v>
      </c>
      <c r="N46" s="21">
        <f t="shared" si="10"/>
        <v>4.1999987092249169</v>
      </c>
    </row>
    <row r="47" spans="2:14" x14ac:dyDescent="0.2">
      <c r="B47" s="11">
        <v>1.4</v>
      </c>
      <c r="C47" s="12">
        <v>4.2</v>
      </c>
      <c r="D47" s="12">
        <v>1.4</v>
      </c>
      <c r="E47" s="19">
        <f t="shared" si="1"/>
        <v>-2.799998709224917</v>
      </c>
      <c r="F47" s="19">
        <f t="shared" si="2"/>
        <v>-2.7999984990749285</v>
      </c>
      <c r="G47" s="19">
        <f t="shared" si="3"/>
        <v>-4.1999901673174396</v>
      </c>
      <c r="H47" s="19">
        <f t="shared" si="4"/>
        <v>-5.5999952921250422</v>
      </c>
      <c r="I47" s="19">
        <f t="shared" si="5"/>
        <v>-8.3999891241201041</v>
      </c>
      <c r="J47" s="19">
        <f t="shared" si="6"/>
        <v>-5.5999920456823027</v>
      </c>
      <c r="K47" s="19">
        <f t="shared" si="7"/>
        <v>-8.3299396495767386</v>
      </c>
      <c r="L47" s="19">
        <f t="shared" si="8"/>
        <v>-2.7999984990749285</v>
      </c>
      <c r="M47" s="20">
        <f t="shared" si="9"/>
        <v>0</v>
      </c>
      <c r="N47" s="21">
        <f t="shared" si="10"/>
        <v>0</v>
      </c>
    </row>
    <row r="48" spans="2:14" x14ac:dyDescent="0.2">
      <c r="B48" s="11">
        <v>7</v>
      </c>
      <c r="C48" s="12">
        <v>7</v>
      </c>
      <c r="D48" s="12">
        <v>7</v>
      </c>
      <c r="E48" s="19">
        <f t="shared" si="1"/>
        <v>2.8000012907750831</v>
      </c>
      <c r="F48" s="19">
        <f t="shared" si="2"/>
        <v>1.5009250713404754E-6</v>
      </c>
      <c r="G48" s="19">
        <f t="shared" si="3"/>
        <v>1.4000098326825601</v>
      </c>
      <c r="H48" s="19">
        <f t="shared" si="4"/>
        <v>2.8000047078749581</v>
      </c>
      <c r="I48" s="19">
        <f t="shared" si="5"/>
        <v>2.8000108758798969</v>
      </c>
      <c r="J48" s="19">
        <f t="shared" si="6"/>
        <v>2.8000079543176977</v>
      </c>
      <c r="K48" s="19">
        <f t="shared" si="7"/>
        <v>5.6700603504232614</v>
      </c>
      <c r="L48" s="19">
        <f t="shared" si="8"/>
        <v>5.6700603504232614</v>
      </c>
      <c r="M48" s="20">
        <f t="shared" si="9"/>
        <v>7</v>
      </c>
      <c r="N48" s="21">
        <f t="shared" si="10"/>
        <v>15.329939649576739</v>
      </c>
    </row>
    <row r="49" spans="2:14" x14ac:dyDescent="0.2">
      <c r="B49" s="11">
        <v>5.6</v>
      </c>
      <c r="C49" s="12">
        <v>14</v>
      </c>
      <c r="D49" s="12">
        <v>14</v>
      </c>
      <c r="E49" s="19">
        <f t="shared" si="1"/>
        <v>1.4000012907750827</v>
      </c>
      <c r="F49" s="19">
        <f t="shared" si="2"/>
        <v>7.0000015009250713</v>
      </c>
      <c r="G49" s="19">
        <f t="shared" si="3"/>
        <v>8.4000098326825601</v>
      </c>
      <c r="H49" s="19">
        <f t="shared" si="4"/>
        <v>8.4000047078749596</v>
      </c>
      <c r="I49" s="19">
        <f t="shared" si="5"/>
        <v>8.4000108758798984</v>
      </c>
      <c r="J49" s="19">
        <f t="shared" si="6"/>
        <v>16.800007954317699</v>
      </c>
      <c r="K49" s="19">
        <f t="shared" si="7"/>
        <v>18.270060350423265</v>
      </c>
      <c r="L49" s="19">
        <f t="shared" si="8"/>
        <v>18.270060350423265</v>
      </c>
      <c r="M49" s="20">
        <f t="shared" si="9"/>
        <v>7</v>
      </c>
      <c r="N49" s="21">
        <f t="shared" si="10"/>
        <v>15.329939649576739</v>
      </c>
    </row>
    <row r="50" spans="2:14" x14ac:dyDescent="0.2">
      <c r="B50" s="11">
        <v>4.2</v>
      </c>
      <c r="C50" s="12">
        <v>0</v>
      </c>
      <c r="D50" s="12">
        <v>2.8</v>
      </c>
      <c r="E50" s="19">
        <f t="shared" si="1"/>
        <v>1.2907750832624743E-6</v>
      </c>
      <c r="F50" s="19">
        <f t="shared" si="2"/>
        <v>-6.9999984990749287</v>
      </c>
      <c r="G50" s="19">
        <f t="shared" si="3"/>
        <v>-2.7999901673174401</v>
      </c>
      <c r="H50" s="19">
        <f t="shared" si="4"/>
        <v>-6.9999952921250417</v>
      </c>
      <c r="I50" s="19">
        <f t="shared" si="5"/>
        <v>-4.1999891241201031</v>
      </c>
      <c r="J50" s="19">
        <f t="shared" si="6"/>
        <v>-8.3999920456823034</v>
      </c>
      <c r="K50" s="19">
        <f t="shared" si="7"/>
        <v>-8.3299396495767386</v>
      </c>
      <c r="L50" s="19">
        <f t="shared" si="8"/>
        <v>1.2907750832624743E-6</v>
      </c>
      <c r="M50" s="20">
        <f t="shared" si="9"/>
        <v>1</v>
      </c>
      <c r="N50" s="21">
        <f t="shared" si="10"/>
        <v>4.1999987092249169</v>
      </c>
    </row>
    <row r="51" spans="2:14" x14ac:dyDescent="0.2">
      <c r="B51" s="11">
        <v>7</v>
      </c>
      <c r="C51" s="12">
        <v>7</v>
      </c>
      <c r="D51" s="12">
        <v>7</v>
      </c>
      <c r="E51" s="19">
        <f t="shared" si="1"/>
        <v>2.8000012907750831</v>
      </c>
      <c r="F51" s="19">
        <f t="shared" si="2"/>
        <v>1.5009250713404754E-6</v>
      </c>
      <c r="G51" s="19">
        <f t="shared" si="3"/>
        <v>1.4000098326825601</v>
      </c>
      <c r="H51" s="19">
        <f t="shared" si="4"/>
        <v>2.8000047078749581</v>
      </c>
      <c r="I51" s="19">
        <f t="shared" si="5"/>
        <v>2.8000108758798969</v>
      </c>
      <c r="J51" s="19">
        <f t="shared" si="6"/>
        <v>2.8000079543176977</v>
      </c>
      <c r="K51" s="19">
        <f t="shared" si="7"/>
        <v>5.6700603504232614</v>
      </c>
      <c r="L51" s="19">
        <f t="shared" si="8"/>
        <v>5.6700603504232614</v>
      </c>
      <c r="M51" s="20">
        <f t="shared" si="9"/>
        <v>7</v>
      </c>
      <c r="N51" s="21">
        <f t="shared" si="10"/>
        <v>15.329939649576739</v>
      </c>
    </row>
    <row r="52" spans="2:14" x14ac:dyDescent="0.2">
      <c r="B52" s="11">
        <v>7</v>
      </c>
      <c r="C52" s="12">
        <v>9.8000000000000007</v>
      </c>
      <c r="D52" s="12">
        <v>4.2</v>
      </c>
      <c r="E52" s="19">
        <f t="shared" si="1"/>
        <v>2.8000012907750831</v>
      </c>
      <c r="F52" s="19">
        <f t="shared" si="2"/>
        <v>2.8000015009250721</v>
      </c>
      <c r="G52" s="19">
        <f t="shared" si="3"/>
        <v>-1.3999901673174397</v>
      </c>
      <c r="H52" s="19">
        <f t="shared" si="4"/>
        <v>5.6000047078749589</v>
      </c>
      <c r="I52" s="19">
        <f t="shared" si="5"/>
        <v>1.0875879896232732E-5</v>
      </c>
      <c r="J52" s="19">
        <f t="shared" si="6"/>
        <v>2.8000079543176977</v>
      </c>
      <c r="K52" s="19">
        <f t="shared" si="7"/>
        <v>5.6700603504232614</v>
      </c>
      <c r="L52" s="19">
        <f t="shared" si="8"/>
        <v>5.6700603504232614</v>
      </c>
      <c r="M52" s="20">
        <f t="shared" si="9"/>
        <v>7</v>
      </c>
      <c r="N52" s="21">
        <f t="shared" si="10"/>
        <v>15.329939649576739</v>
      </c>
    </row>
    <row r="53" spans="2:14" x14ac:dyDescent="0.2">
      <c r="B53" s="11">
        <v>14</v>
      </c>
      <c r="C53" s="12">
        <v>14</v>
      </c>
      <c r="D53" s="12">
        <v>7</v>
      </c>
      <c r="E53" s="19">
        <f t="shared" si="1"/>
        <v>9.8000012907750822</v>
      </c>
      <c r="F53" s="19">
        <f t="shared" si="2"/>
        <v>7.0000015009250713</v>
      </c>
      <c r="G53" s="19">
        <f t="shared" si="3"/>
        <v>1.4000098326825601</v>
      </c>
      <c r="H53" s="19">
        <f t="shared" si="4"/>
        <v>16.800004707874958</v>
      </c>
      <c r="I53" s="19">
        <f t="shared" si="5"/>
        <v>9.8000108758798969</v>
      </c>
      <c r="J53" s="19">
        <f t="shared" si="6"/>
        <v>9.8000079543176977</v>
      </c>
      <c r="K53" s="19">
        <f t="shared" si="7"/>
        <v>19.670060350423263</v>
      </c>
      <c r="L53" s="19">
        <f t="shared" si="8"/>
        <v>19.670060350423263</v>
      </c>
      <c r="M53" s="20">
        <f t="shared" si="9"/>
        <v>7</v>
      </c>
      <c r="N53" s="21">
        <f t="shared" si="10"/>
        <v>15.329939649576739</v>
      </c>
    </row>
    <row r="54" spans="2:14" x14ac:dyDescent="0.2">
      <c r="B54" s="11">
        <v>1.05</v>
      </c>
      <c r="C54" s="12">
        <v>3.5</v>
      </c>
      <c r="D54" s="12">
        <v>1.75</v>
      </c>
      <c r="E54" s="19">
        <f t="shared" si="1"/>
        <v>-3.1499987092249171</v>
      </c>
      <c r="F54" s="19">
        <f t="shared" si="2"/>
        <v>-3.4999984990749287</v>
      </c>
      <c r="G54" s="19">
        <f t="shared" si="3"/>
        <v>-3.8499901673174399</v>
      </c>
      <c r="H54" s="19">
        <f t="shared" si="4"/>
        <v>-6.649995292125042</v>
      </c>
      <c r="I54" s="19">
        <f t="shared" si="5"/>
        <v>-8.3999891241201041</v>
      </c>
      <c r="J54" s="19">
        <f t="shared" si="6"/>
        <v>-5.9499920456823023</v>
      </c>
      <c r="K54" s="19">
        <f t="shared" si="7"/>
        <v>-9.0299396495767397</v>
      </c>
      <c r="L54" s="19">
        <f t="shared" si="8"/>
        <v>-3.1499987092249171</v>
      </c>
      <c r="M54" s="20">
        <f t="shared" si="9"/>
        <v>0</v>
      </c>
      <c r="N54" s="21">
        <f t="shared" si="10"/>
        <v>0</v>
      </c>
    </row>
    <row r="55" spans="2:14" x14ac:dyDescent="0.2">
      <c r="B55" s="11">
        <v>0</v>
      </c>
      <c r="C55" s="12">
        <v>7</v>
      </c>
      <c r="D55" s="12">
        <v>0</v>
      </c>
      <c r="E55" s="19">
        <f t="shared" si="1"/>
        <v>-4.1999987092249169</v>
      </c>
      <c r="F55" s="19">
        <f t="shared" si="2"/>
        <v>1.5009250713404754E-6</v>
      </c>
      <c r="G55" s="19">
        <f t="shared" si="3"/>
        <v>-5.5999901673174399</v>
      </c>
      <c r="H55" s="19">
        <f t="shared" si="4"/>
        <v>-4.1999952921250419</v>
      </c>
      <c r="I55" s="19">
        <f t="shared" si="5"/>
        <v>-11.199989124120103</v>
      </c>
      <c r="J55" s="19">
        <f t="shared" si="6"/>
        <v>-4.1999920456823023</v>
      </c>
      <c r="K55" s="19">
        <f t="shared" si="7"/>
        <v>-8.3299396495767386</v>
      </c>
      <c r="L55" s="19">
        <f t="shared" si="8"/>
        <v>1.5009250713404754E-6</v>
      </c>
      <c r="M55" s="20">
        <f t="shared" si="9"/>
        <v>2</v>
      </c>
      <c r="N55" s="21">
        <f t="shared" si="10"/>
        <v>6.9999984990749287</v>
      </c>
    </row>
    <row r="56" spans="2:14" x14ac:dyDescent="0.2">
      <c r="B56" s="11">
        <v>4.2</v>
      </c>
      <c r="C56" s="12">
        <v>7</v>
      </c>
      <c r="D56" s="12">
        <v>7</v>
      </c>
      <c r="E56" s="19">
        <f t="shared" si="1"/>
        <v>1.2907750832624743E-6</v>
      </c>
      <c r="F56" s="19">
        <f t="shared" si="2"/>
        <v>1.5009250713404754E-6</v>
      </c>
      <c r="G56" s="19">
        <f t="shared" si="3"/>
        <v>1.4000098326825601</v>
      </c>
      <c r="H56" s="19">
        <f t="shared" si="4"/>
        <v>4.7078749574325229E-6</v>
      </c>
      <c r="I56" s="19">
        <f t="shared" si="5"/>
        <v>1.0875879896232732E-5</v>
      </c>
      <c r="J56" s="19">
        <f t="shared" si="6"/>
        <v>2.8000079543176977</v>
      </c>
      <c r="K56" s="19">
        <f t="shared" si="7"/>
        <v>2.8700603504232607</v>
      </c>
      <c r="L56" s="19">
        <f t="shared" si="8"/>
        <v>2.8700603504232607</v>
      </c>
      <c r="M56" s="20">
        <f t="shared" si="9"/>
        <v>7</v>
      </c>
      <c r="N56" s="21">
        <f t="shared" si="10"/>
        <v>15.329939649576739</v>
      </c>
    </row>
    <row r="57" spans="2:14" x14ac:dyDescent="0.2">
      <c r="B57" s="11">
        <v>4.9000000000000004</v>
      </c>
      <c r="C57" s="12">
        <v>2.8</v>
      </c>
      <c r="D57" s="12">
        <v>2.8</v>
      </c>
      <c r="E57" s="19">
        <f t="shared" si="1"/>
        <v>0.70000129077508344</v>
      </c>
      <c r="F57" s="19">
        <f t="shared" si="2"/>
        <v>-4.1999984990749288</v>
      </c>
      <c r="G57" s="19">
        <f t="shared" si="3"/>
        <v>-2.7999901673174401</v>
      </c>
      <c r="H57" s="19">
        <f t="shared" si="4"/>
        <v>-3.4999952921250417</v>
      </c>
      <c r="I57" s="19">
        <f t="shared" si="5"/>
        <v>-3.4999891241201029</v>
      </c>
      <c r="J57" s="19">
        <f t="shared" si="6"/>
        <v>-5.5999920456823027</v>
      </c>
      <c r="K57" s="19">
        <f t="shared" si="7"/>
        <v>-4.8299396495767386</v>
      </c>
      <c r="L57" s="19">
        <f t="shared" si="8"/>
        <v>0.70000129077508344</v>
      </c>
      <c r="M57" s="20">
        <f t="shared" si="9"/>
        <v>1</v>
      </c>
      <c r="N57" s="21">
        <f t="shared" si="10"/>
        <v>4.1999987092249169</v>
      </c>
    </row>
    <row r="58" spans="2:14" x14ac:dyDescent="0.2">
      <c r="B58" s="11">
        <v>4.9000000000000004</v>
      </c>
      <c r="C58" s="12">
        <v>7</v>
      </c>
      <c r="D58" s="12">
        <v>4.9000000000000004</v>
      </c>
      <c r="E58" s="19">
        <f t="shared" si="1"/>
        <v>0.70000129077508344</v>
      </c>
      <c r="F58" s="19">
        <f t="shared" si="2"/>
        <v>1.5009250713404754E-6</v>
      </c>
      <c r="G58" s="19">
        <f t="shared" si="3"/>
        <v>-0.69999016731743957</v>
      </c>
      <c r="H58" s="19">
        <f t="shared" si="4"/>
        <v>0.7000047078749585</v>
      </c>
      <c r="I58" s="19">
        <f t="shared" si="5"/>
        <v>-1.3999891241201023</v>
      </c>
      <c r="J58" s="19">
        <f t="shared" si="6"/>
        <v>0.70000795431769802</v>
      </c>
      <c r="K58" s="19">
        <f t="shared" si="7"/>
        <v>1.4700603504232621</v>
      </c>
      <c r="L58" s="19">
        <f t="shared" si="8"/>
        <v>1.4700603504232621</v>
      </c>
      <c r="M58" s="20">
        <f t="shared" si="9"/>
        <v>7</v>
      </c>
      <c r="N58" s="21">
        <f t="shared" si="10"/>
        <v>15.329939649576739</v>
      </c>
    </row>
    <row r="59" spans="2:14" x14ac:dyDescent="0.2">
      <c r="B59" s="11">
        <v>4.2</v>
      </c>
      <c r="C59" s="12">
        <v>7</v>
      </c>
      <c r="D59" s="12">
        <v>10.5</v>
      </c>
      <c r="E59" s="19">
        <f t="shared" si="1"/>
        <v>1.2907750832624743E-6</v>
      </c>
      <c r="F59" s="19">
        <f t="shared" si="2"/>
        <v>1.5009250713404754E-6</v>
      </c>
      <c r="G59" s="19">
        <f t="shared" si="3"/>
        <v>4.9000098326825601</v>
      </c>
      <c r="H59" s="19">
        <f t="shared" si="4"/>
        <v>4.7078749574325229E-6</v>
      </c>
      <c r="I59" s="19">
        <f t="shared" si="5"/>
        <v>3.5000108758798962</v>
      </c>
      <c r="J59" s="19">
        <f t="shared" si="6"/>
        <v>6.3000079543176977</v>
      </c>
      <c r="K59" s="19">
        <f t="shared" si="7"/>
        <v>6.3700603504232607</v>
      </c>
      <c r="L59" s="19">
        <f t="shared" si="8"/>
        <v>6.3700603504232607</v>
      </c>
      <c r="M59" s="20">
        <f t="shared" si="9"/>
        <v>7</v>
      </c>
      <c r="N59" s="21">
        <f t="shared" si="10"/>
        <v>15.329939649576739</v>
      </c>
    </row>
    <row r="60" spans="2:14" x14ac:dyDescent="0.2">
      <c r="B60" s="11">
        <v>7</v>
      </c>
      <c r="C60" s="12">
        <v>4.2</v>
      </c>
      <c r="D60" s="12">
        <v>14</v>
      </c>
      <c r="E60" s="19">
        <f t="shared" si="1"/>
        <v>2.8000012907750831</v>
      </c>
      <c r="F60" s="19">
        <f t="shared" si="2"/>
        <v>-2.7999984990749285</v>
      </c>
      <c r="G60" s="19">
        <f t="shared" si="3"/>
        <v>8.4000098326825601</v>
      </c>
      <c r="H60" s="19">
        <f t="shared" si="4"/>
        <v>4.7078749574325229E-6</v>
      </c>
      <c r="I60" s="19">
        <f t="shared" si="5"/>
        <v>9.8000108758798969</v>
      </c>
      <c r="J60" s="19">
        <f t="shared" si="6"/>
        <v>7.000007954317697</v>
      </c>
      <c r="K60" s="19">
        <f t="shared" si="7"/>
        <v>9.8700603504232607</v>
      </c>
      <c r="L60" s="19">
        <f t="shared" si="8"/>
        <v>9.8700603504232607</v>
      </c>
      <c r="M60" s="20">
        <f t="shared" si="9"/>
        <v>7</v>
      </c>
      <c r="N60" s="21">
        <f t="shared" si="10"/>
        <v>15.329939649576739</v>
      </c>
    </row>
    <row r="61" spans="2:14" x14ac:dyDescent="0.2">
      <c r="B61" s="11">
        <v>1.4</v>
      </c>
      <c r="C61" s="12">
        <v>1.4</v>
      </c>
      <c r="D61" s="12">
        <v>2.8</v>
      </c>
      <c r="E61" s="19">
        <f t="shared" si="1"/>
        <v>-2.799998709224917</v>
      </c>
      <c r="F61" s="19">
        <f t="shared" si="2"/>
        <v>-5.5999984990749283</v>
      </c>
      <c r="G61" s="19">
        <f t="shared" si="3"/>
        <v>-2.7999901673174401</v>
      </c>
      <c r="H61" s="19">
        <f t="shared" si="4"/>
        <v>-8.3999952921250411</v>
      </c>
      <c r="I61" s="19">
        <f t="shared" si="5"/>
        <v>-6.9999891241201038</v>
      </c>
      <c r="J61" s="19">
        <f t="shared" si="6"/>
        <v>-6.999992045682303</v>
      </c>
      <c r="K61" s="19">
        <f t="shared" si="7"/>
        <v>-9.729939649576739</v>
      </c>
      <c r="L61" s="19">
        <f t="shared" si="8"/>
        <v>-2.7999901673174401</v>
      </c>
      <c r="M61" s="20">
        <f t="shared" si="9"/>
        <v>0</v>
      </c>
      <c r="N61" s="21">
        <f t="shared" si="10"/>
        <v>0</v>
      </c>
    </row>
    <row r="62" spans="2:14" x14ac:dyDescent="0.2">
      <c r="B62" s="11">
        <v>1.4</v>
      </c>
      <c r="C62" s="12">
        <v>1.4</v>
      </c>
      <c r="D62" s="12">
        <v>1.4</v>
      </c>
      <c r="E62" s="19">
        <f t="shared" si="1"/>
        <v>-2.799998709224917</v>
      </c>
      <c r="F62" s="19">
        <f t="shared" si="2"/>
        <v>-5.5999984990749283</v>
      </c>
      <c r="G62" s="19">
        <f t="shared" si="3"/>
        <v>-4.1999901673174396</v>
      </c>
      <c r="H62" s="19">
        <f t="shared" si="4"/>
        <v>-8.3999952921250411</v>
      </c>
      <c r="I62" s="19">
        <f t="shared" si="5"/>
        <v>-8.3999891241201041</v>
      </c>
      <c r="J62" s="19">
        <f t="shared" si="6"/>
        <v>-8.3999920456823034</v>
      </c>
      <c r="K62" s="19">
        <f t="shared" si="7"/>
        <v>-11.129939649576739</v>
      </c>
      <c r="L62" s="19">
        <f t="shared" si="8"/>
        <v>-2.799998709224917</v>
      </c>
      <c r="M62" s="20">
        <f t="shared" si="9"/>
        <v>0</v>
      </c>
      <c r="N62" s="21">
        <f t="shared" si="10"/>
        <v>0</v>
      </c>
    </row>
    <row r="63" spans="2:14" x14ac:dyDescent="0.2">
      <c r="B63" s="11">
        <v>7</v>
      </c>
      <c r="C63" s="12">
        <v>0</v>
      </c>
      <c r="D63" s="12">
        <v>7</v>
      </c>
      <c r="E63" s="19">
        <f t="shared" si="1"/>
        <v>2.8000012907750831</v>
      </c>
      <c r="F63" s="19">
        <f t="shared" si="2"/>
        <v>-6.9999984990749287</v>
      </c>
      <c r="G63" s="19">
        <f t="shared" si="3"/>
        <v>1.4000098326825601</v>
      </c>
      <c r="H63" s="19">
        <f t="shared" si="4"/>
        <v>-4.1999952921250419</v>
      </c>
      <c r="I63" s="19">
        <f t="shared" si="5"/>
        <v>2.8000108758798969</v>
      </c>
      <c r="J63" s="19">
        <f t="shared" si="6"/>
        <v>-4.1999920456823023</v>
      </c>
      <c r="K63" s="19">
        <f t="shared" si="7"/>
        <v>-1.3299396495767386</v>
      </c>
      <c r="L63" s="19">
        <f t="shared" si="8"/>
        <v>2.8000108758798969</v>
      </c>
      <c r="M63" s="20">
        <f t="shared" si="9"/>
        <v>5</v>
      </c>
      <c r="N63" s="21">
        <f t="shared" si="10"/>
        <v>11.199989124120103</v>
      </c>
    </row>
    <row r="64" spans="2:14" x14ac:dyDescent="0.2">
      <c r="B64" s="11">
        <v>35</v>
      </c>
      <c r="C64" s="12">
        <v>42</v>
      </c>
      <c r="D64" s="12">
        <v>0</v>
      </c>
      <c r="E64" s="19">
        <f t="shared" si="1"/>
        <v>30.800001290775082</v>
      </c>
      <c r="F64" s="19">
        <f t="shared" si="2"/>
        <v>35.000001500925073</v>
      </c>
      <c r="G64" s="19">
        <f t="shared" si="3"/>
        <v>-5.5999901673174399</v>
      </c>
      <c r="H64" s="19">
        <f t="shared" si="4"/>
        <v>65.800004707874962</v>
      </c>
      <c r="I64" s="19">
        <f t="shared" si="5"/>
        <v>23.800010875879899</v>
      </c>
      <c r="J64" s="19">
        <f t="shared" si="6"/>
        <v>30.800007954317699</v>
      </c>
      <c r="K64" s="19">
        <f t="shared" si="7"/>
        <v>61.670060350423263</v>
      </c>
      <c r="L64" s="19">
        <f t="shared" si="8"/>
        <v>65.800004707874962</v>
      </c>
      <c r="M64" s="20">
        <f t="shared" si="9"/>
        <v>4</v>
      </c>
      <c r="N64" s="21">
        <f t="shared" si="10"/>
        <v>11.199995292125042</v>
      </c>
    </row>
    <row r="65" spans="2:14" x14ac:dyDescent="0.2">
      <c r="B65" s="11">
        <v>2.8</v>
      </c>
      <c r="C65" s="12">
        <v>0</v>
      </c>
      <c r="D65" s="12">
        <v>0</v>
      </c>
      <c r="E65" s="19">
        <f t="shared" si="1"/>
        <v>-1.3999987092249171</v>
      </c>
      <c r="F65" s="19">
        <f t="shared" si="2"/>
        <v>-6.9999984990749287</v>
      </c>
      <c r="G65" s="19">
        <f t="shared" si="3"/>
        <v>-5.5999901673174399</v>
      </c>
      <c r="H65" s="19">
        <f t="shared" si="4"/>
        <v>-8.3999952921250411</v>
      </c>
      <c r="I65" s="19">
        <f t="shared" si="5"/>
        <v>-8.3999891241201041</v>
      </c>
      <c r="J65" s="19">
        <f t="shared" si="6"/>
        <v>-11.199992045682302</v>
      </c>
      <c r="K65" s="19">
        <f t="shared" si="7"/>
        <v>-12.52993964957674</v>
      </c>
      <c r="L65" s="19">
        <f t="shared" si="8"/>
        <v>-1.3999987092249171</v>
      </c>
      <c r="M65" s="20">
        <f t="shared" si="9"/>
        <v>0</v>
      </c>
      <c r="N65" s="21">
        <f t="shared" si="10"/>
        <v>0</v>
      </c>
    </row>
    <row r="66" spans="2:14" x14ac:dyDescent="0.2">
      <c r="B66" s="11">
        <v>7</v>
      </c>
      <c r="C66" s="12">
        <v>9.8000000000000007</v>
      </c>
      <c r="D66" s="12">
        <v>2.8</v>
      </c>
      <c r="E66" s="19">
        <f t="shared" si="1"/>
        <v>2.8000012907750831</v>
      </c>
      <c r="F66" s="19">
        <f t="shared" si="2"/>
        <v>2.8000015009250721</v>
      </c>
      <c r="G66" s="19">
        <f t="shared" si="3"/>
        <v>-2.7999901673174401</v>
      </c>
      <c r="H66" s="19">
        <f t="shared" si="4"/>
        <v>5.6000047078749589</v>
      </c>
      <c r="I66" s="19">
        <f t="shared" si="5"/>
        <v>-1.3999891241201023</v>
      </c>
      <c r="J66" s="19">
        <f t="shared" si="6"/>
        <v>1.4000079543176991</v>
      </c>
      <c r="K66" s="19">
        <f t="shared" si="7"/>
        <v>4.2700603504232628</v>
      </c>
      <c r="L66" s="19">
        <f t="shared" si="8"/>
        <v>5.6000047078749589</v>
      </c>
      <c r="M66" s="20">
        <f t="shared" si="9"/>
        <v>4</v>
      </c>
      <c r="N66" s="21">
        <f t="shared" si="10"/>
        <v>11.199995292125042</v>
      </c>
    </row>
    <row r="67" spans="2:14" x14ac:dyDescent="0.2">
      <c r="B67" s="11">
        <v>2.1</v>
      </c>
      <c r="C67" s="12">
        <v>1.4</v>
      </c>
      <c r="D67" s="12">
        <v>1.4</v>
      </c>
      <c r="E67" s="19">
        <f t="shared" si="1"/>
        <v>-2.0999987092249168</v>
      </c>
      <c r="F67" s="19">
        <f t="shared" si="2"/>
        <v>-5.5999984990749283</v>
      </c>
      <c r="G67" s="19">
        <f t="shared" si="3"/>
        <v>-4.1999901673174396</v>
      </c>
      <c r="H67" s="19">
        <f t="shared" si="4"/>
        <v>-7.6999952921250419</v>
      </c>
      <c r="I67" s="19">
        <f t="shared" si="5"/>
        <v>-7.6999891241201031</v>
      </c>
      <c r="J67" s="19">
        <f t="shared" si="6"/>
        <v>-8.3999920456823034</v>
      </c>
      <c r="K67" s="19">
        <f t="shared" si="7"/>
        <v>-10.429939649576738</v>
      </c>
      <c r="L67" s="19">
        <f t="shared" si="8"/>
        <v>-2.0999987092249168</v>
      </c>
      <c r="M67" s="20">
        <f t="shared" si="9"/>
        <v>0</v>
      </c>
      <c r="N67" s="21">
        <f t="shared" si="10"/>
        <v>0</v>
      </c>
    </row>
    <row r="68" spans="2:14" x14ac:dyDescent="0.2">
      <c r="B68" s="11">
        <v>1.4</v>
      </c>
      <c r="C68" s="12">
        <v>2.8</v>
      </c>
      <c r="D68" s="12">
        <v>0.7</v>
      </c>
      <c r="E68" s="19">
        <f t="shared" si="1"/>
        <v>-2.799998709224917</v>
      </c>
      <c r="F68" s="19">
        <f t="shared" si="2"/>
        <v>-4.1999984990749288</v>
      </c>
      <c r="G68" s="19">
        <f t="shared" si="3"/>
        <v>-4.8999901673174397</v>
      </c>
      <c r="H68" s="19">
        <f t="shared" si="4"/>
        <v>-6.9999952921250426</v>
      </c>
      <c r="I68" s="19">
        <f t="shared" si="5"/>
        <v>-9.0999891241201034</v>
      </c>
      <c r="J68" s="19">
        <f t="shared" si="6"/>
        <v>-7.6999920456823023</v>
      </c>
      <c r="K68" s="19">
        <f t="shared" si="7"/>
        <v>-10.429939649576738</v>
      </c>
      <c r="L68" s="19">
        <f t="shared" si="8"/>
        <v>-2.799998709224917</v>
      </c>
      <c r="M68" s="20">
        <f t="shared" si="9"/>
        <v>0</v>
      </c>
      <c r="N68" s="21">
        <f t="shared" si="10"/>
        <v>0</v>
      </c>
    </row>
    <row r="69" spans="2:14" x14ac:dyDescent="0.2">
      <c r="B69" s="11">
        <v>35</v>
      </c>
      <c r="C69" s="12">
        <v>70</v>
      </c>
      <c r="D69" s="12">
        <v>14</v>
      </c>
      <c r="E69" s="19">
        <f t="shared" si="1"/>
        <v>30.800001290775082</v>
      </c>
      <c r="F69" s="19">
        <f t="shared" si="2"/>
        <v>63.000001500925073</v>
      </c>
      <c r="G69" s="19">
        <f t="shared" si="3"/>
        <v>8.4000098326825601</v>
      </c>
      <c r="H69" s="19">
        <f t="shared" si="4"/>
        <v>93.800004707874962</v>
      </c>
      <c r="I69" s="19">
        <f t="shared" si="5"/>
        <v>37.800010875879899</v>
      </c>
      <c r="J69" s="19">
        <f t="shared" si="6"/>
        <v>72.800007954317692</v>
      </c>
      <c r="K69" s="19">
        <f t="shared" si="7"/>
        <v>103.67006035042326</v>
      </c>
      <c r="L69" s="19">
        <f t="shared" si="8"/>
        <v>103.67006035042326</v>
      </c>
      <c r="M69" s="20">
        <f t="shared" si="9"/>
        <v>7</v>
      </c>
      <c r="N69" s="21">
        <f t="shared" si="10"/>
        <v>15.329939649576739</v>
      </c>
    </row>
    <row r="70" spans="2:14" x14ac:dyDescent="0.2">
      <c r="B70" s="11">
        <v>0</v>
      </c>
      <c r="C70" s="12">
        <v>2.8</v>
      </c>
      <c r="D70" s="12">
        <v>2.8</v>
      </c>
      <c r="E70" s="19">
        <f t="shared" si="1"/>
        <v>-4.1999987092249169</v>
      </c>
      <c r="F70" s="19">
        <f t="shared" si="2"/>
        <v>-4.1999984990749288</v>
      </c>
      <c r="G70" s="19">
        <f t="shared" si="3"/>
        <v>-2.7999901673174401</v>
      </c>
      <c r="H70" s="19">
        <f t="shared" si="4"/>
        <v>-8.3999952921250411</v>
      </c>
      <c r="I70" s="19">
        <f t="shared" si="5"/>
        <v>-8.3999891241201041</v>
      </c>
      <c r="J70" s="19">
        <f t="shared" si="6"/>
        <v>-5.5999920456823027</v>
      </c>
      <c r="K70" s="19">
        <f t="shared" si="7"/>
        <v>-9.729939649576739</v>
      </c>
      <c r="L70" s="19">
        <f t="shared" si="8"/>
        <v>-2.7999901673174401</v>
      </c>
      <c r="M70" s="20">
        <f t="shared" si="9"/>
        <v>0</v>
      </c>
      <c r="N70" s="21">
        <f t="shared" si="10"/>
        <v>0</v>
      </c>
    </row>
    <row r="71" spans="2:14" x14ac:dyDescent="0.2">
      <c r="B71" s="11">
        <v>2.4500000000000002</v>
      </c>
      <c r="C71" s="12">
        <v>7</v>
      </c>
      <c r="D71" s="12">
        <v>0</v>
      </c>
      <c r="E71" s="19">
        <f t="shared" si="1"/>
        <v>-1.7499987092249167</v>
      </c>
      <c r="F71" s="19">
        <f t="shared" si="2"/>
        <v>1.5009250713404754E-6</v>
      </c>
      <c r="G71" s="19">
        <f t="shared" si="3"/>
        <v>-5.5999901673174399</v>
      </c>
      <c r="H71" s="19">
        <f t="shared" si="4"/>
        <v>-1.7499952921250426</v>
      </c>
      <c r="I71" s="19">
        <f t="shared" si="5"/>
        <v>-8.749989124120102</v>
      </c>
      <c r="J71" s="19">
        <f t="shared" si="6"/>
        <v>-4.1999920456823023</v>
      </c>
      <c r="K71" s="19">
        <f t="shared" si="7"/>
        <v>-5.8799396495767393</v>
      </c>
      <c r="L71" s="19">
        <f t="shared" si="8"/>
        <v>1.5009250713404754E-6</v>
      </c>
      <c r="M71" s="20">
        <f t="shared" si="9"/>
        <v>2</v>
      </c>
      <c r="N71" s="21">
        <f t="shared" si="10"/>
        <v>6.9999984990749287</v>
      </c>
    </row>
    <row r="72" spans="2:14" x14ac:dyDescent="0.2">
      <c r="B72" s="11">
        <v>7</v>
      </c>
      <c r="C72" s="12">
        <v>8.4</v>
      </c>
      <c r="D72" s="12">
        <v>8.4</v>
      </c>
      <c r="E72" s="19">
        <f t="shared" ref="E72:E83" si="13">B72-E$4</f>
        <v>2.8000012907750831</v>
      </c>
      <c r="F72" s="19">
        <f t="shared" ref="F72:F83" si="14">C72-F$4</f>
        <v>1.4000015009250717</v>
      </c>
      <c r="G72" s="19">
        <f t="shared" ref="G72:G83" si="15">D72-G$4</f>
        <v>2.8000098326825604</v>
      </c>
      <c r="H72" s="19">
        <f t="shared" ref="H72:H83" si="16">B72+C72-H$4</f>
        <v>4.2000047078749585</v>
      </c>
      <c r="I72" s="19">
        <f t="shared" ref="I72:I83" si="17">B72+D72-I$4</f>
        <v>4.2000108758798973</v>
      </c>
      <c r="J72" s="19">
        <f t="shared" ref="J72:J83" si="18">C72+D72-J$4</f>
        <v>5.6000079543176984</v>
      </c>
      <c r="K72" s="19">
        <f t="shared" ref="K72:K83" si="19">B72+C72+D72-K$4</f>
        <v>8.4700603504232621</v>
      </c>
      <c r="L72" s="19">
        <f t="shared" ref="L72:L83" si="20">MAX(E72:K72)</f>
        <v>8.4700603504232621</v>
      </c>
      <c r="M72" s="20">
        <f t="shared" ref="M72:M83" si="21">IF(L72&lt;0,0,MATCH(L72,E72:K72,0))</f>
        <v>7</v>
      </c>
      <c r="N72" s="21">
        <f t="shared" ref="N72:N83" si="22">IF(M72=0,0,HLOOKUP(M72,$E$3:$K$4,2))</f>
        <v>15.329939649576739</v>
      </c>
    </row>
    <row r="73" spans="2:14" x14ac:dyDescent="0.2">
      <c r="B73" s="11">
        <v>7</v>
      </c>
      <c r="C73" s="12">
        <v>11.2</v>
      </c>
      <c r="D73" s="12">
        <v>0</v>
      </c>
      <c r="E73" s="19">
        <f t="shared" si="13"/>
        <v>2.8000012907750831</v>
      </c>
      <c r="F73" s="19">
        <f t="shared" si="14"/>
        <v>4.2000015009250706</v>
      </c>
      <c r="G73" s="19">
        <f t="shared" si="15"/>
        <v>-5.5999901673174399</v>
      </c>
      <c r="H73" s="19">
        <f t="shared" si="16"/>
        <v>7.0000047078749574</v>
      </c>
      <c r="I73" s="19">
        <f t="shared" si="17"/>
        <v>-4.1999891241201031</v>
      </c>
      <c r="J73" s="19">
        <f t="shared" si="18"/>
        <v>7.9543176969565366E-6</v>
      </c>
      <c r="K73" s="19">
        <f t="shared" si="19"/>
        <v>2.8700603504232607</v>
      </c>
      <c r="L73" s="19">
        <f t="shared" si="20"/>
        <v>7.0000047078749574</v>
      </c>
      <c r="M73" s="20">
        <f t="shared" si="21"/>
        <v>4</v>
      </c>
      <c r="N73" s="21">
        <f t="shared" si="22"/>
        <v>11.199995292125042</v>
      </c>
    </row>
    <row r="74" spans="2:14" x14ac:dyDescent="0.2">
      <c r="B74" s="11">
        <v>7</v>
      </c>
      <c r="C74" s="12">
        <v>8.4</v>
      </c>
      <c r="D74" s="12">
        <v>0</v>
      </c>
      <c r="E74" s="19">
        <f t="shared" si="13"/>
        <v>2.8000012907750831</v>
      </c>
      <c r="F74" s="19">
        <f t="shared" si="14"/>
        <v>1.4000015009250717</v>
      </c>
      <c r="G74" s="19">
        <f t="shared" si="15"/>
        <v>-5.5999901673174399</v>
      </c>
      <c r="H74" s="19">
        <f t="shared" si="16"/>
        <v>4.2000047078749585</v>
      </c>
      <c r="I74" s="19">
        <f t="shared" si="17"/>
        <v>-4.1999891241201031</v>
      </c>
      <c r="J74" s="19">
        <f t="shared" si="18"/>
        <v>-2.799992045682302</v>
      </c>
      <c r="K74" s="19">
        <f t="shared" si="19"/>
        <v>7.0060350423261752E-2</v>
      </c>
      <c r="L74" s="19">
        <f t="shared" si="20"/>
        <v>4.2000047078749585</v>
      </c>
      <c r="M74" s="20">
        <f t="shared" si="21"/>
        <v>4</v>
      </c>
      <c r="N74" s="21">
        <f t="shared" si="22"/>
        <v>11.199995292125042</v>
      </c>
    </row>
    <row r="75" spans="2:14" x14ac:dyDescent="0.2">
      <c r="B75" s="11">
        <v>8.4</v>
      </c>
      <c r="C75" s="12">
        <v>10.5</v>
      </c>
      <c r="D75" s="12">
        <v>1.4</v>
      </c>
      <c r="E75" s="19">
        <f t="shared" si="13"/>
        <v>4.2000012907750834</v>
      </c>
      <c r="F75" s="19">
        <f t="shared" si="14"/>
        <v>3.5000015009250713</v>
      </c>
      <c r="G75" s="19">
        <f t="shared" si="15"/>
        <v>-4.1999901673174396</v>
      </c>
      <c r="H75" s="19">
        <f t="shared" si="16"/>
        <v>7.7000047078749567</v>
      </c>
      <c r="I75" s="19">
        <f t="shared" si="17"/>
        <v>-1.3999891241201023</v>
      </c>
      <c r="J75" s="19">
        <f t="shared" si="18"/>
        <v>0.70000795431769802</v>
      </c>
      <c r="K75" s="19">
        <f t="shared" si="19"/>
        <v>4.9700603504232586</v>
      </c>
      <c r="L75" s="19">
        <f t="shared" si="20"/>
        <v>7.7000047078749567</v>
      </c>
      <c r="M75" s="20">
        <f t="shared" si="21"/>
        <v>4</v>
      </c>
      <c r="N75" s="21">
        <f t="shared" si="22"/>
        <v>11.199995292125042</v>
      </c>
    </row>
    <row r="76" spans="2:14" x14ac:dyDescent="0.2">
      <c r="B76" s="11">
        <v>4.2</v>
      </c>
      <c r="C76" s="12">
        <v>4.2</v>
      </c>
      <c r="D76" s="12">
        <v>1.4</v>
      </c>
      <c r="E76" s="19">
        <f t="shared" si="13"/>
        <v>1.2907750832624743E-6</v>
      </c>
      <c r="F76" s="19">
        <f t="shared" si="14"/>
        <v>-2.7999984990749285</v>
      </c>
      <c r="G76" s="19">
        <f t="shared" si="15"/>
        <v>-4.1999901673174396</v>
      </c>
      <c r="H76" s="19">
        <f t="shared" si="16"/>
        <v>-2.7999952921250415</v>
      </c>
      <c r="I76" s="19">
        <f t="shared" si="17"/>
        <v>-5.5999891241201034</v>
      </c>
      <c r="J76" s="19">
        <f t="shared" si="18"/>
        <v>-5.5999920456823027</v>
      </c>
      <c r="K76" s="19">
        <f t="shared" si="19"/>
        <v>-5.5299396495767379</v>
      </c>
      <c r="L76" s="19">
        <f t="shared" si="20"/>
        <v>1.2907750832624743E-6</v>
      </c>
      <c r="M76" s="20">
        <f t="shared" si="21"/>
        <v>1</v>
      </c>
      <c r="N76" s="21">
        <f t="shared" si="22"/>
        <v>4.1999987092249169</v>
      </c>
    </row>
    <row r="77" spans="2:14" x14ac:dyDescent="0.2">
      <c r="B77" s="11">
        <v>5.53</v>
      </c>
      <c r="C77" s="12">
        <v>9.73</v>
      </c>
      <c r="D77" s="12">
        <v>5.53</v>
      </c>
      <c r="E77" s="19">
        <f t="shared" si="13"/>
        <v>1.3300012907750833</v>
      </c>
      <c r="F77" s="19">
        <f t="shared" si="14"/>
        <v>2.7300015009250718</v>
      </c>
      <c r="G77" s="19">
        <f t="shared" si="15"/>
        <v>-6.9990167317439678E-2</v>
      </c>
      <c r="H77" s="19">
        <f t="shared" si="16"/>
        <v>4.0600047078749597</v>
      </c>
      <c r="I77" s="19">
        <f t="shared" si="17"/>
        <v>-0.13998912412010256</v>
      </c>
      <c r="J77" s="19">
        <f t="shared" si="18"/>
        <v>4.0600079543176992</v>
      </c>
      <c r="K77" s="19">
        <f t="shared" si="19"/>
        <v>5.4600603504232641</v>
      </c>
      <c r="L77" s="19">
        <f t="shared" si="20"/>
        <v>5.4600603504232641</v>
      </c>
      <c r="M77" s="20">
        <f t="shared" si="21"/>
        <v>7</v>
      </c>
      <c r="N77" s="21">
        <f t="shared" si="22"/>
        <v>15.329939649576739</v>
      </c>
    </row>
    <row r="78" spans="2:14" x14ac:dyDescent="0.2">
      <c r="B78" s="11">
        <v>0</v>
      </c>
      <c r="C78" s="12">
        <v>11.2</v>
      </c>
      <c r="D78" s="12">
        <v>7</v>
      </c>
      <c r="E78" s="19">
        <f t="shared" si="13"/>
        <v>-4.1999987092249169</v>
      </c>
      <c r="F78" s="19">
        <f t="shared" si="14"/>
        <v>4.2000015009250706</v>
      </c>
      <c r="G78" s="19">
        <f t="shared" si="15"/>
        <v>1.4000098326825601</v>
      </c>
      <c r="H78" s="19">
        <f t="shared" si="16"/>
        <v>4.7078749574325229E-6</v>
      </c>
      <c r="I78" s="19">
        <f t="shared" si="17"/>
        <v>-4.1999891241201031</v>
      </c>
      <c r="J78" s="19">
        <f t="shared" si="18"/>
        <v>7.000007954317697</v>
      </c>
      <c r="K78" s="19">
        <f t="shared" si="19"/>
        <v>2.8700603504232607</v>
      </c>
      <c r="L78" s="19">
        <f t="shared" si="20"/>
        <v>7.000007954317697</v>
      </c>
      <c r="M78" s="20">
        <f t="shared" si="21"/>
        <v>6</v>
      </c>
      <c r="N78" s="21">
        <f t="shared" si="22"/>
        <v>11.199992045682302</v>
      </c>
    </row>
    <row r="79" spans="2:14" x14ac:dyDescent="0.2">
      <c r="B79" s="11">
        <v>0</v>
      </c>
      <c r="C79" s="12">
        <v>1.4</v>
      </c>
      <c r="D79" s="12">
        <v>0</v>
      </c>
      <c r="E79" s="19">
        <f t="shared" si="13"/>
        <v>-4.1999987092249169</v>
      </c>
      <c r="F79" s="19">
        <f t="shared" si="14"/>
        <v>-5.5999984990749283</v>
      </c>
      <c r="G79" s="19">
        <f t="shared" si="15"/>
        <v>-5.5999901673174399</v>
      </c>
      <c r="H79" s="19">
        <f t="shared" si="16"/>
        <v>-9.7999952921250415</v>
      </c>
      <c r="I79" s="19">
        <f t="shared" si="17"/>
        <v>-11.199989124120103</v>
      </c>
      <c r="J79" s="19">
        <f t="shared" si="18"/>
        <v>-9.799992045682302</v>
      </c>
      <c r="K79" s="19">
        <f t="shared" si="19"/>
        <v>-13.929939649576738</v>
      </c>
      <c r="L79" s="19">
        <f t="shared" si="20"/>
        <v>-4.1999987092249169</v>
      </c>
      <c r="M79" s="20">
        <f t="shared" si="21"/>
        <v>0</v>
      </c>
      <c r="N79" s="21">
        <f t="shared" si="22"/>
        <v>0</v>
      </c>
    </row>
    <row r="80" spans="2:14" x14ac:dyDescent="0.2">
      <c r="B80" s="11">
        <v>7</v>
      </c>
      <c r="C80" s="12">
        <v>7</v>
      </c>
      <c r="D80" s="12">
        <v>11.2</v>
      </c>
      <c r="E80" s="19">
        <f t="shared" si="13"/>
        <v>2.8000012907750831</v>
      </c>
      <c r="F80" s="19">
        <f t="shared" si="14"/>
        <v>1.5009250713404754E-6</v>
      </c>
      <c r="G80" s="19">
        <f t="shared" si="15"/>
        <v>5.6000098326825594</v>
      </c>
      <c r="H80" s="19">
        <f t="shared" si="16"/>
        <v>2.8000047078749581</v>
      </c>
      <c r="I80" s="19">
        <f t="shared" si="17"/>
        <v>7.0000108758798962</v>
      </c>
      <c r="J80" s="19">
        <f t="shared" si="18"/>
        <v>7.000007954317697</v>
      </c>
      <c r="K80" s="19">
        <f t="shared" si="19"/>
        <v>9.8700603504232607</v>
      </c>
      <c r="L80" s="19">
        <f t="shared" si="20"/>
        <v>9.8700603504232607</v>
      </c>
      <c r="M80" s="20">
        <f t="shared" si="21"/>
        <v>7</v>
      </c>
      <c r="N80" s="21">
        <f t="shared" si="22"/>
        <v>15.329939649576739</v>
      </c>
    </row>
    <row r="81" spans="2:14" x14ac:dyDescent="0.2">
      <c r="B81" s="11">
        <v>4.2</v>
      </c>
      <c r="C81" s="12">
        <v>5.6</v>
      </c>
      <c r="D81" s="12">
        <v>5.6</v>
      </c>
      <c r="E81" s="19">
        <f t="shared" si="13"/>
        <v>1.2907750832624743E-6</v>
      </c>
      <c r="F81" s="19">
        <f t="shared" si="14"/>
        <v>-1.399998499074929</v>
      </c>
      <c r="G81" s="19">
        <f t="shared" si="15"/>
        <v>9.8326825597183642E-6</v>
      </c>
      <c r="H81" s="19">
        <f t="shared" si="16"/>
        <v>-1.3999952921250411</v>
      </c>
      <c r="I81" s="19">
        <f t="shared" si="17"/>
        <v>-1.3999891241201023</v>
      </c>
      <c r="J81" s="19">
        <f t="shared" si="18"/>
        <v>7.9543176969565366E-6</v>
      </c>
      <c r="K81" s="19">
        <f t="shared" si="19"/>
        <v>7.0060350423261752E-2</v>
      </c>
      <c r="L81" s="19">
        <f t="shared" si="20"/>
        <v>7.0060350423261752E-2</v>
      </c>
      <c r="M81" s="20">
        <f t="shared" si="21"/>
        <v>7</v>
      </c>
      <c r="N81" s="21">
        <f t="shared" si="22"/>
        <v>15.329939649576739</v>
      </c>
    </row>
    <row r="82" spans="2:14" x14ac:dyDescent="0.2">
      <c r="B82" s="11">
        <v>0</v>
      </c>
      <c r="C82" s="12">
        <v>8.4</v>
      </c>
      <c r="D82" s="12">
        <v>1.4</v>
      </c>
      <c r="E82" s="19">
        <f t="shared" si="13"/>
        <v>-4.1999987092249169</v>
      </c>
      <c r="F82" s="19">
        <f t="shared" si="14"/>
        <v>1.4000015009250717</v>
      </c>
      <c r="G82" s="19">
        <f t="shared" si="15"/>
        <v>-4.1999901673174396</v>
      </c>
      <c r="H82" s="19">
        <f t="shared" si="16"/>
        <v>-2.7999952921250415</v>
      </c>
      <c r="I82" s="19">
        <f t="shared" si="17"/>
        <v>-9.7999891241201027</v>
      </c>
      <c r="J82" s="19">
        <f t="shared" si="18"/>
        <v>-1.3999920456823016</v>
      </c>
      <c r="K82" s="19">
        <f t="shared" si="19"/>
        <v>-5.5299396495767379</v>
      </c>
      <c r="L82" s="19">
        <f t="shared" si="20"/>
        <v>1.4000015009250717</v>
      </c>
      <c r="M82" s="20">
        <f t="shared" si="21"/>
        <v>2</v>
      </c>
      <c r="N82" s="21">
        <f t="shared" si="22"/>
        <v>6.9999984990749287</v>
      </c>
    </row>
    <row r="83" spans="2:14" x14ac:dyDescent="0.2">
      <c r="B83" s="13">
        <v>7</v>
      </c>
      <c r="C83" s="14">
        <v>7</v>
      </c>
      <c r="D83" s="14">
        <v>0.35</v>
      </c>
      <c r="E83" s="19">
        <f t="shared" si="13"/>
        <v>2.8000012907750831</v>
      </c>
      <c r="F83" s="19">
        <f t="shared" si="14"/>
        <v>1.5009250713404754E-6</v>
      </c>
      <c r="G83" s="19">
        <f t="shared" si="15"/>
        <v>-5.2499901673174403</v>
      </c>
      <c r="H83" s="19">
        <f t="shared" si="16"/>
        <v>2.8000047078749581</v>
      </c>
      <c r="I83" s="19">
        <f t="shared" si="17"/>
        <v>-3.8499891241201034</v>
      </c>
      <c r="J83" s="19">
        <f t="shared" si="18"/>
        <v>-3.8499920456823027</v>
      </c>
      <c r="K83" s="19">
        <f t="shared" si="19"/>
        <v>-0.97993964957673896</v>
      </c>
      <c r="L83" s="19">
        <f t="shared" si="20"/>
        <v>2.8000047078749581</v>
      </c>
      <c r="M83" s="20">
        <f t="shared" si="21"/>
        <v>4</v>
      </c>
      <c r="N83" s="21">
        <f t="shared" si="22"/>
        <v>11.199995292125042</v>
      </c>
    </row>
  </sheetData>
  <printOptions headings="1" gridLines="1"/>
  <pageMargins left="0.75" right="0.75" top="1" bottom="1" header="0.5" footer="0.5"/>
  <pageSetup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Bundle_prob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2019-05-01T09:20:30Z</dcterms:modified>
</cp:coreProperties>
</file>