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 clair\sem 4\supply chain\Assignment\Group 7_Assignment 4\"/>
    </mc:Choice>
  </mc:AlternateContent>
  <xr:revisionPtr revIDLastSave="0" documentId="13_ncr:1_{095CF3F5-B3B9-4EFB-B962-739D0FBFE18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MA_3" sheetId="1" r:id="rId1"/>
    <sheet name="MA_5" sheetId="2" r:id="rId2"/>
    <sheet name="MA_7" sheetId="3" r:id="rId3"/>
    <sheet name="Chart" sheetId="4" r:id="rId4"/>
    <sheet name="Linear_Regression" sheetId="5" r:id="rId5"/>
    <sheet name="DES" sheetId="7" r:id="rId6"/>
  </sheets>
  <definedNames>
    <definedName name="solver_adj" localSheetId="5" hidden="1">DES!$K$2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DES!$K$2</definedName>
    <definedName name="solver_lhs2" localSheetId="5" hidden="1">DES!$K$2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DES!$K$4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hs1" localSheetId="5" hidden="1">0.9</definedName>
    <definedName name="solver_rhs2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7" l="1"/>
  <c r="E2" i="7" s="1"/>
  <c r="C3" i="7"/>
  <c r="D3" i="7" s="1"/>
  <c r="E3" i="7" l="1"/>
  <c r="C4" i="7" l="1"/>
  <c r="C5" i="7" l="1"/>
  <c r="D4" i="7"/>
  <c r="E3" i="5"/>
  <c r="K5" i="3"/>
  <c r="K7" i="3"/>
  <c r="K8" i="3" s="1"/>
  <c r="K6" i="3"/>
  <c r="K7" i="2"/>
  <c r="K8" i="2" s="1"/>
  <c r="K7" i="1"/>
  <c r="K8" i="1" s="1"/>
  <c r="K6" i="1"/>
  <c r="K5" i="1"/>
  <c r="E4" i="7" l="1"/>
  <c r="C6" i="7"/>
  <c r="D5" i="7"/>
  <c r="E5" i="7" s="1"/>
  <c r="K6" i="2"/>
  <c r="K5" i="2"/>
  <c r="C7" i="7" l="1"/>
  <c r="D6" i="7"/>
  <c r="E6" i="7" s="1"/>
  <c r="C8" i="7" l="1"/>
  <c r="D7" i="7"/>
  <c r="E7" i="7" l="1"/>
  <c r="C9" i="7"/>
  <c r="D8" i="7"/>
  <c r="E8" i="7" s="1"/>
  <c r="C10" i="7" l="1"/>
  <c r="D9" i="7"/>
  <c r="E9" i="7" s="1"/>
  <c r="C11" i="7" l="1"/>
  <c r="D10" i="7"/>
  <c r="E10" i="7" s="1"/>
  <c r="C12" i="7" l="1"/>
  <c r="D11" i="7"/>
  <c r="E11" i="7" s="1"/>
  <c r="C13" i="7" l="1"/>
  <c r="D12" i="7"/>
  <c r="E12" i="7" s="1"/>
  <c r="C14" i="7" l="1"/>
  <c r="D13" i="7"/>
  <c r="E13" i="7" s="1"/>
  <c r="C15" i="7" l="1"/>
  <c r="D14" i="7"/>
  <c r="E14" i="7" s="1"/>
  <c r="C16" i="7" l="1"/>
  <c r="D15" i="7"/>
  <c r="E15" i="7" s="1"/>
  <c r="C17" i="7" l="1"/>
  <c r="D16" i="7"/>
  <c r="E16" i="7" s="1"/>
  <c r="C18" i="7" l="1"/>
  <c r="D17" i="7"/>
  <c r="E17" i="7" s="1"/>
  <c r="C19" i="7" l="1"/>
  <c r="D18" i="7"/>
  <c r="E18" i="7" s="1"/>
  <c r="C20" i="7" l="1"/>
  <c r="D19" i="7"/>
  <c r="E19" i="7" s="1"/>
  <c r="C21" i="7" l="1"/>
  <c r="D20" i="7"/>
  <c r="E20" i="7" s="1"/>
  <c r="C22" i="7" l="1"/>
  <c r="D21" i="7"/>
  <c r="E21" i="7" s="1"/>
  <c r="C23" i="7" l="1"/>
  <c r="D22" i="7"/>
  <c r="E22" i="7" s="1"/>
  <c r="C24" i="7" l="1"/>
  <c r="D23" i="7"/>
  <c r="E23" i="7" s="1"/>
  <c r="C25" i="7" l="1"/>
  <c r="D24" i="7"/>
  <c r="E24" i="7" s="1"/>
  <c r="C26" i="7" l="1"/>
  <c r="D25" i="7"/>
  <c r="E25" i="7" s="1"/>
  <c r="C27" i="7" l="1"/>
  <c r="D26" i="7"/>
  <c r="E26" i="7" s="1"/>
  <c r="C28" i="7" l="1"/>
  <c r="D27" i="7"/>
  <c r="E27" i="7" s="1"/>
  <c r="C29" i="7" l="1"/>
  <c r="D28" i="7"/>
  <c r="E28" i="7" s="1"/>
  <c r="C30" i="7" l="1"/>
  <c r="D29" i="7"/>
  <c r="E29" i="7" s="1"/>
  <c r="C31" i="7" l="1"/>
  <c r="D30" i="7"/>
  <c r="E30" i="7" s="1"/>
  <c r="C32" i="7" l="1"/>
  <c r="D31" i="7"/>
  <c r="E31" i="7" s="1"/>
  <c r="C33" i="7" l="1"/>
  <c r="D32" i="7"/>
  <c r="E32" i="7" s="1"/>
  <c r="C34" i="7" l="1"/>
  <c r="D33" i="7"/>
  <c r="E33" i="7" s="1"/>
  <c r="C35" i="7" l="1"/>
  <c r="D34" i="7"/>
  <c r="E34" i="7" s="1"/>
  <c r="C36" i="7" l="1"/>
  <c r="D35" i="7"/>
  <c r="E35" i="7" s="1"/>
  <c r="C37" i="7" l="1"/>
  <c r="D36" i="7"/>
  <c r="E36" i="7" s="1"/>
  <c r="C38" i="7" l="1"/>
  <c r="D37" i="7"/>
  <c r="E37" i="7" s="1"/>
  <c r="C39" i="7" l="1"/>
  <c r="D38" i="7"/>
  <c r="E38" i="7" s="1"/>
  <c r="C40" i="7" l="1"/>
  <c r="D39" i="7"/>
  <c r="E39" i="7" s="1"/>
  <c r="C41" i="7" l="1"/>
  <c r="D40" i="7"/>
  <c r="E40" i="7" s="1"/>
  <c r="C42" i="7" l="1"/>
  <c r="D41" i="7"/>
  <c r="E41" i="7" s="1"/>
  <c r="C43" i="7" l="1"/>
  <c r="D42" i="7"/>
  <c r="E42" i="7" s="1"/>
  <c r="C44" i="7" l="1"/>
  <c r="D43" i="7"/>
  <c r="E43" i="7" s="1"/>
  <c r="C45" i="7" l="1"/>
  <c r="D44" i="7"/>
  <c r="E44" i="7" s="1"/>
  <c r="C46" i="7" l="1"/>
  <c r="D45" i="7"/>
  <c r="E45" i="7" s="1"/>
  <c r="C47" i="7" l="1"/>
  <c r="D46" i="7"/>
  <c r="E46" i="7" s="1"/>
  <c r="C48" i="7" l="1"/>
  <c r="D47" i="7"/>
  <c r="E47" i="7" s="1"/>
  <c r="C49" i="7" l="1"/>
  <c r="D48" i="7"/>
  <c r="E48" i="7" s="1"/>
  <c r="C50" i="7" l="1"/>
  <c r="D49" i="7"/>
  <c r="E49" i="7" s="1"/>
  <c r="C51" i="7" l="1"/>
  <c r="D50" i="7"/>
  <c r="E50" i="7" s="1"/>
  <c r="C52" i="7" l="1"/>
  <c r="D51" i="7"/>
  <c r="E51" i="7" s="1"/>
  <c r="C53" i="7" l="1"/>
  <c r="D52" i="7"/>
  <c r="E52" i="7" s="1"/>
  <c r="C54" i="7" l="1"/>
  <c r="D53" i="7"/>
  <c r="E53" i="7" s="1"/>
  <c r="C55" i="7" l="1"/>
  <c r="D54" i="7"/>
  <c r="E54" i="7" s="1"/>
  <c r="C56" i="7" l="1"/>
  <c r="D55" i="7"/>
  <c r="E55" i="7" s="1"/>
  <c r="C57" i="7" l="1"/>
  <c r="D56" i="7"/>
  <c r="E56" i="7" s="1"/>
  <c r="C58" i="7" l="1"/>
  <c r="D57" i="7"/>
  <c r="E57" i="7" s="1"/>
  <c r="C59" i="7" l="1"/>
  <c r="D58" i="7"/>
  <c r="E58" i="7" s="1"/>
  <c r="C60" i="7" l="1"/>
  <c r="D59" i="7"/>
  <c r="E59" i="7" s="1"/>
  <c r="C61" i="7" l="1"/>
  <c r="D60" i="7"/>
  <c r="E60" i="7" s="1"/>
  <c r="C62" i="7" l="1"/>
  <c r="D61" i="7"/>
  <c r="E61" i="7" s="1"/>
  <c r="C63" i="7" l="1"/>
  <c r="D62" i="7"/>
  <c r="E62" i="7" s="1"/>
  <c r="C64" i="7" l="1"/>
  <c r="D63" i="7"/>
  <c r="E63" i="7" s="1"/>
  <c r="C65" i="7" l="1"/>
  <c r="D64" i="7"/>
  <c r="E64" i="7" s="1"/>
  <c r="C66" i="7" l="1"/>
  <c r="D65" i="7"/>
  <c r="E65" i="7" s="1"/>
  <c r="C67" i="7" l="1"/>
  <c r="D66" i="7"/>
  <c r="E66" i="7" s="1"/>
  <c r="C68" i="7" l="1"/>
  <c r="D67" i="7"/>
  <c r="E67" i="7" s="1"/>
  <c r="C69" i="7" l="1"/>
  <c r="D68" i="7"/>
  <c r="E68" i="7" s="1"/>
  <c r="C70" i="7" l="1"/>
  <c r="D69" i="7"/>
  <c r="E69" i="7" s="1"/>
  <c r="C71" i="7" l="1"/>
  <c r="D70" i="7"/>
  <c r="E70" i="7" s="1"/>
  <c r="C72" i="7" l="1"/>
  <c r="D71" i="7"/>
  <c r="E71" i="7" s="1"/>
  <c r="C73" i="7" l="1"/>
  <c r="D72" i="7"/>
  <c r="E72" i="7" s="1"/>
  <c r="C74" i="7" l="1"/>
  <c r="D73" i="7"/>
  <c r="E73" i="7" s="1"/>
  <c r="C75" i="7" l="1"/>
  <c r="D74" i="7"/>
  <c r="E74" i="7" s="1"/>
  <c r="C76" i="7" l="1"/>
  <c r="D75" i="7"/>
  <c r="E75" i="7" s="1"/>
  <c r="C77" i="7" l="1"/>
  <c r="D76" i="7"/>
  <c r="E76" i="7" s="1"/>
  <c r="C78" i="7" l="1"/>
  <c r="D77" i="7"/>
  <c r="E77" i="7" s="1"/>
  <c r="C79" i="7" l="1"/>
  <c r="D78" i="7"/>
  <c r="E78" i="7" s="1"/>
  <c r="C80" i="7" l="1"/>
  <c r="D79" i="7"/>
  <c r="E79" i="7" s="1"/>
  <c r="C81" i="7" l="1"/>
  <c r="D80" i="7"/>
  <c r="E80" i="7" s="1"/>
  <c r="C82" i="7" l="1"/>
  <c r="D81" i="7"/>
  <c r="E81" i="7" s="1"/>
  <c r="C83" i="7" l="1"/>
  <c r="D82" i="7"/>
  <c r="E82" i="7" s="1"/>
  <c r="C84" i="7" l="1"/>
  <c r="D83" i="7"/>
  <c r="E83" i="7" s="1"/>
  <c r="C85" i="7" l="1"/>
  <c r="D84" i="7"/>
  <c r="E84" i="7" s="1"/>
  <c r="C86" i="7" l="1"/>
  <c r="D85" i="7"/>
  <c r="E85" i="7" s="1"/>
  <c r="C87" i="7" l="1"/>
  <c r="D86" i="7"/>
  <c r="E86" i="7" s="1"/>
  <c r="C88" i="7" l="1"/>
  <c r="D87" i="7"/>
  <c r="E87" i="7" s="1"/>
  <c r="C89" i="7" l="1"/>
  <c r="D88" i="7"/>
  <c r="E88" i="7" s="1"/>
  <c r="C90" i="7" l="1"/>
  <c r="D89" i="7"/>
  <c r="E89" i="7" s="1"/>
  <c r="C91" i="7" l="1"/>
  <c r="D90" i="7"/>
  <c r="E90" i="7" s="1"/>
  <c r="C92" i="7" l="1"/>
  <c r="D91" i="7"/>
  <c r="E91" i="7" s="1"/>
  <c r="C93" i="7" l="1"/>
  <c r="D92" i="7"/>
  <c r="E92" i="7" s="1"/>
  <c r="C94" i="7" l="1"/>
  <c r="D93" i="7"/>
  <c r="E93" i="7" s="1"/>
  <c r="C95" i="7" l="1"/>
  <c r="D94" i="7"/>
  <c r="E94" i="7" s="1"/>
  <c r="C96" i="7" l="1"/>
  <c r="D95" i="7"/>
  <c r="E95" i="7" s="1"/>
  <c r="C97" i="7" l="1"/>
  <c r="D97" i="7" s="1"/>
  <c r="D96" i="7"/>
  <c r="E96" i="7" s="1"/>
  <c r="E97" i="7" l="1"/>
  <c r="K4" i="7" s="1"/>
  <c r="K3" i="7" a="1"/>
  <c r="K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<sst xmlns="http://schemas.openxmlformats.org/spreadsheetml/2006/main" count="81" uniqueCount="45">
  <si>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Month</t>
  </si>
  <si>
    <t>beerproductionusa</t>
  </si>
  <si>
    <t>Forecast</t>
  </si>
  <si>
    <t>Error</t>
  </si>
  <si>
    <t>Abs Error</t>
  </si>
  <si>
    <t>Error Square</t>
  </si>
  <si>
    <t>Abs Error/Demand</t>
  </si>
  <si>
    <t>MAE</t>
  </si>
  <si>
    <t>RMSE</t>
  </si>
  <si>
    <t>MAPE</t>
  </si>
  <si>
    <t>PA</t>
  </si>
  <si>
    <t>Forecast_3M</t>
  </si>
  <si>
    <t>Forecast_5M</t>
  </si>
  <si>
    <t>Forecast_7M</t>
  </si>
  <si>
    <t>R</t>
  </si>
  <si>
    <t>regression</t>
  </si>
  <si>
    <t>y=mx+c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</si>
  <si>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</si>
  <si>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</si>
  <si>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</si>
  <si>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</si>
  <si>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</si>
  <si>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</si>
  <si>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</si>
  <si>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</si>
  <si>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</si>
  <si>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</si>
  <si>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</si>
  <si>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</si>
  <si>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</si>
  <si>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</si>
  <si>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</si>
  <si>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</si>
  <si>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</si>
  <si>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</si>
  <si>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</si>
  <si>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</si>
  <si>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</si>
  <si>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</si>
  <si>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</si>
  <si>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</si>
  <si>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</si>
  <si>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r>
      <rPr>
        <b/>
        <sz val="11"/>
        <color theme="1"/>
        <rFont val="Calibri"/>
        <family val="2"/>
        <scheme val="minor"/>
      </rPr>
      <t>BeerProduction</t>
    </r>
    <r>
      <rPr>
        <sz val="11"/>
        <color theme="1"/>
        <rFont val="Calibri"/>
        <family val="2"/>
        <scheme val="minor"/>
      </rPr>
      <t>=month*0.0013-21.99</t>
    </r>
  </si>
  <si>
    <t>Solver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</si>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</sst>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12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beerproductionusa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Chart!$A$2:$A$97</c:f>
              <c:numCache>
                <c:formatCode>m/d/yyyy</c:formatCode>
                <c:ptCount val="96"/>
                <c:pt idx="0">
                  <c:v>25569</c:v>
                </c:pt>
                <c:pt idx="1">
                  <c:v>25600</c:v>
                </c:pt>
                <c:pt idx="2">
                  <c:v>25628</c:v>
                </c:pt>
                <c:pt idx="3">
                  <c:v>25659</c:v>
                </c:pt>
                <c:pt idx="4">
                  <c:v>25689</c:v>
                </c:pt>
                <c:pt idx="5">
                  <c:v>25720</c:v>
                </c:pt>
                <c:pt idx="6">
                  <c:v>25750</c:v>
                </c:pt>
                <c:pt idx="7">
                  <c:v>25781</c:v>
                </c:pt>
                <c:pt idx="8">
                  <c:v>25812</c:v>
                </c:pt>
                <c:pt idx="9">
                  <c:v>25842</c:v>
                </c:pt>
                <c:pt idx="10">
                  <c:v>25873</c:v>
                </c:pt>
                <c:pt idx="11">
                  <c:v>25903</c:v>
                </c:pt>
                <c:pt idx="12">
                  <c:v>25934</c:v>
                </c:pt>
                <c:pt idx="13">
                  <c:v>25965</c:v>
                </c:pt>
                <c:pt idx="14">
                  <c:v>25993</c:v>
                </c:pt>
                <c:pt idx="15">
                  <c:v>26024</c:v>
                </c:pt>
                <c:pt idx="16">
                  <c:v>26054</c:v>
                </c:pt>
                <c:pt idx="17">
                  <c:v>26085</c:v>
                </c:pt>
                <c:pt idx="18">
                  <c:v>26115</c:v>
                </c:pt>
                <c:pt idx="19">
                  <c:v>26146</c:v>
                </c:pt>
                <c:pt idx="20">
                  <c:v>26177</c:v>
                </c:pt>
                <c:pt idx="21">
                  <c:v>26207</c:v>
                </c:pt>
                <c:pt idx="22">
                  <c:v>26238</c:v>
                </c:pt>
                <c:pt idx="23">
                  <c:v>26268</c:v>
                </c:pt>
                <c:pt idx="24">
                  <c:v>26299</c:v>
                </c:pt>
                <c:pt idx="25">
                  <c:v>26330</c:v>
                </c:pt>
                <c:pt idx="26">
                  <c:v>26359</c:v>
                </c:pt>
                <c:pt idx="27">
                  <c:v>26390</c:v>
                </c:pt>
                <c:pt idx="28">
                  <c:v>26420</c:v>
                </c:pt>
                <c:pt idx="29">
                  <c:v>26451</c:v>
                </c:pt>
                <c:pt idx="30">
                  <c:v>26481</c:v>
                </c:pt>
                <c:pt idx="31">
                  <c:v>26512</c:v>
                </c:pt>
                <c:pt idx="32">
                  <c:v>26543</c:v>
                </c:pt>
                <c:pt idx="33">
                  <c:v>26573</c:v>
                </c:pt>
                <c:pt idx="34">
                  <c:v>26604</c:v>
                </c:pt>
                <c:pt idx="35">
                  <c:v>26634</c:v>
                </c:pt>
                <c:pt idx="36">
                  <c:v>26665</c:v>
                </c:pt>
                <c:pt idx="37">
                  <c:v>26696</c:v>
                </c:pt>
                <c:pt idx="38">
                  <c:v>26724</c:v>
                </c:pt>
                <c:pt idx="39">
                  <c:v>26755</c:v>
                </c:pt>
                <c:pt idx="40">
                  <c:v>26785</c:v>
                </c:pt>
                <c:pt idx="41">
                  <c:v>26816</c:v>
                </c:pt>
                <c:pt idx="42">
                  <c:v>26846</c:v>
                </c:pt>
                <c:pt idx="43">
                  <c:v>26877</c:v>
                </c:pt>
                <c:pt idx="44">
                  <c:v>26908</c:v>
                </c:pt>
                <c:pt idx="45">
                  <c:v>26938</c:v>
                </c:pt>
                <c:pt idx="46">
                  <c:v>26969</c:v>
                </c:pt>
                <c:pt idx="47">
                  <c:v>26999</c:v>
                </c:pt>
                <c:pt idx="48">
                  <c:v>27030</c:v>
                </c:pt>
                <c:pt idx="49">
                  <c:v>27061</c:v>
                </c:pt>
                <c:pt idx="50">
                  <c:v>27089</c:v>
                </c:pt>
                <c:pt idx="51">
                  <c:v>27120</c:v>
                </c:pt>
                <c:pt idx="52">
                  <c:v>27150</c:v>
                </c:pt>
                <c:pt idx="53">
                  <c:v>27181</c:v>
                </c:pt>
                <c:pt idx="54">
                  <c:v>27211</c:v>
                </c:pt>
                <c:pt idx="55">
                  <c:v>27242</c:v>
                </c:pt>
                <c:pt idx="56">
                  <c:v>27273</c:v>
                </c:pt>
                <c:pt idx="57">
                  <c:v>27303</c:v>
                </c:pt>
                <c:pt idx="58">
                  <c:v>27334</c:v>
                </c:pt>
                <c:pt idx="59">
                  <c:v>27364</c:v>
                </c:pt>
                <c:pt idx="60">
                  <c:v>27395</c:v>
                </c:pt>
                <c:pt idx="61">
                  <c:v>27426</c:v>
                </c:pt>
                <c:pt idx="62">
                  <c:v>27454</c:v>
                </c:pt>
                <c:pt idx="63">
                  <c:v>27485</c:v>
                </c:pt>
                <c:pt idx="64">
                  <c:v>27515</c:v>
                </c:pt>
                <c:pt idx="65">
                  <c:v>27546</c:v>
                </c:pt>
                <c:pt idx="66">
                  <c:v>27576</c:v>
                </c:pt>
                <c:pt idx="67">
                  <c:v>27607</c:v>
                </c:pt>
                <c:pt idx="68">
                  <c:v>27638</c:v>
                </c:pt>
                <c:pt idx="69">
                  <c:v>27668</c:v>
                </c:pt>
                <c:pt idx="70">
                  <c:v>27699</c:v>
                </c:pt>
                <c:pt idx="71">
                  <c:v>27729</c:v>
                </c:pt>
                <c:pt idx="72">
                  <c:v>27760</c:v>
                </c:pt>
                <c:pt idx="73">
                  <c:v>27791</c:v>
                </c:pt>
                <c:pt idx="74">
                  <c:v>27820</c:v>
                </c:pt>
                <c:pt idx="75">
                  <c:v>27851</c:v>
                </c:pt>
                <c:pt idx="76">
                  <c:v>27881</c:v>
                </c:pt>
                <c:pt idx="77">
                  <c:v>27912</c:v>
                </c:pt>
                <c:pt idx="78">
                  <c:v>27942</c:v>
                </c:pt>
                <c:pt idx="79">
                  <c:v>27973</c:v>
                </c:pt>
                <c:pt idx="80">
                  <c:v>28004</c:v>
                </c:pt>
                <c:pt idx="81">
                  <c:v>28034</c:v>
                </c:pt>
                <c:pt idx="82">
                  <c:v>28065</c:v>
                </c:pt>
                <c:pt idx="83">
                  <c:v>28095</c:v>
                </c:pt>
                <c:pt idx="84">
                  <c:v>28126</c:v>
                </c:pt>
                <c:pt idx="85">
                  <c:v>28157</c:v>
                </c:pt>
                <c:pt idx="86">
                  <c:v>28185</c:v>
                </c:pt>
                <c:pt idx="87">
                  <c:v>28216</c:v>
                </c:pt>
                <c:pt idx="88">
                  <c:v>28246</c:v>
                </c:pt>
                <c:pt idx="89">
                  <c:v>28277</c:v>
                </c:pt>
                <c:pt idx="90">
                  <c:v>28307</c:v>
                </c:pt>
                <c:pt idx="91">
                  <c:v>28338</c:v>
                </c:pt>
                <c:pt idx="92">
                  <c:v>28369</c:v>
                </c:pt>
                <c:pt idx="93">
                  <c:v>28399</c:v>
                </c:pt>
                <c:pt idx="94">
                  <c:v>28430</c:v>
                </c:pt>
                <c:pt idx="95">
                  <c:v>28460</c:v>
                </c:pt>
              </c:numCache>
            </c:numRef>
          </c:cat>
          <c:val>
            <c:numRef>
              <c:f>Chart!$B$2:$B$97</c:f>
              <c:numCache>
                <c:formatCode>General</c:formatCode>
                <c:ptCount val="96"/>
                <c:pt idx="0">
                  <c:v>13.092000000000001</c:v>
                </c:pt>
                <c:pt idx="1">
                  <c:v>11.978</c:v>
                </c:pt>
                <c:pt idx="2">
                  <c:v>11.609</c:v>
                </c:pt>
                <c:pt idx="3">
                  <c:v>10.811999999999999</c:v>
                </c:pt>
                <c:pt idx="4">
                  <c:v>8.5359999999999996</c:v>
                </c:pt>
                <c:pt idx="5">
                  <c:v>9.6170000000000009</c:v>
                </c:pt>
                <c:pt idx="6">
                  <c:v>9.5609999999999999</c:v>
                </c:pt>
                <c:pt idx="7">
                  <c:v>9.31</c:v>
                </c:pt>
                <c:pt idx="8">
                  <c:v>11.835000000000001</c:v>
                </c:pt>
                <c:pt idx="9">
                  <c:v>12.448</c:v>
                </c:pt>
                <c:pt idx="10">
                  <c:v>12.446999999999999</c:v>
                </c:pt>
                <c:pt idx="11">
                  <c:v>13.403</c:v>
                </c:pt>
                <c:pt idx="12">
                  <c:v>12.38</c:v>
                </c:pt>
                <c:pt idx="13">
                  <c:v>11.33</c:v>
                </c:pt>
                <c:pt idx="14">
                  <c:v>11.01</c:v>
                </c:pt>
                <c:pt idx="15">
                  <c:v>10.275</c:v>
                </c:pt>
                <c:pt idx="16">
                  <c:v>9.3030000000000008</c:v>
                </c:pt>
                <c:pt idx="17">
                  <c:v>9.8149999999999995</c:v>
                </c:pt>
                <c:pt idx="18">
                  <c:v>9.6180000000000003</c:v>
                </c:pt>
                <c:pt idx="19">
                  <c:v>9.4109999999999996</c:v>
                </c:pt>
                <c:pt idx="20">
                  <c:v>12.526</c:v>
                </c:pt>
                <c:pt idx="21">
                  <c:v>12.329000000000001</c:v>
                </c:pt>
                <c:pt idx="22">
                  <c:v>12.367000000000001</c:v>
                </c:pt>
                <c:pt idx="23">
                  <c:v>13.722</c:v>
                </c:pt>
                <c:pt idx="24">
                  <c:v>13.282999999999999</c:v>
                </c:pt>
                <c:pt idx="25">
                  <c:v>12.276</c:v>
                </c:pt>
                <c:pt idx="26">
                  <c:v>11.413</c:v>
                </c:pt>
                <c:pt idx="27">
                  <c:v>10.531000000000001</c:v>
                </c:pt>
                <c:pt idx="28">
                  <c:v>9.8640000000000008</c:v>
                </c:pt>
                <c:pt idx="29">
                  <c:v>10.105</c:v>
                </c:pt>
                <c:pt idx="30">
                  <c:v>9.9580000000000002</c:v>
                </c:pt>
                <c:pt idx="31">
                  <c:v>10.38</c:v>
                </c:pt>
                <c:pt idx="32">
                  <c:v>12.619</c:v>
                </c:pt>
                <c:pt idx="33">
                  <c:v>12.526999999999999</c:v>
                </c:pt>
                <c:pt idx="34">
                  <c:v>13.249000000000001</c:v>
                </c:pt>
                <c:pt idx="35">
                  <c:v>14.206</c:v>
                </c:pt>
                <c:pt idx="36">
                  <c:v>13.176</c:v>
                </c:pt>
                <c:pt idx="37">
                  <c:v>13.058999999999999</c:v>
                </c:pt>
                <c:pt idx="38">
                  <c:v>11.406000000000001</c:v>
                </c:pt>
                <c:pt idx="39">
                  <c:v>11.234999999999999</c:v>
                </c:pt>
                <c:pt idx="40">
                  <c:v>9.9239999999999995</c:v>
                </c:pt>
                <c:pt idx="41">
                  <c:v>9.5909999999999993</c:v>
                </c:pt>
                <c:pt idx="42">
                  <c:v>10.984</c:v>
                </c:pt>
                <c:pt idx="43">
                  <c:v>10.724</c:v>
                </c:pt>
                <c:pt idx="44">
                  <c:v>13.138</c:v>
                </c:pt>
                <c:pt idx="45">
                  <c:v>12.858000000000001</c:v>
                </c:pt>
                <c:pt idx="46">
                  <c:v>13.824999999999999</c:v>
                </c:pt>
                <c:pt idx="47">
                  <c:v>13.087</c:v>
                </c:pt>
                <c:pt idx="48">
                  <c:v>13.762</c:v>
                </c:pt>
                <c:pt idx="49">
                  <c:v>14.17</c:v>
                </c:pt>
                <c:pt idx="50">
                  <c:v>12.121</c:v>
                </c:pt>
                <c:pt idx="51">
                  <c:v>12.381</c:v>
                </c:pt>
                <c:pt idx="52">
                  <c:v>10.896000000000001</c:v>
                </c:pt>
                <c:pt idx="53">
                  <c:v>10.648999999999999</c:v>
                </c:pt>
                <c:pt idx="54">
                  <c:v>12.191000000000001</c:v>
                </c:pt>
                <c:pt idx="55">
                  <c:v>10.984</c:v>
                </c:pt>
                <c:pt idx="56">
                  <c:v>13.048999999999999</c:v>
                </c:pt>
                <c:pt idx="57">
                  <c:v>13.089</c:v>
                </c:pt>
                <c:pt idx="58">
                  <c:v>14.712999999999999</c:v>
                </c:pt>
                <c:pt idx="59">
                  <c:v>15.042999999999999</c:v>
                </c:pt>
                <c:pt idx="60">
                  <c:v>15.746</c:v>
                </c:pt>
                <c:pt idx="61">
                  <c:v>14.61</c:v>
                </c:pt>
                <c:pt idx="62">
                  <c:v>12.667</c:v>
                </c:pt>
                <c:pt idx="63">
                  <c:v>12.276999999999999</c:v>
                </c:pt>
                <c:pt idx="64">
                  <c:v>10.711</c:v>
                </c:pt>
                <c:pt idx="65">
                  <c:v>11.113</c:v>
                </c:pt>
                <c:pt idx="66">
                  <c:v>12.548</c:v>
                </c:pt>
                <c:pt idx="67">
                  <c:v>11.18</c:v>
                </c:pt>
                <c:pt idx="68">
                  <c:v>12.412000000000001</c:v>
                </c:pt>
                <c:pt idx="69">
                  <c:v>14.496</c:v>
                </c:pt>
                <c:pt idx="70">
                  <c:v>14.343</c:v>
                </c:pt>
                <c:pt idx="71">
                  <c:v>15.760999999999999</c:v>
                </c:pt>
                <c:pt idx="72">
                  <c:v>16.074999999999999</c:v>
                </c:pt>
                <c:pt idx="73">
                  <c:v>14.718</c:v>
                </c:pt>
                <c:pt idx="74">
                  <c:v>13.345000000000001</c:v>
                </c:pt>
                <c:pt idx="75">
                  <c:v>12.35</c:v>
                </c:pt>
                <c:pt idx="76">
                  <c:v>11.215999999999999</c:v>
                </c:pt>
                <c:pt idx="77">
                  <c:v>12.15</c:v>
                </c:pt>
                <c:pt idx="78">
                  <c:v>12.44</c:v>
                </c:pt>
                <c:pt idx="79">
                  <c:v>11.89</c:v>
                </c:pt>
                <c:pt idx="80">
                  <c:v>11.855</c:v>
                </c:pt>
                <c:pt idx="81">
                  <c:v>13.686999999999999</c:v>
                </c:pt>
                <c:pt idx="82">
                  <c:v>15.175000000000001</c:v>
                </c:pt>
                <c:pt idx="83">
                  <c:v>15.757999999999999</c:v>
                </c:pt>
                <c:pt idx="84">
                  <c:v>16.538</c:v>
                </c:pt>
                <c:pt idx="85">
                  <c:v>16.096</c:v>
                </c:pt>
                <c:pt idx="86">
                  <c:v>14.311999999999999</c:v>
                </c:pt>
                <c:pt idx="87">
                  <c:v>13.422000000000001</c:v>
                </c:pt>
                <c:pt idx="88">
                  <c:v>11.287000000000001</c:v>
                </c:pt>
                <c:pt idx="89">
                  <c:v>11.19</c:v>
                </c:pt>
                <c:pt idx="90">
                  <c:v>11.978</c:v>
                </c:pt>
                <c:pt idx="91">
                  <c:v>11.481999999999999</c:v>
                </c:pt>
                <c:pt idx="92">
                  <c:v>16.199000000000002</c:v>
                </c:pt>
                <c:pt idx="93">
                  <c:v>16.027000000000001</c:v>
                </c:pt>
                <c:pt idx="94">
                  <c:v>16.786999999999999</c:v>
                </c:pt>
                <c:pt idx="95">
                  <c:v>16.904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B-4889-BEE4-D23751D90724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Forecast_3M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Chart!$A$2:$A$97</c:f>
              <c:numCache>
                <c:formatCode>m/d/yyyy</c:formatCode>
                <c:ptCount val="96"/>
                <c:pt idx="0">
                  <c:v>25569</c:v>
                </c:pt>
                <c:pt idx="1">
                  <c:v>25600</c:v>
                </c:pt>
                <c:pt idx="2">
                  <c:v>25628</c:v>
                </c:pt>
                <c:pt idx="3">
                  <c:v>25659</c:v>
                </c:pt>
                <c:pt idx="4">
                  <c:v>25689</c:v>
                </c:pt>
                <c:pt idx="5">
                  <c:v>25720</c:v>
                </c:pt>
                <c:pt idx="6">
                  <c:v>25750</c:v>
                </c:pt>
                <c:pt idx="7">
                  <c:v>25781</c:v>
                </c:pt>
                <c:pt idx="8">
                  <c:v>25812</c:v>
                </c:pt>
                <c:pt idx="9">
                  <c:v>25842</c:v>
                </c:pt>
                <c:pt idx="10">
                  <c:v>25873</c:v>
                </c:pt>
                <c:pt idx="11">
                  <c:v>25903</c:v>
                </c:pt>
                <c:pt idx="12">
                  <c:v>25934</c:v>
                </c:pt>
                <c:pt idx="13">
                  <c:v>25965</c:v>
                </c:pt>
                <c:pt idx="14">
                  <c:v>25993</c:v>
                </c:pt>
                <c:pt idx="15">
                  <c:v>26024</c:v>
                </c:pt>
                <c:pt idx="16">
                  <c:v>26054</c:v>
                </c:pt>
                <c:pt idx="17">
                  <c:v>26085</c:v>
                </c:pt>
                <c:pt idx="18">
                  <c:v>26115</c:v>
                </c:pt>
                <c:pt idx="19">
                  <c:v>26146</c:v>
                </c:pt>
                <c:pt idx="20">
                  <c:v>26177</c:v>
                </c:pt>
                <c:pt idx="21">
                  <c:v>26207</c:v>
                </c:pt>
                <c:pt idx="22">
                  <c:v>26238</c:v>
                </c:pt>
                <c:pt idx="23">
                  <c:v>26268</c:v>
                </c:pt>
                <c:pt idx="24">
                  <c:v>26299</c:v>
                </c:pt>
                <c:pt idx="25">
                  <c:v>26330</c:v>
                </c:pt>
                <c:pt idx="26">
                  <c:v>26359</c:v>
                </c:pt>
                <c:pt idx="27">
                  <c:v>26390</c:v>
                </c:pt>
                <c:pt idx="28">
                  <c:v>26420</c:v>
                </c:pt>
                <c:pt idx="29">
                  <c:v>26451</c:v>
                </c:pt>
                <c:pt idx="30">
                  <c:v>26481</c:v>
                </c:pt>
                <c:pt idx="31">
                  <c:v>26512</c:v>
                </c:pt>
                <c:pt idx="32">
                  <c:v>26543</c:v>
                </c:pt>
                <c:pt idx="33">
                  <c:v>26573</c:v>
                </c:pt>
                <c:pt idx="34">
                  <c:v>26604</c:v>
                </c:pt>
                <c:pt idx="35">
                  <c:v>26634</c:v>
                </c:pt>
                <c:pt idx="36">
                  <c:v>26665</c:v>
                </c:pt>
                <c:pt idx="37">
                  <c:v>26696</c:v>
                </c:pt>
                <c:pt idx="38">
                  <c:v>26724</c:v>
                </c:pt>
                <c:pt idx="39">
                  <c:v>26755</c:v>
                </c:pt>
                <c:pt idx="40">
                  <c:v>26785</c:v>
                </c:pt>
                <c:pt idx="41">
                  <c:v>26816</c:v>
                </c:pt>
                <c:pt idx="42">
                  <c:v>26846</c:v>
                </c:pt>
                <c:pt idx="43">
                  <c:v>26877</c:v>
                </c:pt>
                <c:pt idx="44">
                  <c:v>26908</c:v>
                </c:pt>
                <c:pt idx="45">
                  <c:v>26938</c:v>
                </c:pt>
                <c:pt idx="46">
                  <c:v>26969</c:v>
                </c:pt>
                <c:pt idx="47">
                  <c:v>26999</c:v>
                </c:pt>
                <c:pt idx="48">
                  <c:v>27030</c:v>
                </c:pt>
                <c:pt idx="49">
                  <c:v>27061</c:v>
                </c:pt>
                <c:pt idx="50">
                  <c:v>27089</c:v>
                </c:pt>
                <c:pt idx="51">
                  <c:v>27120</c:v>
                </c:pt>
                <c:pt idx="52">
                  <c:v>27150</c:v>
                </c:pt>
                <c:pt idx="53">
                  <c:v>27181</c:v>
                </c:pt>
                <c:pt idx="54">
                  <c:v>27211</c:v>
                </c:pt>
                <c:pt idx="55">
                  <c:v>27242</c:v>
                </c:pt>
                <c:pt idx="56">
                  <c:v>27273</c:v>
                </c:pt>
                <c:pt idx="57">
                  <c:v>27303</c:v>
                </c:pt>
                <c:pt idx="58">
                  <c:v>27334</c:v>
                </c:pt>
                <c:pt idx="59">
                  <c:v>27364</c:v>
                </c:pt>
                <c:pt idx="60">
                  <c:v>27395</c:v>
                </c:pt>
                <c:pt idx="61">
                  <c:v>27426</c:v>
                </c:pt>
                <c:pt idx="62">
                  <c:v>27454</c:v>
                </c:pt>
                <c:pt idx="63">
                  <c:v>27485</c:v>
                </c:pt>
                <c:pt idx="64">
                  <c:v>27515</c:v>
                </c:pt>
                <c:pt idx="65">
                  <c:v>27546</c:v>
                </c:pt>
                <c:pt idx="66">
                  <c:v>27576</c:v>
                </c:pt>
                <c:pt idx="67">
                  <c:v>27607</c:v>
                </c:pt>
                <c:pt idx="68">
                  <c:v>27638</c:v>
                </c:pt>
                <c:pt idx="69">
                  <c:v>27668</c:v>
                </c:pt>
                <c:pt idx="70">
                  <c:v>27699</c:v>
                </c:pt>
                <c:pt idx="71">
                  <c:v>27729</c:v>
                </c:pt>
                <c:pt idx="72">
                  <c:v>27760</c:v>
                </c:pt>
                <c:pt idx="73">
                  <c:v>27791</c:v>
                </c:pt>
                <c:pt idx="74">
                  <c:v>27820</c:v>
                </c:pt>
                <c:pt idx="75">
                  <c:v>27851</c:v>
                </c:pt>
                <c:pt idx="76">
                  <c:v>27881</c:v>
                </c:pt>
                <c:pt idx="77">
                  <c:v>27912</c:v>
                </c:pt>
                <c:pt idx="78">
                  <c:v>27942</c:v>
                </c:pt>
                <c:pt idx="79">
                  <c:v>27973</c:v>
                </c:pt>
                <c:pt idx="80">
                  <c:v>28004</c:v>
                </c:pt>
                <c:pt idx="81">
                  <c:v>28034</c:v>
                </c:pt>
                <c:pt idx="82">
                  <c:v>28065</c:v>
                </c:pt>
                <c:pt idx="83">
                  <c:v>28095</c:v>
                </c:pt>
                <c:pt idx="84">
                  <c:v>28126</c:v>
                </c:pt>
                <c:pt idx="85">
                  <c:v>28157</c:v>
                </c:pt>
                <c:pt idx="86">
                  <c:v>28185</c:v>
                </c:pt>
                <c:pt idx="87">
                  <c:v>28216</c:v>
                </c:pt>
                <c:pt idx="88">
                  <c:v>28246</c:v>
                </c:pt>
                <c:pt idx="89">
                  <c:v>28277</c:v>
                </c:pt>
                <c:pt idx="90">
                  <c:v>28307</c:v>
                </c:pt>
                <c:pt idx="91">
                  <c:v>28338</c:v>
                </c:pt>
                <c:pt idx="92">
                  <c:v>28369</c:v>
                </c:pt>
                <c:pt idx="93">
                  <c:v>28399</c:v>
                </c:pt>
                <c:pt idx="94">
                  <c:v>28430</c:v>
                </c:pt>
                <c:pt idx="95">
                  <c:v>28460</c:v>
                </c:pt>
              </c:numCache>
            </c:numRef>
          </c:cat>
          <c:val>
            <c:numRef>
              <c:f>Chart!$C$2:$C$97</c:f>
              <c:numCache>
                <c:formatCode>General</c:formatCode>
                <c:ptCount val="96"/>
                <c:pt idx="3">
                  <c:v>12.226333333333335</c:v>
                </c:pt>
                <c:pt idx="4">
                  <c:v>11.466333333333333</c:v>
                </c:pt>
                <c:pt idx="5">
                  <c:v>10.319000000000001</c:v>
                </c:pt>
                <c:pt idx="6">
                  <c:v>9.6549999999999994</c:v>
                </c:pt>
                <c:pt idx="7">
                  <c:v>9.2379999999999995</c:v>
                </c:pt>
                <c:pt idx="8">
                  <c:v>9.4960000000000004</c:v>
                </c:pt>
                <c:pt idx="9">
                  <c:v>10.235333333333335</c:v>
                </c:pt>
                <c:pt idx="10">
                  <c:v>11.197666666666668</c:v>
                </c:pt>
                <c:pt idx="11">
                  <c:v>12.243333333333334</c:v>
                </c:pt>
                <c:pt idx="12">
                  <c:v>12.766</c:v>
                </c:pt>
                <c:pt idx="13">
                  <c:v>12.743333333333334</c:v>
                </c:pt>
                <c:pt idx="14">
                  <c:v>12.371</c:v>
                </c:pt>
                <c:pt idx="15">
                  <c:v>11.573333333333332</c:v>
                </c:pt>
                <c:pt idx="16">
                  <c:v>10.871666666666668</c:v>
                </c:pt>
                <c:pt idx="17">
                  <c:v>10.196</c:v>
                </c:pt>
                <c:pt idx="18">
                  <c:v>9.7976666666666663</c:v>
                </c:pt>
                <c:pt idx="19">
                  <c:v>9.5786666666666687</c:v>
                </c:pt>
                <c:pt idx="20">
                  <c:v>9.6146666666666665</c:v>
                </c:pt>
                <c:pt idx="21">
                  <c:v>10.518333333333333</c:v>
                </c:pt>
                <c:pt idx="22">
                  <c:v>11.421999999999999</c:v>
                </c:pt>
                <c:pt idx="23">
                  <c:v>12.407333333333334</c:v>
                </c:pt>
                <c:pt idx="24">
                  <c:v>12.805999999999999</c:v>
                </c:pt>
                <c:pt idx="25">
                  <c:v>13.124000000000001</c:v>
                </c:pt>
                <c:pt idx="26">
                  <c:v>13.093666666666666</c:v>
                </c:pt>
                <c:pt idx="27">
                  <c:v>12.323999999999998</c:v>
                </c:pt>
                <c:pt idx="28">
                  <c:v>11.406666666666666</c:v>
                </c:pt>
                <c:pt idx="29">
                  <c:v>10.602666666666668</c:v>
                </c:pt>
                <c:pt idx="30">
                  <c:v>10.166666666666668</c:v>
                </c:pt>
                <c:pt idx="31">
                  <c:v>9.9756666666666671</c:v>
                </c:pt>
                <c:pt idx="32">
                  <c:v>10.147666666666668</c:v>
                </c:pt>
                <c:pt idx="33">
                  <c:v>10.985666666666667</c:v>
                </c:pt>
                <c:pt idx="34">
                  <c:v>11.842000000000001</c:v>
                </c:pt>
                <c:pt idx="35">
                  <c:v>12.798333333333334</c:v>
                </c:pt>
                <c:pt idx="36">
                  <c:v>13.327333333333334</c:v>
                </c:pt>
                <c:pt idx="37">
                  <c:v>13.543666666666667</c:v>
                </c:pt>
                <c:pt idx="38">
                  <c:v>13.480333333333332</c:v>
                </c:pt>
                <c:pt idx="39">
                  <c:v>12.546999999999999</c:v>
                </c:pt>
                <c:pt idx="40">
                  <c:v>11.9</c:v>
                </c:pt>
                <c:pt idx="41">
                  <c:v>10.854999999999999</c:v>
                </c:pt>
                <c:pt idx="42">
                  <c:v>10.25</c:v>
                </c:pt>
                <c:pt idx="43">
                  <c:v>10.166333333333334</c:v>
                </c:pt>
                <c:pt idx="44">
                  <c:v>10.433</c:v>
                </c:pt>
                <c:pt idx="45">
                  <c:v>11.615333333333332</c:v>
                </c:pt>
                <c:pt idx="46">
                  <c:v>12.24</c:v>
                </c:pt>
                <c:pt idx="47">
                  <c:v>13.273666666666665</c:v>
                </c:pt>
                <c:pt idx="48">
                  <c:v>13.256666666666666</c:v>
                </c:pt>
                <c:pt idx="49">
                  <c:v>13.558</c:v>
                </c:pt>
                <c:pt idx="50">
                  <c:v>13.673</c:v>
                </c:pt>
                <c:pt idx="51">
                  <c:v>13.351000000000001</c:v>
                </c:pt>
                <c:pt idx="52">
                  <c:v>12.890666666666666</c:v>
                </c:pt>
                <c:pt idx="53">
                  <c:v>11.799333333333335</c:v>
                </c:pt>
                <c:pt idx="54">
                  <c:v>11.308666666666667</c:v>
                </c:pt>
                <c:pt idx="55">
                  <c:v>11.245333333333335</c:v>
                </c:pt>
                <c:pt idx="56">
                  <c:v>11.274666666666667</c:v>
                </c:pt>
                <c:pt idx="57">
                  <c:v>12.074666666666667</c:v>
                </c:pt>
                <c:pt idx="58">
                  <c:v>12.374000000000001</c:v>
                </c:pt>
                <c:pt idx="59">
                  <c:v>13.616999999999999</c:v>
                </c:pt>
                <c:pt idx="60">
                  <c:v>14.281666666666666</c:v>
                </c:pt>
                <c:pt idx="61">
                  <c:v>15.167333333333334</c:v>
                </c:pt>
                <c:pt idx="62">
                  <c:v>15.133000000000001</c:v>
                </c:pt>
                <c:pt idx="63">
                  <c:v>14.341000000000001</c:v>
                </c:pt>
                <c:pt idx="64">
                  <c:v>13.184666666666667</c:v>
                </c:pt>
                <c:pt idx="65">
                  <c:v>11.885</c:v>
                </c:pt>
                <c:pt idx="66">
                  <c:v>11.366999999999999</c:v>
                </c:pt>
                <c:pt idx="67">
                  <c:v>11.457333333333333</c:v>
                </c:pt>
                <c:pt idx="68">
                  <c:v>11.613666666666667</c:v>
                </c:pt>
                <c:pt idx="69">
                  <c:v>12.046666666666667</c:v>
                </c:pt>
                <c:pt idx="70">
                  <c:v>12.696</c:v>
                </c:pt>
                <c:pt idx="71">
                  <c:v>13.750333333333336</c:v>
                </c:pt>
                <c:pt idx="72">
                  <c:v>14.866666666666665</c:v>
                </c:pt>
                <c:pt idx="73">
                  <c:v>15.393000000000001</c:v>
                </c:pt>
                <c:pt idx="74">
                  <c:v>15.518000000000001</c:v>
                </c:pt>
                <c:pt idx="75">
                  <c:v>14.712666666666665</c:v>
                </c:pt>
                <c:pt idx="76">
                  <c:v>13.471000000000002</c:v>
                </c:pt>
                <c:pt idx="77">
                  <c:v>12.303666666666667</c:v>
                </c:pt>
                <c:pt idx="78">
                  <c:v>11.905333333333333</c:v>
                </c:pt>
                <c:pt idx="79">
                  <c:v>11.935333333333332</c:v>
                </c:pt>
                <c:pt idx="80">
                  <c:v>12.160000000000002</c:v>
                </c:pt>
                <c:pt idx="81">
                  <c:v>12.061666666666667</c:v>
                </c:pt>
                <c:pt idx="82">
                  <c:v>12.477333333333334</c:v>
                </c:pt>
                <c:pt idx="83">
                  <c:v>13.572333333333333</c:v>
                </c:pt>
                <c:pt idx="84">
                  <c:v>14.873333333333335</c:v>
                </c:pt>
                <c:pt idx="85">
                  <c:v>15.823666666666668</c:v>
                </c:pt>
                <c:pt idx="86">
                  <c:v>16.130666666666666</c:v>
                </c:pt>
                <c:pt idx="87">
                  <c:v>15.648666666666665</c:v>
                </c:pt>
                <c:pt idx="88">
                  <c:v>14.61</c:v>
                </c:pt>
                <c:pt idx="89">
                  <c:v>13.007</c:v>
                </c:pt>
                <c:pt idx="90">
                  <c:v>11.966333333333333</c:v>
                </c:pt>
                <c:pt idx="91">
                  <c:v>11.484999999999999</c:v>
                </c:pt>
                <c:pt idx="92">
                  <c:v>11.549999999999999</c:v>
                </c:pt>
                <c:pt idx="93">
                  <c:v>13.219666666666669</c:v>
                </c:pt>
                <c:pt idx="94">
                  <c:v>14.569333333333333</c:v>
                </c:pt>
                <c:pt idx="95">
                  <c:v>16.337666666666667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B-4889-BEE4-D23751D90724}"/>
            </c:ext>
          </c:extLst>
        </c:ser>
        <c:ser>
          <c:idx val="2"/>
          <c:order val="2"/>
          <c:tx>
            <c:strRef>
              <c:f>Chart!$D$1</c:f>
              <c:strCache>
                <c:ptCount val="1"/>
                <c:pt idx="0">
                  <c:v>Forecast_5M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Chart!$A$2:$A$97</c:f>
              <c:numCache>
                <c:formatCode>m/d/yyyy</c:formatCode>
                <c:ptCount val="96"/>
                <c:pt idx="0">
                  <c:v>25569</c:v>
                </c:pt>
                <c:pt idx="1">
                  <c:v>25600</c:v>
                </c:pt>
                <c:pt idx="2">
                  <c:v>25628</c:v>
                </c:pt>
                <c:pt idx="3">
                  <c:v>25659</c:v>
                </c:pt>
                <c:pt idx="4">
                  <c:v>25689</c:v>
                </c:pt>
                <c:pt idx="5">
                  <c:v>25720</c:v>
                </c:pt>
                <c:pt idx="6">
                  <c:v>25750</c:v>
                </c:pt>
                <c:pt idx="7">
                  <c:v>25781</c:v>
                </c:pt>
                <c:pt idx="8">
                  <c:v>25812</c:v>
                </c:pt>
                <c:pt idx="9">
                  <c:v>25842</c:v>
                </c:pt>
                <c:pt idx="10">
                  <c:v>25873</c:v>
                </c:pt>
                <c:pt idx="11">
                  <c:v>25903</c:v>
                </c:pt>
                <c:pt idx="12">
                  <c:v>25934</c:v>
                </c:pt>
                <c:pt idx="13">
                  <c:v>25965</c:v>
                </c:pt>
                <c:pt idx="14">
                  <c:v>25993</c:v>
                </c:pt>
                <c:pt idx="15">
                  <c:v>26024</c:v>
                </c:pt>
                <c:pt idx="16">
                  <c:v>26054</c:v>
                </c:pt>
                <c:pt idx="17">
                  <c:v>26085</c:v>
                </c:pt>
                <c:pt idx="18">
                  <c:v>26115</c:v>
                </c:pt>
                <c:pt idx="19">
                  <c:v>26146</c:v>
                </c:pt>
                <c:pt idx="20">
                  <c:v>26177</c:v>
                </c:pt>
                <c:pt idx="21">
                  <c:v>26207</c:v>
                </c:pt>
                <c:pt idx="22">
                  <c:v>26238</c:v>
                </c:pt>
                <c:pt idx="23">
                  <c:v>26268</c:v>
                </c:pt>
                <c:pt idx="24">
                  <c:v>26299</c:v>
                </c:pt>
                <c:pt idx="25">
                  <c:v>26330</c:v>
                </c:pt>
                <c:pt idx="26">
                  <c:v>26359</c:v>
                </c:pt>
                <c:pt idx="27">
                  <c:v>26390</c:v>
                </c:pt>
                <c:pt idx="28">
                  <c:v>26420</c:v>
                </c:pt>
                <c:pt idx="29">
                  <c:v>26451</c:v>
                </c:pt>
                <c:pt idx="30">
                  <c:v>26481</c:v>
                </c:pt>
                <c:pt idx="31">
                  <c:v>26512</c:v>
                </c:pt>
                <c:pt idx="32">
                  <c:v>26543</c:v>
                </c:pt>
                <c:pt idx="33">
                  <c:v>26573</c:v>
                </c:pt>
                <c:pt idx="34">
                  <c:v>26604</c:v>
                </c:pt>
                <c:pt idx="35">
                  <c:v>26634</c:v>
                </c:pt>
                <c:pt idx="36">
                  <c:v>26665</c:v>
                </c:pt>
                <c:pt idx="37">
                  <c:v>26696</c:v>
                </c:pt>
                <c:pt idx="38">
                  <c:v>26724</c:v>
                </c:pt>
                <c:pt idx="39">
                  <c:v>26755</c:v>
                </c:pt>
                <c:pt idx="40">
                  <c:v>26785</c:v>
                </c:pt>
                <c:pt idx="41">
                  <c:v>26816</c:v>
                </c:pt>
                <c:pt idx="42">
                  <c:v>26846</c:v>
                </c:pt>
                <c:pt idx="43">
                  <c:v>26877</c:v>
                </c:pt>
                <c:pt idx="44">
                  <c:v>26908</c:v>
                </c:pt>
                <c:pt idx="45">
                  <c:v>26938</c:v>
                </c:pt>
                <c:pt idx="46">
                  <c:v>26969</c:v>
                </c:pt>
                <c:pt idx="47">
                  <c:v>26999</c:v>
                </c:pt>
                <c:pt idx="48">
                  <c:v>27030</c:v>
                </c:pt>
                <c:pt idx="49">
                  <c:v>27061</c:v>
                </c:pt>
                <c:pt idx="50">
                  <c:v>27089</c:v>
                </c:pt>
                <c:pt idx="51">
                  <c:v>27120</c:v>
                </c:pt>
                <c:pt idx="52">
                  <c:v>27150</c:v>
                </c:pt>
                <c:pt idx="53">
                  <c:v>27181</c:v>
                </c:pt>
                <c:pt idx="54">
                  <c:v>27211</c:v>
                </c:pt>
                <c:pt idx="55">
                  <c:v>27242</c:v>
                </c:pt>
                <c:pt idx="56">
                  <c:v>27273</c:v>
                </c:pt>
                <c:pt idx="57">
                  <c:v>27303</c:v>
                </c:pt>
                <c:pt idx="58">
                  <c:v>27334</c:v>
                </c:pt>
                <c:pt idx="59">
                  <c:v>27364</c:v>
                </c:pt>
                <c:pt idx="60">
                  <c:v>27395</c:v>
                </c:pt>
                <c:pt idx="61">
                  <c:v>27426</c:v>
                </c:pt>
                <c:pt idx="62">
                  <c:v>27454</c:v>
                </c:pt>
                <c:pt idx="63">
                  <c:v>27485</c:v>
                </c:pt>
                <c:pt idx="64">
                  <c:v>27515</c:v>
                </c:pt>
                <c:pt idx="65">
                  <c:v>27546</c:v>
                </c:pt>
                <c:pt idx="66">
                  <c:v>27576</c:v>
                </c:pt>
                <c:pt idx="67">
                  <c:v>27607</c:v>
                </c:pt>
                <c:pt idx="68">
                  <c:v>27638</c:v>
                </c:pt>
                <c:pt idx="69">
                  <c:v>27668</c:v>
                </c:pt>
                <c:pt idx="70">
                  <c:v>27699</c:v>
                </c:pt>
                <c:pt idx="71">
                  <c:v>27729</c:v>
                </c:pt>
                <c:pt idx="72">
                  <c:v>27760</c:v>
                </c:pt>
                <c:pt idx="73">
                  <c:v>27791</c:v>
                </c:pt>
                <c:pt idx="74">
                  <c:v>27820</c:v>
                </c:pt>
                <c:pt idx="75">
                  <c:v>27851</c:v>
                </c:pt>
                <c:pt idx="76">
                  <c:v>27881</c:v>
                </c:pt>
                <c:pt idx="77">
                  <c:v>27912</c:v>
                </c:pt>
                <c:pt idx="78">
                  <c:v>27942</c:v>
                </c:pt>
                <c:pt idx="79">
                  <c:v>27973</c:v>
                </c:pt>
                <c:pt idx="80">
                  <c:v>28004</c:v>
                </c:pt>
                <c:pt idx="81">
                  <c:v>28034</c:v>
                </c:pt>
                <c:pt idx="82">
                  <c:v>28065</c:v>
                </c:pt>
                <c:pt idx="83">
                  <c:v>28095</c:v>
                </c:pt>
                <c:pt idx="84">
                  <c:v>28126</c:v>
                </c:pt>
                <c:pt idx="85">
                  <c:v>28157</c:v>
                </c:pt>
                <c:pt idx="86">
                  <c:v>28185</c:v>
                </c:pt>
                <c:pt idx="87">
                  <c:v>28216</c:v>
                </c:pt>
                <c:pt idx="88">
                  <c:v>28246</c:v>
                </c:pt>
                <c:pt idx="89">
                  <c:v>28277</c:v>
                </c:pt>
                <c:pt idx="90">
                  <c:v>28307</c:v>
                </c:pt>
                <c:pt idx="91">
                  <c:v>28338</c:v>
                </c:pt>
                <c:pt idx="92">
                  <c:v>28369</c:v>
                </c:pt>
                <c:pt idx="93">
                  <c:v>28399</c:v>
                </c:pt>
                <c:pt idx="94">
                  <c:v>28430</c:v>
                </c:pt>
                <c:pt idx="95">
                  <c:v>28460</c:v>
                </c:pt>
              </c:numCache>
            </c:numRef>
          </c:cat>
          <c:val>
            <c:numRef>
              <c:f>Chart!$D$2:$D$97</c:f>
              <c:numCache>
                <c:formatCode>General</c:formatCode>
                <c:ptCount val="96"/>
                <c:pt idx="4">
                  <c:v>11.87275</c:v>
                </c:pt>
                <c:pt idx="5">
                  <c:v>10.733750000000001</c:v>
                </c:pt>
                <c:pt idx="6">
                  <c:v>10.1435</c:v>
                </c:pt>
                <c:pt idx="7">
                  <c:v>9.6314999999999991</c:v>
                </c:pt>
                <c:pt idx="8">
                  <c:v>9.2560000000000002</c:v>
                </c:pt>
                <c:pt idx="9">
                  <c:v>10.08075</c:v>
                </c:pt>
                <c:pt idx="10">
                  <c:v>10.788500000000001</c:v>
                </c:pt>
                <c:pt idx="11">
                  <c:v>11.510000000000002</c:v>
                </c:pt>
                <c:pt idx="12">
                  <c:v>12.533250000000001</c:v>
                </c:pt>
                <c:pt idx="13">
                  <c:v>12.669500000000001</c:v>
                </c:pt>
                <c:pt idx="14">
                  <c:v>12.39</c:v>
                </c:pt>
                <c:pt idx="15">
                  <c:v>12.030749999999999</c:v>
                </c:pt>
                <c:pt idx="16">
                  <c:v>11.248749999999999</c:v>
                </c:pt>
                <c:pt idx="17">
                  <c:v>10.479500000000002</c:v>
                </c:pt>
                <c:pt idx="18">
                  <c:v>10.10075</c:v>
                </c:pt>
                <c:pt idx="19">
                  <c:v>9.7527500000000007</c:v>
                </c:pt>
                <c:pt idx="20">
                  <c:v>9.5367500000000014</c:v>
                </c:pt>
                <c:pt idx="21">
                  <c:v>10.342500000000001</c:v>
                </c:pt>
                <c:pt idx="22">
                  <c:v>10.971</c:v>
                </c:pt>
                <c:pt idx="23">
                  <c:v>11.658249999999999</c:v>
                </c:pt>
                <c:pt idx="24">
                  <c:v>12.736000000000001</c:v>
                </c:pt>
                <c:pt idx="25">
                  <c:v>12.92525</c:v>
                </c:pt>
                <c:pt idx="26">
                  <c:v>12.911999999999999</c:v>
                </c:pt>
                <c:pt idx="27">
                  <c:v>12.673500000000001</c:v>
                </c:pt>
                <c:pt idx="28">
                  <c:v>11.875749999999998</c:v>
                </c:pt>
                <c:pt idx="29">
                  <c:v>11.021000000000001</c:v>
                </c:pt>
                <c:pt idx="30">
                  <c:v>10.478250000000001</c:v>
                </c:pt>
                <c:pt idx="31">
                  <c:v>10.114500000000001</c:v>
                </c:pt>
                <c:pt idx="32">
                  <c:v>10.076750000000001</c:v>
                </c:pt>
                <c:pt idx="33">
                  <c:v>10.765500000000001</c:v>
                </c:pt>
                <c:pt idx="34">
                  <c:v>11.371</c:v>
                </c:pt>
                <c:pt idx="35">
                  <c:v>12.193750000000001</c:v>
                </c:pt>
                <c:pt idx="36">
                  <c:v>13.15025</c:v>
                </c:pt>
                <c:pt idx="37">
                  <c:v>13.2895</c:v>
                </c:pt>
                <c:pt idx="38">
                  <c:v>13.422499999999999</c:v>
                </c:pt>
                <c:pt idx="39">
                  <c:v>12.961749999999999</c:v>
                </c:pt>
                <c:pt idx="40">
                  <c:v>12.218999999999999</c:v>
                </c:pt>
                <c:pt idx="41">
                  <c:v>11.406000000000001</c:v>
                </c:pt>
                <c:pt idx="42">
                  <c:v>10.539</c:v>
                </c:pt>
                <c:pt idx="43">
                  <c:v>10.4335</c:v>
                </c:pt>
                <c:pt idx="44">
                  <c:v>10.30575</c:v>
                </c:pt>
                <c:pt idx="45">
                  <c:v>11.109249999999999</c:v>
                </c:pt>
                <c:pt idx="46">
                  <c:v>11.925999999999998</c:v>
                </c:pt>
                <c:pt idx="47">
                  <c:v>12.63625</c:v>
                </c:pt>
                <c:pt idx="48">
                  <c:v>13.227</c:v>
                </c:pt>
                <c:pt idx="49">
                  <c:v>13.382999999999999</c:v>
                </c:pt>
                <c:pt idx="50">
                  <c:v>13.711</c:v>
                </c:pt>
                <c:pt idx="51">
                  <c:v>13.285</c:v>
                </c:pt>
                <c:pt idx="52">
                  <c:v>13.108500000000001</c:v>
                </c:pt>
                <c:pt idx="53">
                  <c:v>12.391999999999999</c:v>
                </c:pt>
                <c:pt idx="54">
                  <c:v>11.511750000000001</c:v>
                </c:pt>
                <c:pt idx="55">
                  <c:v>11.529250000000001</c:v>
                </c:pt>
                <c:pt idx="56">
                  <c:v>11.180000000000001</c:v>
                </c:pt>
                <c:pt idx="57">
                  <c:v>11.718249999999999</c:v>
                </c:pt>
                <c:pt idx="58">
                  <c:v>12.328250000000001</c:v>
                </c:pt>
                <c:pt idx="59">
                  <c:v>12.95875</c:v>
                </c:pt>
                <c:pt idx="60">
                  <c:v>13.9735</c:v>
                </c:pt>
                <c:pt idx="61">
                  <c:v>14.64775</c:v>
                </c:pt>
                <c:pt idx="62">
                  <c:v>15.028</c:v>
                </c:pt>
                <c:pt idx="63">
                  <c:v>14.516500000000001</c:v>
                </c:pt>
                <c:pt idx="64">
                  <c:v>13.825000000000001</c:v>
                </c:pt>
                <c:pt idx="65">
                  <c:v>12.56625</c:v>
                </c:pt>
                <c:pt idx="66">
                  <c:v>11.692</c:v>
                </c:pt>
                <c:pt idx="67">
                  <c:v>11.66225</c:v>
                </c:pt>
                <c:pt idx="68">
                  <c:v>11.388</c:v>
                </c:pt>
                <c:pt idx="69">
                  <c:v>11.81325</c:v>
                </c:pt>
                <c:pt idx="70">
                  <c:v>12.659000000000001</c:v>
                </c:pt>
                <c:pt idx="71">
                  <c:v>13.107749999999999</c:v>
                </c:pt>
                <c:pt idx="72">
                  <c:v>14.253</c:v>
                </c:pt>
                <c:pt idx="73">
                  <c:v>15.168749999999999</c:v>
                </c:pt>
                <c:pt idx="74">
                  <c:v>15.224250000000001</c:v>
                </c:pt>
                <c:pt idx="75">
                  <c:v>14.97475</c:v>
                </c:pt>
                <c:pt idx="76">
                  <c:v>14.122</c:v>
                </c:pt>
                <c:pt idx="77">
                  <c:v>12.907250000000001</c:v>
                </c:pt>
                <c:pt idx="78">
                  <c:v>12.26525</c:v>
                </c:pt>
                <c:pt idx="79">
                  <c:v>12.039</c:v>
                </c:pt>
                <c:pt idx="80">
                  <c:v>11.923999999999999</c:v>
                </c:pt>
                <c:pt idx="81">
                  <c:v>12.083750000000002</c:v>
                </c:pt>
                <c:pt idx="82">
                  <c:v>12.468</c:v>
                </c:pt>
                <c:pt idx="83">
                  <c:v>13.15175</c:v>
                </c:pt>
                <c:pt idx="84">
                  <c:v>14.118749999999999</c:v>
                </c:pt>
                <c:pt idx="85">
                  <c:v>15.2895</c:v>
                </c:pt>
                <c:pt idx="86">
                  <c:v>15.891750000000002</c:v>
                </c:pt>
                <c:pt idx="87">
                  <c:v>15.675999999999998</c:v>
                </c:pt>
                <c:pt idx="88">
                  <c:v>15.091999999999999</c:v>
                </c:pt>
                <c:pt idx="89">
                  <c:v>13.779249999999999</c:v>
                </c:pt>
                <c:pt idx="90">
                  <c:v>12.55275</c:v>
                </c:pt>
                <c:pt idx="91">
                  <c:v>11.969250000000001</c:v>
                </c:pt>
                <c:pt idx="92">
                  <c:v>11.484249999999999</c:v>
                </c:pt>
                <c:pt idx="93">
                  <c:v>12.712250000000001</c:v>
                </c:pt>
                <c:pt idx="94">
                  <c:v>13.921500000000002</c:v>
                </c:pt>
                <c:pt idx="95">
                  <c:v>15.123749999999999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5B-4889-BEE4-D23751D90724}"/>
            </c:ext>
          </c:extLst>
        </c:ser>
        <c:ser>
          <c:idx val="3"/>
          <c:order val="3"/>
          <c:tx>
            <c:strRef>
              <c:f>Chart!$E$1</c:f>
              <c:strCache>
                <c:ptCount val="1"/>
                <c:pt idx="0">
                  <c:v>Forecast_7M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Chart!$A$2:$A$97</c:f>
              <c:numCache>
                <c:formatCode>m/d/yyyy</c:formatCode>
                <c:ptCount val="96"/>
                <c:pt idx="0">
                  <c:v>25569</c:v>
                </c:pt>
                <c:pt idx="1">
                  <c:v>25600</c:v>
                </c:pt>
                <c:pt idx="2">
                  <c:v>25628</c:v>
                </c:pt>
                <c:pt idx="3">
                  <c:v>25659</c:v>
                </c:pt>
                <c:pt idx="4">
                  <c:v>25689</c:v>
                </c:pt>
                <c:pt idx="5">
                  <c:v>25720</c:v>
                </c:pt>
                <c:pt idx="6">
                  <c:v>25750</c:v>
                </c:pt>
                <c:pt idx="7">
                  <c:v>25781</c:v>
                </c:pt>
                <c:pt idx="8">
                  <c:v>25812</c:v>
                </c:pt>
                <c:pt idx="9">
                  <c:v>25842</c:v>
                </c:pt>
                <c:pt idx="10">
                  <c:v>25873</c:v>
                </c:pt>
                <c:pt idx="11">
                  <c:v>25903</c:v>
                </c:pt>
                <c:pt idx="12">
                  <c:v>25934</c:v>
                </c:pt>
                <c:pt idx="13">
                  <c:v>25965</c:v>
                </c:pt>
                <c:pt idx="14">
                  <c:v>25993</c:v>
                </c:pt>
                <c:pt idx="15">
                  <c:v>26024</c:v>
                </c:pt>
                <c:pt idx="16">
                  <c:v>26054</c:v>
                </c:pt>
                <c:pt idx="17">
                  <c:v>26085</c:v>
                </c:pt>
                <c:pt idx="18">
                  <c:v>26115</c:v>
                </c:pt>
                <c:pt idx="19">
                  <c:v>26146</c:v>
                </c:pt>
                <c:pt idx="20">
                  <c:v>26177</c:v>
                </c:pt>
                <c:pt idx="21">
                  <c:v>26207</c:v>
                </c:pt>
                <c:pt idx="22">
                  <c:v>26238</c:v>
                </c:pt>
                <c:pt idx="23">
                  <c:v>26268</c:v>
                </c:pt>
                <c:pt idx="24">
                  <c:v>26299</c:v>
                </c:pt>
                <c:pt idx="25">
                  <c:v>26330</c:v>
                </c:pt>
                <c:pt idx="26">
                  <c:v>26359</c:v>
                </c:pt>
                <c:pt idx="27">
                  <c:v>26390</c:v>
                </c:pt>
                <c:pt idx="28">
                  <c:v>26420</c:v>
                </c:pt>
                <c:pt idx="29">
                  <c:v>26451</c:v>
                </c:pt>
                <c:pt idx="30">
                  <c:v>26481</c:v>
                </c:pt>
                <c:pt idx="31">
                  <c:v>26512</c:v>
                </c:pt>
                <c:pt idx="32">
                  <c:v>26543</c:v>
                </c:pt>
                <c:pt idx="33">
                  <c:v>26573</c:v>
                </c:pt>
                <c:pt idx="34">
                  <c:v>26604</c:v>
                </c:pt>
                <c:pt idx="35">
                  <c:v>26634</c:v>
                </c:pt>
                <c:pt idx="36">
                  <c:v>26665</c:v>
                </c:pt>
                <c:pt idx="37">
                  <c:v>26696</c:v>
                </c:pt>
                <c:pt idx="38">
                  <c:v>26724</c:v>
                </c:pt>
                <c:pt idx="39">
                  <c:v>26755</c:v>
                </c:pt>
                <c:pt idx="40">
                  <c:v>26785</c:v>
                </c:pt>
                <c:pt idx="41">
                  <c:v>26816</c:v>
                </c:pt>
                <c:pt idx="42">
                  <c:v>26846</c:v>
                </c:pt>
                <c:pt idx="43">
                  <c:v>26877</c:v>
                </c:pt>
                <c:pt idx="44">
                  <c:v>26908</c:v>
                </c:pt>
                <c:pt idx="45">
                  <c:v>26938</c:v>
                </c:pt>
                <c:pt idx="46">
                  <c:v>26969</c:v>
                </c:pt>
                <c:pt idx="47">
                  <c:v>26999</c:v>
                </c:pt>
                <c:pt idx="48">
                  <c:v>27030</c:v>
                </c:pt>
                <c:pt idx="49">
                  <c:v>27061</c:v>
                </c:pt>
                <c:pt idx="50">
                  <c:v>27089</c:v>
                </c:pt>
                <c:pt idx="51">
                  <c:v>27120</c:v>
                </c:pt>
                <c:pt idx="52">
                  <c:v>27150</c:v>
                </c:pt>
                <c:pt idx="53">
                  <c:v>27181</c:v>
                </c:pt>
                <c:pt idx="54">
                  <c:v>27211</c:v>
                </c:pt>
                <c:pt idx="55">
                  <c:v>27242</c:v>
                </c:pt>
                <c:pt idx="56">
                  <c:v>27273</c:v>
                </c:pt>
                <c:pt idx="57">
                  <c:v>27303</c:v>
                </c:pt>
                <c:pt idx="58">
                  <c:v>27334</c:v>
                </c:pt>
                <c:pt idx="59">
                  <c:v>27364</c:v>
                </c:pt>
                <c:pt idx="60">
                  <c:v>27395</c:v>
                </c:pt>
                <c:pt idx="61">
                  <c:v>27426</c:v>
                </c:pt>
                <c:pt idx="62">
                  <c:v>27454</c:v>
                </c:pt>
                <c:pt idx="63">
                  <c:v>27485</c:v>
                </c:pt>
                <c:pt idx="64">
                  <c:v>27515</c:v>
                </c:pt>
                <c:pt idx="65">
                  <c:v>27546</c:v>
                </c:pt>
                <c:pt idx="66">
                  <c:v>27576</c:v>
                </c:pt>
                <c:pt idx="67">
                  <c:v>27607</c:v>
                </c:pt>
                <c:pt idx="68">
                  <c:v>27638</c:v>
                </c:pt>
                <c:pt idx="69">
                  <c:v>27668</c:v>
                </c:pt>
                <c:pt idx="70">
                  <c:v>27699</c:v>
                </c:pt>
                <c:pt idx="71">
                  <c:v>27729</c:v>
                </c:pt>
                <c:pt idx="72">
                  <c:v>27760</c:v>
                </c:pt>
                <c:pt idx="73">
                  <c:v>27791</c:v>
                </c:pt>
                <c:pt idx="74">
                  <c:v>27820</c:v>
                </c:pt>
                <c:pt idx="75">
                  <c:v>27851</c:v>
                </c:pt>
                <c:pt idx="76">
                  <c:v>27881</c:v>
                </c:pt>
                <c:pt idx="77">
                  <c:v>27912</c:v>
                </c:pt>
                <c:pt idx="78">
                  <c:v>27942</c:v>
                </c:pt>
                <c:pt idx="79">
                  <c:v>27973</c:v>
                </c:pt>
                <c:pt idx="80">
                  <c:v>28004</c:v>
                </c:pt>
                <c:pt idx="81">
                  <c:v>28034</c:v>
                </c:pt>
                <c:pt idx="82">
                  <c:v>28065</c:v>
                </c:pt>
                <c:pt idx="83">
                  <c:v>28095</c:v>
                </c:pt>
                <c:pt idx="84">
                  <c:v>28126</c:v>
                </c:pt>
                <c:pt idx="85">
                  <c:v>28157</c:v>
                </c:pt>
                <c:pt idx="86">
                  <c:v>28185</c:v>
                </c:pt>
                <c:pt idx="87">
                  <c:v>28216</c:v>
                </c:pt>
                <c:pt idx="88">
                  <c:v>28246</c:v>
                </c:pt>
                <c:pt idx="89">
                  <c:v>28277</c:v>
                </c:pt>
                <c:pt idx="90">
                  <c:v>28307</c:v>
                </c:pt>
                <c:pt idx="91">
                  <c:v>28338</c:v>
                </c:pt>
                <c:pt idx="92">
                  <c:v>28369</c:v>
                </c:pt>
                <c:pt idx="93">
                  <c:v>28399</c:v>
                </c:pt>
                <c:pt idx="94">
                  <c:v>28430</c:v>
                </c:pt>
                <c:pt idx="95">
                  <c:v>28460</c:v>
                </c:pt>
              </c:numCache>
            </c:numRef>
          </c:cat>
          <c:val>
            <c:numRef>
              <c:f>Chart!$E$2:$E$97</c:f>
              <c:numCache>
                <c:formatCode>General</c:formatCode>
                <c:ptCount val="96"/>
                <c:pt idx="6">
                  <c:v>10.940666666666667</c:v>
                </c:pt>
                <c:pt idx="7">
                  <c:v>10.352166666666667</c:v>
                </c:pt>
                <c:pt idx="8">
                  <c:v>9.9075000000000006</c:v>
                </c:pt>
                <c:pt idx="9">
                  <c:v>9.9451666666666672</c:v>
                </c:pt>
                <c:pt idx="10">
                  <c:v>10.217833333333333</c:v>
                </c:pt>
                <c:pt idx="11">
                  <c:v>10.869666666666667</c:v>
                </c:pt>
                <c:pt idx="12">
                  <c:v>11.500666666666667</c:v>
                </c:pt>
                <c:pt idx="13">
                  <c:v>11.970500000000001</c:v>
                </c:pt>
                <c:pt idx="14">
                  <c:v>12.307166666666667</c:v>
                </c:pt>
                <c:pt idx="15">
                  <c:v>12.169666666666666</c:v>
                </c:pt>
                <c:pt idx="16">
                  <c:v>11.807499999999999</c:v>
                </c:pt>
                <c:pt idx="17">
                  <c:v>11.283499999999998</c:v>
                </c:pt>
                <c:pt idx="18">
                  <c:v>10.685499999999999</c:v>
                </c:pt>
                <c:pt idx="19">
                  <c:v>10.225166666666668</c:v>
                </c:pt>
                <c:pt idx="20">
                  <c:v>9.9053333333333331</c:v>
                </c:pt>
                <c:pt idx="21">
                  <c:v>10.158000000000001</c:v>
                </c:pt>
                <c:pt idx="22">
                  <c:v>10.500333333333334</c:v>
                </c:pt>
                <c:pt idx="23">
                  <c:v>11.011000000000001</c:v>
                </c:pt>
                <c:pt idx="24">
                  <c:v>11.662166666666666</c:v>
                </c:pt>
                <c:pt idx="25">
                  <c:v>12.272999999999998</c:v>
                </c:pt>
                <c:pt idx="26">
                  <c:v>12.750500000000001</c:v>
                </c:pt>
                <c:pt idx="27">
                  <c:v>12.565</c:v>
                </c:pt>
                <c:pt idx="28">
                  <c:v>12.265333333333333</c:v>
                </c:pt>
                <c:pt idx="29">
                  <c:v>11.848166666666666</c:v>
                </c:pt>
                <c:pt idx="30">
                  <c:v>11.245333333333333</c:v>
                </c:pt>
                <c:pt idx="31">
                  <c:v>10.691166666666668</c:v>
                </c:pt>
                <c:pt idx="32">
                  <c:v>10.375166666666667</c:v>
                </c:pt>
                <c:pt idx="33">
                  <c:v>10.576166666666667</c:v>
                </c:pt>
                <c:pt idx="34">
                  <c:v>10.908833333333334</c:v>
                </c:pt>
                <c:pt idx="35">
                  <c:v>11.473000000000001</c:v>
                </c:pt>
                <c:pt idx="36">
                  <c:v>12.156500000000001</c:v>
                </c:pt>
                <c:pt idx="37">
                  <c:v>12.692833333333335</c:v>
                </c:pt>
                <c:pt idx="38">
                  <c:v>13.139333333333333</c:v>
                </c:pt>
                <c:pt idx="39">
                  <c:v>12.937166666666668</c:v>
                </c:pt>
                <c:pt idx="40">
                  <c:v>12.721833333333334</c:v>
                </c:pt>
                <c:pt idx="41">
                  <c:v>12.167666666666667</c:v>
                </c:pt>
                <c:pt idx="42">
                  <c:v>11.398499999999999</c:v>
                </c:pt>
                <c:pt idx="43">
                  <c:v>11.033166666666666</c:v>
                </c:pt>
                <c:pt idx="44">
                  <c:v>10.644</c:v>
                </c:pt>
                <c:pt idx="45">
                  <c:v>10.932666666666668</c:v>
                </c:pt>
                <c:pt idx="46">
                  <c:v>11.203166666666666</c:v>
                </c:pt>
                <c:pt idx="47">
                  <c:v>11.853333333333333</c:v>
                </c:pt>
                <c:pt idx="48">
                  <c:v>12.436</c:v>
                </c:pt>
                <c:pt idx="49">
                  <c:v>12.899000000000001</c:v>
                </c:pt>
                <c:pt idx="50">
                  <c:v>13.473333333333334</c:v>
                </c:pt>
                <c:pt idx="51">
                  <c:v>13.303833333333332</c:v>
                </c:pt>
                <c:pt idx="52">
                  <c:v>13.224333333333334</c:v>
                </c:pt>
                <c:pt idx="53">
                  <c:v>12.736166666666668</c:v>
                </c:pt>
                <c:pt idx="54">
                  <c:v>12.329833333333333</c:v>
                </c:pt>
                <c:pt idx="55">
                  <c:v>12.068</c:v>
                </c:pt>
                <c:pt idx="56">
                  <c:v>11.537000000000001</c:v>
                </c:pt>
                <c:pt idx="57">
                  <c:v>11.691666666666668</c:v>
                </c:pt>
                <c:pt idx="58">
                  <c:v>11.809666666666667</c:v>
                </c:pt>
                <c:pt idx="59">
                  <c:v>12.445833333333333</c:v>
                </c:pt>
                <c:pt idx="60">
                  <c:v>13.178166666666664</c:v>
                </c:pt>
                <c:pt idx="61">
                  <c:v>13.770666666666665</c:v>
                </c:pt>
                <c:pt idx="62">
                  <c:v>14.375</c:v>
                </c:pt>
                <c:pt idx="63">
                  <c:v>14.311333333333332</c:v>
                </c:pt>
                <c:pt idx="64">
                  <c:v>14.176</c:v>
                </c:pt>
                <c:pt idx="65">
                  <c:v>13.509</c:v>
                </c:pt>
                <c:pt idx="66">
                  <c:v>12.854000000000001</c:v>
                </c:pt>
                <c:pt idx="67">
                  <c:v>12.321</c:v>
                </c:pt>
                <c:pt idx="68">
                  <c:v>11.749333333333334</c:v>
                </c:pt>
                <c:pt idx="69">
                  <c:v>11.706833333333334</c:v>
                </c:pt>
                <c:pt idx="70">
                  <c:v>12.076666666666666</c:v>
                </c:pt>
                <c:pt idx="71">
                  <c:v>12.682</c:v>
                </c:pt>
                <c:pt idx="72">
                  <c:v>13.456666666666665</c:v>
                </c:pt>
                <c:pt idx="73">
                  <c:v>14.044499999999999</c:v>
                </c:pt>
                <c:pt idx="74">
                  <c:v>14.634166666666667</c:v>
                </c:pt>
                <c:pt idx="75">
                  <c:v>14.789666666666667</c:v>
                </c:pt>
                <c:pt idx="76">
                  <c:v>14.432</c:v>
                </c:pt>
                <c:pt idx="77">
                  <c:v>13.910833333333331</c:v>
                </c:pt>
                <c:pt idx="78">
                  <c:v>13.308999999999999</c:v>
                </c:pt>
                <c:pt idx="79">
                  <c:v>12.703166666666668</c:v>
                </c:pt>
                <c:pt idx="80">
                  <c:v>12.231833333333332</c:v>
                </c:pt>
                <c:pt idx="81">
                  <c:v>11.983499999999999</c:v>
                </c:pt>
                <c:pt idx="82">
                  <c:v>12.206333333333333</c:v>
                </c:pt>
                <c:pt idx="83">
                  <c:v>12.866166666666667</c:v>
                </c:pt>
                <c:pt idx="84">
                  <c:v>13.467499999999999</c:v>
                </c:pt>
                <c:pt idx="85">
                  <c:v>14.150499999999999</c:v>
                </c:pt>
                <c:pt idx="86">
                  <c:v>14.8515</c:v>
                </c:pt>
                <c:pt idx="87">
                  <c:v>15.261000000000001</c:v>
                </c:pt>
                <c:pt idx="88">
                  <c:v>15.216833333333334</c:v>
                </c:pt>
                <c:pt idx="89">
                  <c:v>14.568833333333332</c:v>
                </c:pt>
                <c:pt idx="90">
                  <c:v>13.807499999999999</c:v>
                </c:pt>
                <c:pt idx="91">
                  <c:v>13.047499999999999</c:v>
                </c:pt>
                <c:pt idx="92">
                  <c:v>12.278499999999999</c:v>
                </c:pt>
                <c:pt idx="93">
                  <c:v>12.593000000000002</c:v>
                </c:pt>
                <c:pt idx="94">
                  <c:v>13.027166666666666</c:v>
                </c:pt>
                <c:pt idx="95">
                  <c:v>13.943833333333336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5B-4889-BEE4-D23751D9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709024"/>
        <c:axId val="1970730240"/>
      </c:lineChart>
      <c:dateAx>
        <c:axId val="19707090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30240"/>
        <c:crosses val="autoZero"/>
        <c:auto val="1"/>
        <c:lblOffset val="100"/>
        <c:baseTimeUnit val="months"/>
      </c:dateAx>
      <c:valAx>
        <c:axId val="19707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0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Linear_Regression!$B$1</c:f>
              <c:strCache>
                <c:ptCount val="1"/>
                <c:pt idx="0">
                  <c:v>beerproductionusa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Linear_Regression!$A$2:$A$97</c:f>
              <c:numCache>
                <c:formatCode>m/d/yyyy</c:formatCode>
                <c:ptCount val="96"/>
                <c:pt idx="0">
                  <c:v>25569</c:v>
                </c:pt>
                <c:pt idx="1">
                  <c:v>25600</c:v>
                </c:pt>
                <c:pt idx="2">
                  <c:v>25628</c:v>
                </c:pt>
                <c:pt idx="3">
                  <c:v>25659</c:v>
                </c:pt>
                <c:pt idx="4">
                  <c:v>25689</c:v>
                </c:pt>
                <c:pt idx="5">
                  <c:v>25720</c:v>
                </c:pt>
                <c:pt idx="6">
                  <c:v>25750</c:v>
                </c:pt>
                <c:pt idx="7">
                  <c:v>25781</c:v>
                </c:pt>
                <c:pt idx="8">
                  <c:v>25812</c:v>
                </c:pt>
                <c:pt idx="9">
                  <c:v>25842</c:v>
                </c:pt>
                <c:pt idx="10">
                  <c:v>25873</c:v>
                </c:pt>
                <c:pt idx="11">
                  <c:v>25903</c:v>
                </c:pt>
                <c:pt idx="12">
                  <c:v>25934</c:v>
                </c:pt>
                <c:pt idx="13">
                  <c:v>25965</c:v>
                </c:pt>
                <c:pt idx="14">
                  <c:v>25993</c:v>
                </c:pt>
                <c:pt idx="15">
                  <c:v>26024</c:v>
                </c:pt>
                <c:pt idx="16">
                  <c:v>26054</c:v>
                </c:pt>
                <c:pt idx="17">
                  <c:v>26085</c:v>
                </c:pt>
                <c:pt idx="18">
                  <c:v>26115</c:v>
                </c:pt>
                <c:pt idx="19">
                  <c:v>26146</c:v>
                </c:pt>
                <c:pt idx="20">
                  <c:v>26177</c:v>
                </c:pt>
                <c:pt idx="21">
                  <c:v>26207</c:v>
                </c:pt>
                <c:pt idx="22">
                  <c:v>26238</c:v>
                </c:pt>
                <c:pt idx="23">
                  <c:v>26268</c:v>
                </c:pt>
                <c:pt idx="24">
                  <c:v>26299</c:v>
                </c:pt>
                <c:pt idx="25">
                  <c:v>26330</c:v>
                </c:pt>
                <c:pt idx="26">
                  <c:v>26359</c:v>
                </c:pt>
                <c:pt idx="27">
                  <c:v>26390</c:v>
                </c:pt>
                <c:pt idx="28">
                  <c:v>26420</c:v>
                </c:pt>
                <c:pt idx="29">
                  <c:v>26451</c:v>
                </c:pt>
                <c:pt idx="30">
                  <c:v>26481</c:v>
                </c:pt>
                <c:pt idx="31">
                  <c:v>26512</c:v>
                </c:pt>
                <c:pt idx="32">
                  <c:v>26543</c:v>
                </c:pt>
                <c:pt idx="33">
                  <c:v>26573</c:v>
                </c:pt>
                <c:pt idx="34">
                  <c:v>26604</c:v>
                </c:pt>
                <c:pt idx="35">
                  <c:v>26634</c:v>
                </c:pt>
                <c:pt idx="36">
                  <c:v>26665</c:v>
                </c:pt>
                <c:pt idx="37">
                  <c:v>26696</c:v>
                </c:pt>
                <c:pt idx="38">
                  <c:v>26724</c:v>
                </c:pt>
                <c:pt idx="39">
                  <c:v>26755</c:v>
                </c:pt>
                <c:pt idx="40">
                  <c:v>26785</c:v>
                </c:pt>
                <c:pt idx="41">
                  <c:v>26816</c:v>
                </c:pt>
                <c:pt idx="42">
                  <c:v>26846</c:v>
                </c:pt>
                <c:pt idx="43">
                  <c:v>26877</c:v>
                </c:pt>
                <c:pt idx="44">
                  <c:v>26908</c:v>
                </c:pt>
                <c:pt idx="45">
                  <c:v>26938</c:v>
                </c:pt>
                <c:pt idx="46">
                  <c:v>26969</c:v>
                </c:pt>
                <c:pt idx="47">
                  <c:v>26999</c:v>
                </c:pt>
                <c:pt idx="48">
                  <c:v>27030</c:v>
                </c:pt>
                <c:pt idx="49">
                  <c:v>27061</c:v>
                </c:pt>
                <c:pt idx="50">
                  <c:v>27089</c:v>
                </c:pt>
                <c:pt idx="51">
                  <c:v>27120</c:v>
                </c:pt>
                <c:pt idx="52">
                  <c:v>27150</c:v>
                </c:pt>
                <c:pt idx="53">
                  <c:v>27181</c:v>
                </c:pt>
                <c:pt idx="54">
                  <c:v>27211</c:v>
                </c:pt>
                <c:pt idx="55">
                  <c:v>27242</c:v>
                </c:pt>
                <c:pt idx="56">
                  <c:v>27273</c:v>
                </c:pt>
                <c:pt idx="57">
                  <c:v>27303</c:v>
                </c:pt>
                <c:pt idx="58">
                  <c:v>27334</c:v>
                </c:pt>
                <c:pt idx="59">
                  <c:v>27364</c:v>
                </c:pt>
                <c:pt idx="60">
                  <c:v>27395</c:v>
                </c:pt>
                <c:pt idx="61">
                  <c:v>27426</c:v>
                </c:pt>
                <c:pt idx="62">
                  <c:v>27454</c:v>
                </c:pt>
                <c:pt idx="63">
                  <c:v>27485</c:v>
                </c:pt>
                <c:pt idx="64">
                  <c:v>27515</c:v>
                </c:pt>
                <c:pt idx="65">
                  <c:v>27546</c:v>
                </c:pt>
                <c:pt idx="66">
                  <c:v>27576</c:v>
                </c:pt>
                <c:pt idx="67">
                  <c:v>27607</c:v>
                </c:pt>
                <c:pt idx="68">
                  <c:v>27638</c:v>
                </c:pt>
                <c:pt idx="69">
                  <c:v>27668</c:v>
                </c:pt>
                <c:pt idx="70">
                  <c:v>27699</c:v>
                </c:pt>
                <c:pt idx="71">
                  <c:v>27729</c:v>
                </c:pt>
                <c:pt idx="72">
                  <c:v>27760</c:v>
                </c:pt>
                <c:pt idx="73">
                  <c:v>27791</c:v>
                </c:pt>
                <c:pt idx="74">
                  <c:v>27820</c:v>
                </c:pt>
                <c:pt idx="75">
                  <c:v>27851</c:v>
                </c:pt>
                <c:pt idx="76">
                  <c:v>27881</c:v>
                </c:pt>
                <c:pt idx="77">
                  <c:v>27912</c:v>
                </c:pt>
                <c:pt idx="78">
                  <c:v>27942</c:v>
                </c:pt>
                <c:pt idx="79">
                  <c:v>27973</c:v>
                </c:pt>
                <c:pt idx="80">
                  <c:v>28004</c:v>
                </c:pt>
                <c:pt idx="81">
                  <c:v>28034</c:v>
                </c:pt>
                <c:pt idx="82">
                  <c:v>28065</c:v>
                </c:pt>
                <c:pt idx="83">
                  <c:v>28095</c:v>
                </c:pt>
                <c:pt idx="84">
                  <c:v>28126</c:v>
                </c:pt>
                <c:pt idx="85">
                  <c:v>28157</c:v>
                </c:pt>
                <c:pt idx="86">
                  <c:v>28185</c:v>
                </c:pt>
                <c:pt idx="87">
                  <c:v>28216</c:v>
                </c:pt>
                <c:pt idx="88">
                  <c:v>28246</c:v>
                </c:pt>
                <c:pt idx="89">
                  <c:v>28277</c:v>
                </c:pt>
                <c:pt idx="90">
                  <c:v>28307</c:v>
                </c:pt>
                <c:pt idx="91">
                  <c:v>28338</c:v>
                </c:pt>
                <c:pt idx="92">
                  <c:v>28369</c:v>
                </c:pt>
                <c:pt idx="93">
                  <c:v>28399</c:v>
                </c:pt>
                <c:pt idx="94">
                  <c:v>28430</c:v>
                </c:pt>
                <c:pt idx="95">
                  <c:v>28460</c:v>
                </c:pt>
              </c:numCache>
            </c:numRef>
          </c:xVal>
          <c:yVal>
            <c:numRef>
              <c:f>Linear_Regression!$B$2:$B$97</c:f>
              <c:numCache>
                <c:formatCode>General</c:formatCode>
                <c:ptCount val="96"/>
                <c:pt idx="0">
                  <c:v>13.092000000000001</c:v>
                </c:pt>
                <c:pt idx="1">
                  <c:v>11.978</c:v>
                </c:pt>
                <c:pt idx="2">
                  <c:v>11.609</c:v>
                </c:pt>
                <c:pt idx="3">
                  <c:v>10.811999999999999</c:v>
                </c:pt>
                <c:pt idx="4">
                  <c:v>8.5359999999999996</c:v>
                </c:pt>
                <c:pt idx="5">
                  <c:v>9.6170000000000009</c:v>
                </c:pt>
                <c:pt idx="6">
                  <c:v>9.5609999999999999</c:v>
                </c:pt>
                <c:pt idx="7">
                  <c:v>9.31</c:v>
                </c:pt>
                <c:pt idx="8">
                  <c:v>11.835000000000001</c:v>
                </c:pt>
                <c:pt idx="9">
                  <c:v>12.448</c:v>
                </c:pt>
                <c:pt idx="10">
                  <c:v>12.446999999999999</c:v>
                </c:pt>
                <c:pt idx="11">
                  <c:v>13.403</c:v>
                </c:pt>
                <c:pt idx="12">
                  <c:v>12.38</c:v>
                </c:pt>
                <c:pt idx="13">
                  <c:v>11.33</c:v>
                </c:pt>
                <c:pt idx="14">
                  <c:v>11.01</c:v>
                </c:pt>
                <c:pt idx="15">
                  <c:v>10.275</c:v>
                </c:pt>
                <c:pt idx="16">
                  <c:v>9.3030000000000008</c:v>
                </c:pt>
                <c:pt idx="17">
                  <c:v>9.8149999999999995</c:v>
                </c:pt>
                <c:pt idx="18">
                  <c:v>9.6180000000000003</c:v>
                </c:pt>
                <c:pt idx="19">
                  <c:v>9.4109999999999996</c:v>
                </c:pt>
                <c:pt idx="20">
                  <c:v>12.526</c:v>
                </c:pt>
                <c:pt idx="21">
                  <c:v>12.329000000000001</c:v>
                </c:pt>
                <c:pt idx="22">
                  <c:v>12.367000000000001</c:v>
                </c:pt>
                <c:pt idx="23">
                  <c:v>13.722</c:v>
                </c:pt>
                <c:pt idx="24">
                  <c:v>13.282999999999999</c:v>
                </c:pt>
                <c:pt idx="25">
                  <c:v>12.276</c:v>
                </c:pt>
                <c:pt idx="26">
                  <c:v>11.413</c:v>
                </c:pt>
                <c:pt idx="27">
                  <c:v>10.531000000000001</c:v>
                </c:pt>
                <c:pt idx="28">
                  <c:v>9.8640000000000008</c:v>
                </c:pt>
                <c:pt idx="29">
                  <c:v>10.105</c:v>
                </c:pt>
                <c:pt idx="30">
                  <c:v>9.9580000000000002</c:v>
                </c:pt>
                <c:pt idx="31">
                  <c:v>10.38</c:v>
                </c:pt>
                <c:pt idx="32">
                  <c:v>12.619</c:v>
                </c:pt>
                <c:pt idx="33">
                  <c:v>12.526999999999999</c:v>
                </c:pt>
                <c:pt idx="34">
                  <c:v>13.249000000000001</c:v>
                </c:pt>
                <c:pt idx="35">
                  <c:v>14.206</c:v>
                </c:pt>
                <c:pt idx="36">
                  <c:v>13.176</c:v>
                </c:pt>
                <c:pt idx="37">
                  <c:v>13.058999999999999</c:v>
                </c:pt>
                <c:pt idx="38">
                  <c:v>11.406000000000001</c:v>
                </c:pt>
                <c:pt idx="39">
                  <c:v>11.234999999999999</c:v>
                </c:pt>
                <c:pt idx="40">
                  <c:v>9.9239999999999995</c:v>
                </c:pt>
                <c:pt idx="41">
                  <c:v>9.5909999999999993</c:v>
                </c:pt>
                <c:pt idx="42">
                  <c:v>10.984</c:v>
                </c:pt>
                <c:pt idx="43">
                  <c:v>10.724</c:v>
                </c:pt>
                <c:pt idx="44">
                  <c:v>13.138</c:v>
                </c:pt>
                <c:pt idx="45">
                  <c:v>12.858000000000001</c:v>
                </c:pt>
                <c:pt idx="46">
                  <c:v>13.824999999999999</c:v>
                </c:pt>
                <c:pt idx="47">
                  <c:v>13.087</c:v>
                </c:pt>
                <c:pt idx="48">
                  <c:v>13.762</c:v>
                </c:pt>
                <c:pt idx="49">
                  <c:v>14.17</c:v>
                </c:pt>
                <c:pt idx="50">
                  <c:v>12.121</c:v>
                </c:pt>
                <c:pt idx="51">
                  <c:v>12.381</c:v>
                </c:pt>
                <c:pt idx="52">
                  <c:v>10.896000000000001</c:v>
                </c:pt>
                <c:pt idx="53">
                  <c:v>10.648999999999999</c:v>
                </c:pt>
                <c:pt idx="54">
                  <c:v>12.191000000000001</c:v>
                </c:pt>
                <c:pt idx="55">
                  <c:v>10.984</c:v>
                </c:pt>
                <c:pt idx="56">
                  <c:v>13.048999999999999</c:v>
                </c:pt>
                <c:pt idx="57">
                  <c:v>13.089</c:v>
                </c:pt>
                <c:pt idx="58">
                  <c:v>14.712999999999999</c:v>
                </c:pt>
                <c:pt idx="59">
                  <c:v>15.042999999999999</c:v>
                </c:pt>
                <c:pt idx="60">
                  <c:v>15.746</c:v>
                </c:pt>
                <c:pt idx="61">
                  <c:v>14.61</c:v>
                </c:pt>
                <c:pt idx="62">
                  <c:v>12.667</c:v>
                </c:pt>
                <c:pt idx="63">
                  <c:v>12.276999999999999</c:v>
                </c:pt>
                <c:pt idx="64">
                  <c:v>10.711</c:v>
                </c:pt>
                <c:pt idx="65">
                  <c:v>11.113</c:v>
                </c:pt>
                <c:pt idx="66">
                  <c:v>12.548</c:v>
                </c:pt>
                <c:pt idx="67">
                  <c:v>11.18</c:v>
                </c:pt>
                <c:pt idx="68">
                  <c:v>12.412000000000001</c:v>
                </c:pt>
                <c:pt idx="69">
                  <c:v>14.496</c:v>
                </c:pt>
                <c:pt idx="70">
                  <c:v>14.343</c:v>
                </c:pt>
                <c:pt idx="71">
                  <c:v>15.760999999999999</c:v>
                </c:pt>
                <c:pt idx="72">
                  <c:v>16.074999999999999</c:v>
                </c:pt>
                <c:pt idx="73">
                  <c:v>14.718</c:v>
                </c:pt>
                <c:pt idx="74">
                  <c:v>13.345000000000001</c:v>
                </c:pt>
                <c:pt idx="75">
                  <c:v>12.35</c:v>
                </c:pt>
                <c:pt idx="76">
                  <c:v>11.215999999999999</c:v>
                </c:pt>
                <c:pt idx="77">
                  <c:v>12.15</c:v>
                </c:pt>
                <c:pt idx="78">
                  <c:v>12.44</c:v>
                </c:pt>
                <c:pt idx="79">
                  <c:v>11.89</c:v>
                </c:pt>
                <c:pt idx="80">
                  <c:v>11.855</c:v>
                </c:pt>
                <c:pt idx="81">
                  <c:v>13.686999999999999</c:v>
                </c:pt>
                <c:pt idx="82">
                  <c:v>15.175000000000001</c:v>
                </c:pt>
                <c:pt idx="83">
                  <c:v>15.757999999999999</c:v>
                </c:pt>
                <c:pt idx="84">
                  <c:v>16.538</c:v>
                </c:pt>
                <c:pt idx="85">
                  <c:v>16.096</c:v>
                </c:pt>
                <c:pt idx="86">
                  <c:v>14.311999999999999</c:v>
                </c:pt>
                <c:pt idx="87">
                  <c:v>13.422000000000001</c:v>
                </c:pt>
                <c:pt idx="88">
                  <c:v>11.287000000000001</c:v>
                </c:pt>
                <c:pt idx="89">
                  <c:v>11.19</c:v>
                </c:pt>
                <c:pt idx="90">
                  <c:v>11.978</c:v>
                </c:pt>
                <c:pt idx="91">
                  <c:v>11.481999999999999</c:v>
                </c:pt>
                <c:pt idx="92">
                  <c:v>16.199000000000002</c:v>
                </c:pt>
                <c:pt idx="93">
                  <c:v>16.027000000000001</c:v>
                </c:pt>
                <c:pt idx="94">
                  <c:v>16.786999999999999</c:v>
                </c:pt>
                <c:pt idx="95">
                  <c:v>16.904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0-4770-B336-FE660C8CB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946816"/>
        <c:axId val="1784949312"/>
      </c:scatterChart>
      <c:valAx>
        <c:axId val="178494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49312"/>
        <c:crosses val="autoZero"/>
        <c:crossBetween val="midCat"/>
      </c:valAx>
      <c:valAx>
        <c:axId val="17849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4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vs</a:t>
            </a:r>
            <a:r>
              <a:rPr lang="en-US" baseline="0"/>
              <a:t> RMSE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DES!$J$7</c:f>
              <c:strCache>
                <c:ptCount val="1"/>
                <c:pt idx="0">
                  <c:v>Alpha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DES!$K$7:$S$7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0-4E3C-BB49-C3B274F895B3}"/>
            </c:ext>
          </c:extLst>
        </c:ser>
        <c:ser>
          <c:idx val="1"/>
          <c:order val="1"/>
          <c:tx>
            <c:strRef>
              <c:f>DES!$J$8</c:f>
              <c:strCache>
                <c:ptCount val="1"/>
                <c:pt idx="0">
                  <c:v>RMSE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DES!$K$8:$S$8</c:f>
              <c:numCache>
                <c:formatCode>General</c:formatCode>
                <c:ptCount val="9"/>
                <c:pt idx="0">
                  <c:v>2.0377459999999998</c:v>
                </c:pt>
                <c:pt idx="1">
                  <c:v>1.6989609999999999</c:v>
                </c:pt>
                <c:pt idx="2">
                  <c:v>1.3160540000000001</c:v>
                </c:pt>
                <c:pt idx="3">
                  <c:v>1.4525520000000001</c:v>
                </c:pt>
                <c:pt idx="4">
                  <c:v>1.3700490000000001</c:v>
                </c:pt>
                <c:pt idx="5">
                  <c:v>1.3033840000000001</c:v>
                </c:pt>
                <c:pt idx="6">
                  <c:v>1.2550220000000001</c:v>
                </c:pt>
                <c:pt idx="7">
                  <c:v>1.2251080000000001</c:v>
                </c:pt>
                <c:pt idx="8">
                  <c:v>1.212826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0-4E3C-BB49-C3B274F89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021295"/>
        <c:axId val="1296019215"/>
      </c:lineChart>
      <c:catAx>
        <c:axId val="129602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019215"/>
        <c:crosses val="autoZero"/>
        <c:auto val="1"/>
        <c:lblAlgn val="ctr"/>
        <c:lblOffset val="100"/>
        <c:noMultiLvlLbl val="0"/>
      </c:catAx>
      <c:valAx>
        <c:axId val="12960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02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</xdr:row>
      <xdr:rowOff>118110</xdr:rowOff>
    </xdr:from>
    <xdr:to>
      <xdr:col>21</xdr:col>
      <xdr:colOff>38100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D304DA-D2EB-4064-9C9D-DE7DD1FF5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64770</xdr:rowOff>
    </xdr:from>
    <xdr:to>
      <xdr:col>18</xdr:col>
      <xdr:colOff>236220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9827CB-11A0-4250-9F1E-34D89B119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541020</xdr:colOff>
      <xdr:row>10</xdr:row>
      <xdr:rowOff>87630</xdr:rowOff>
    </xdr:from>
    <xdr:to>
      <xdr:col>17</xdr:col>
      <xdr:colOff>236220</xdr:colOff>
      <xdr:row>25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59DBD-B256-4252-9039-B9159C42C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sqref="A1:B1048576"/>
    </sheetView>
  </sheetViews>
  <sheetFormatPr defaultRowHeight="14.4" x14ac:dyDescent="0.3"/>
  <cols>
    <col min="1" max="1" width="10.33203125" bestFit="1" customWidth="1"/>
    <col min="2" max="2" width="16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 s="1">
        <v>25569</v>
      </c>
      <c r="B2">
        <v>13.092000000000001</v>
      </c>
    </row>
    <row r="3" spans="1:11" x14ac:dyDescent="0.3">
      <c r="A3" s="1">
        <v>25600</v>
      </c>
      <c r="B3">
        <v>11.978</v>
      </c>
    </row>
    <row r="4" spans="1:11" x14ac:dyDescent="0.3">
      <c r="A4" s="1">
        <v>25628</v>
      </c>
      <c r="B4">
        <v>11.609</v>
      </c>
    </row>
    <row r="5" spans="1:11" x14ac:dyDescent="0.3">
      <c r="A5" s="1">
        <v>25659</v>
      </c>
      <c r="B5">
        <v>10.811999999999999</v>
      </c>
      <c r="C5">
        <v>12.226333333333335</v>
      </c>
      <c r="D5">
        <v>-1.4143333333333352</v>
      </c>
      <c r="E5">
        <v>1.4143333333333352</v>
      </c>
      <c r="F5">
        <v>2.0003387777777832</v>
      </c>
      <c r="G5">
        <v>0.13081144407448533</v>
      </c>
      <c r="J5" t="s">
        <v>7</v>
      </c>
      <c r="K5">
        <f>AVERAGE(E5:E97)</f>
        <v>1.3409103942652327</v>
      </c>
    </row>
    <row r="6" spans="1:11" x14ac:dyDescent="0.3">
      <c r="A6" s="1">
        <v>25689</v>
      </c>
      <c r="B6">
        <v>8.5359999999999996</v>
      </c>
      <c r="C6">
        <v>11.466333333333333</v>
      </c>
      <c r="D6">
        <v>-2.9303333333333335</v>
      </c>
      <c r="E6">
        <v>2.9303333333333335</v>
      </c>
      <c r="F6">
        <v>8.5868534444444453</v>
      </c>
      <c r="G6">
        <v>0.34329115901280854</v>
      </c>
      <c r="J6" t="s">
        <v>8</v>
      </c>
      <c r="K6">
        <f>SQRT(AVERAGE(F5:F97))</f>
        <v>1.6137132472792197</v>
      </c>
    </row>
    <row r="7" spans="1:11" x14ac:dyDescent="0.3">
      <c r="A7" s="1">
        <v>25720</v>
      </c>
      <c r="B7">
        <v>9.6170000000000009</v>
      </c>
      <c r="C7">
        <v>10.319000000000001</v>
      </c>
      <c r="D7">
        <v>-0.70199999999999996</v>
      </c>
      <c r="E7">
        <v>0.70199999999999996</v>
      </c>
      <c r="F7">
        <v>0.49280399999999996</v>
      </c>
      <c r="G7">
        <v>7.2995736716231663E-2</v>
      </c>
      <c r="J7" t="s">
        <v>9</v>
      </c>
      <c r="K7" s="2">
        <f>AVERAGE(G5:G97)</f>
        <v>0.10743692630294512</v>
      </c>
    </row>
    <row r="8" spans="1:11" x14ac:dyDescent="0.3">
      <c r="A8" s="1">
        <v>25750</v>
      </c>
      <c r="B8">
        <v>9.5609999999999999</v>
      </c>
      <c r="C8">
        <v>9.6549999999999994</v>
      </c>
      <c r="D8">
        <v>-9.3999999999999417E-2</v>
      </c>
      <c r="E8">
        <v>9.3999999999999417E-2</v>
      </c>
      <c r="F8">
        <v>8.8359999999998908E-3</v>
      </c>
      <c r="G8">
        <v>9.8316075724296011E-3</v>
      </c>
      <c r="J8" t="s">
        <v>10</v>
      </c>
      <c r="K8" s="3">
        <f>1-K7</f>
        <v>0.8925630736970549</v>
      </c>
    </row>
    <row r="9" spans="1:11" x14ac:dyDescent="0.3">
      <c r="A9" s="1">
        <v>25781</v>
      </c>
      <c r="B9">
        <v>9.31</v>
      </c>
      <c r="C9">
        <v>9.2379999999999995</v>
      </c>
      <c r="D9">
        <v>7.2000000000000952E-2</v>
      </c>
      <c r="E9">
        <v>7.2000000000000952E-2</v>
      </c>
      <c r="F9">
        <v>5.1840000000001373E-3</v>
      </c>
      <c r="G9">
        <v>7.7336197636950531E-3</v>
      </c>
    </row>
    <row r="10" spans="1:11" x14ac:dyDescent="0.3">
      <c r="A10" s="1">
        <v>25812</v>
      </c>
      <c r="B10">
        <v>11.835000000000001</v>
      </c>
      <c r="C10">
        <v>9.4960000000000004</v>
      </c>
      <c r="D10">
        <v>2.3390000000000004</v>
      </c>
      <c r="E10">
        <v>2.3390000000000004</v>
      </c>
      <c r="F10">
        <v>5.4709210000000024</v>
      </c>
      <c r="G10">
        <v>0.19763413603717789</v>
      </c>
    </row>
    <row r="11" spans="1:11" x14ac:dyDescent="0.3">
      <c r="A11" s="1">
        <v>25842</v>
      </c>
      <c r="B11">
        <v>12.448</v>
      </c>
      <c r="C11">
        <v>10.235333333333335</v>
      </c>
      <c r="D11">
        <v>2.2126666666666654</v>
      </c>
      <c r="E11">
        <v>2.2126666666666654</v>
      </c>
      <c r="F11">
        <v>4.895893777777772</v>
      </c>
      <c r="G11">
        <v>0.17775278491859459</v>
      </c>
    </row>
    <row r="12" spans="1:11" x14ac:dyDescent="0.3">
      <c r="A12" s="1">
        <v>25873</v>
      </c>
      <c r="B12">
        <v>12.446999999999999</v>
      </c>
      <c r="C12">
        <v>11.197666666666668</v>
      </c>
      <c r="D12">
        <v>1.2493333333333307</v>
      </c>
      <c r="E12">
        <v>1.2493333333333307</v>
      </c>
      <c r="F12">
        <v>1.5608337777777712</v>
      </c>
      <c r="G12">
        <v>0.10037224498540458</v>
      </c>
    </row>
    <row r="13" spans="1:11" x14ac:dyDescent="0.3">
      <c r="A13" s="1">
        <v>25903</v>
      </c>
      <c r="B13">
        <v>13.403</v>
      </c>
      <c r="C13">
        <v>12.243333333333334</v>
      </c>
      <c r="D13">
        <v>1.1596666666666664</v>
      </c>
      <c r="E13">
        <v>1.1596666666666664</v>
      </c>
      <c r="F13">
        <v>1.3448267777777771</v>
      </c>
      <c r="G13">
        <v>8.6522917754731504E-2</v>
      </c>
    </row>
    <row r="14" spans="1:11" x14ac:dyDescent="0.3">
      <c r="A14" s="1">
        <v>25934</v>
      </c>
      <c r="B14">
        <v>12.38</v>
      </c>
      <c r="C14">
        <v>12.766</v>
      </c>
      <c r="D14">
        <v>-0.38599999999999923</v>
      </c>
      <c r="E14">
        <v>0.38599999999999923</v>
      </c>
      <c r="F14">
        <v>0.14899599999999941</v>
      </c>
      <c r="G14">
        <v>3.1179321486268112E-2</v>
      </c>
    </row>
    <row r="15" spans="1:11" x14ac:dyDescent="0.3">
      <c r="A15" s="1">
        <v>25965</v>
      </c>
      <c r="B15">
        <v>11.33</v>
      </c>
      <c r="C15">
        <v>12.743333333333334</v>
      </c>
      <c r="D15">
        <v>-1.413333333333334</v>
      </c>
      <c r="E15">
        <v>1.413333333333334</v>
      </c>
      <c r="F15">
        <v>1.997511111111113</v>
      </c>
      <c r="G15">
        <v>0.12474257134451315</v>
      </c>
    </row>
    <row r="16" spans="1:11" x14ac:dyDescent="0.3">
      <c r="A16" s="1">
        <v>25993</v>
      </c>
      <c r="B16">
        <v>11.01</v>
      </c>
      <c r="C16">
        <v>12.371</v>
      </c>
      <c r="D16">
        <v>-1.3610000000000007</v>
      </c>
      <c r="E16">
        <v>1.3610000000000007</v>
      </c>
      <c r="F16">
        <v>1.8523210000000019</v>
      </c>
      <c r="G16">
        <v>0.12361489554950052</v>
      </c>
    </row>
    <row r="17" spans="1:7" x14ac:dyDescent="0.3">
      <c r="A17" s="1">
        <v>26024</v>
      </c>
      <c r="B17">
        <v>10.275</v>
      </c>
      <c r="C17">
        <v>11.573333333333332</v>
      </c>
      <c r="D17">
        <v>-1.298333333333332</v>
      </c>
      <c r="E17">
        <v>1.298333333333332</v>
      </c>
      <c r="F17">
        <v>1.6856694444444409</v>
      </c>
      <c r="G17">
        <v>0.12635847526358462</v>
      </c>
    </row>
    <row r="18" spans="1:7" x14ac:dyDescent="0.3">
      <c r="A18" s="1">
        <v>26054</v>
      </c>
      <c r="B18">
        <v>9.3030000000000008</v>
      </c>
      <c r="C18">
        <v>10.871666666666668</v>
      </c>
      <c r="D18">
        <v>-1.5686666666666671</v>
      </c>
      <c r="E18">
        <v>1.5686666666666671</v>
      </c>
      <c r="F18">
        <v>2.4607151111111123</v>
      </c>
      <c r="G18">
        <v>0.1686194417571393</v>
      </c>
    </row>
    <row r="19" spans="1:7" x14ac:dyDescent="0.3">
      <c r="A19" s="1">
        <v>26085</v>
      </c>
      <c r="B19">
        <v>9.8149999999999995</v>
      </c>
      <c r="C19">
        <v>10.196</v>
      </c>
      <c r="D19">
        <v>-0.38100000000000023</v>
      </c>
      <c r="E19">
        <v>0.38100000000000023</v>
      </c>
      <c r="F19">
        <v>0.14516100000000018</v>
      </c>
      <c r="G19">
        <v>3.8818135506877252E-2</v>
      </c>
    </row>
    <row r="20" spans="1:7" x14ac:dyDescent="0.3">
      <c r="A20" s="1">
        <v>26115</v>
      </c>
      <c r="B20">
        <v>9.6180000000000003</v>
      </c>
      <c r="C20">
        <v>9.7976666666666663</v>
      </c>
      <c r="D20">
        <v>-0.17966666666666598</v>
      </c>
      <c r="E20">
        <v>0.17966666666666598</v>
      </c>
      <c r="F20">
        <v>3.2280111111110864E-2</v>
      </c>
      <c r="G20">
        <v>1.868025230470638E-2</v>
      </c>
    </row>
    <row r="21" spans="1:7" x14ac:dyDescent="0.3">
      <c r="A21" s="1">
        <v>26146</v>
      </c>
      <c r="B21">
        <v>9.4109999999999996</v>
      </c>
      <c r="C21">
        <v>9.5786666666666687</v>
      </c>
      <c r="D21">
        <v>-0.16766666666666907</v>
      </c>
      <c r="E21">
        <v>0.16766666666666907</v>
      </c>
      <c r="F21">
        <v>2.8112111111111917E-2</v>
      </c>
      <c r="G21">
        <v>1.7816030885843066E-2</v>
      </c>
    </row>
    <row r="22" spans="1:7" x14ac:dyDescent="0.3">
      <c r="A22" s="1">
        <v>26177</v>
      </c>
      <c r="B22">
        <v>12.526</v>
      </c>
      <c r="C22">
        <v>9.6146666666666665</v>
      </c>
      <c r="D22">
        <v>2.9113333333333333</v>
      </c>
      <c r="E22">
        <v>2.9113333333333333</v>
      </c>
      <c r="F22">
        <v>8.4758617777777783</v>
      </c>
      <c r="G22">
        <v>0.2324232263558465</v>
      </c>
    </row>
    <row r="23" spans="1:7" x14ac:dyDescent="0.3">
      <c r="A23" s="1">
        <v>26207</v>
      </c>
      <c r="B23">
        <v>12.329000000000001</v>
      </c>
      <c r="C23">
        <v>10.518333333333333</v>
      </c>
      <c r="D23">
        <v>1.810666666666668</v>
      </c>
      <c r="E23">
        <v>1.810666666666668</v>
      </c>
      <c r="F23">
        <v>3.2785137777777824</v>
      </c>
      <c r="G23">
        <v>0.14686241111741974</v>
      </c>
    </row>
    <row r="24" spans="1:7" x14ac:dyDescent="0.3">
      <c r="A24" s="1">
        <v>26238</v>
      </c>
      <c r="B24">
        <v>12.367000000000001</v>
      </c>
      <c r="C24">
        <v>11.421999999999999</v>
      </c>
      <c r="D24">
        <v>0.94500000000000206</v>
      </c>
      <c r="E24">
        <v>0.94500000000000206</v>
      </c>
      <c r="F24">
        <v>0.89302500000000384</v>
      </c>
      <c r="G24">
        <v>7.6413034689092094E-2</v>
      </c>
    </row>
    <row r="25" spans="1:7" x14ac:dyDescent="0.3">
      <c r="A25" s="1">
        <v>26268</v>
      </c>
      <c r="B25">
        <v>13.722</v>
      </c>
      <c r="C25">
        <v>12.407333333333334</v>
      </c>
      <c r="D25">
        <v>1.3146666666666658</v>
      </c>
      <c r="E25">
        <v>1.3146666666666658</v>
      </c>
      <c r="F25">
        <v>1.7283484444444421</v>
      </c>
      <c r="G25">
        <v>9.5807219550114106E-2</v>
      </c>
    </row>
    <row r="26" spans="1:7" x14ac:dyDescent="0.3">
      <c r="A26" s="1">
        <v>26299</v>
      </c>
      <c r="B26">
        <v>13.282999999999999</v>
      </c>
      <c r="C26">
        <v>12.805999999999999</v>
      </c>
      <c r="D26">
        <v>0.47700000000000031</v>
      </c>
      <c r="E26">
        <v>0.47700000000000031</v>
      </c>
      <c r="F26">
        <v>0.22752900000000029</v>
      </c>
      <c r="G26">
        <v>3.5910562372957942E-2</v>
      </c>
    </row>
    <row r="27" spans="1:7" x14ac:dyDescent="0.3">
      <c r="A27" s="1">
        <v>26330</v>
      </c>
      <c r="B27">
        <v>12.276</v>
      </c>
      <c r="C27">
        <v>13.124000000000001</v>
      </c>
      <c r="D27">
        <v>-0.84800000000000075</v>
      </c>
      <c r="E27">
        <v>0.84800000000000075</v>
      </c>
      <c r="F27">
        <v>0.7191040000000013</v>
      </c>
      <c r="G27">
        <v>6.9077875529488492E-2</v>
      </c>
    </row>
    <row r="28" spans="1:7" x14ac:dyDescent="0.3">
      <c r="A28" s="1">
        <v>26359</v>
      </c>
      <c r="B28">
        <v>11.413</v>
      </c>
      <c r="C28">
        <v>13.093666666666666</v>
      </c>
      <c r="D28">
        <v>-1.6806666666666654</v>
      </c>
      <c r="E28">
        <v>1.6806666666666654</v>
      </c>
      <c r="F28">
        <v>2.8246404444444404</v>
      </c>
      <c r="G28">
        <v>0.14725897368497901</v>
      </c>
    </row>
    <row r="29" spans="1:7" x14ac:dyDescent="0.3">
      <c r="A29" s="1">
        <v>26390</v>
      </c>
      <c r="B29">
        <v>10.531000000000001</v>
      </c>
      <c r="C29">
        <v>12.323999999999998</v>
      </c>
      <c r="D29">
        <v>-1.7929999999999975</v>
      </c>
      <c r="E29">
        <v>1.7929999999999975</v>
      </c>
      <c r="F29">
        <v>3.2148489999999912</v>
      </c>
      <c r="G29">
        <v>0.17025923464058468</v>
      </c>
    </row>
    <row r="30" spans="1:7" x14ac:dyDescent="0.3">
      <c r="A30" s="1">
        <v>26420</v>
      </c>
      <c r="B30">
        <v>9.8640000000000008</v>
      </c>
      <c r="C30">
        <v>11.406666666666666</v>
      </c>
      <c r="D30">
        <v>-1.5426666666666655</v>
      </c>
      <c r="E30">
        <v>1.5426666666666655</v>
      </c>
      <c r="F30">
        <v>2.3798204444444409</v>
      </c>
      <c r="G30">
        <v>0.15639361989726941</v>
      </c>
    </row>
    <row r="31" spans="1:7" x14ac:dyDescent="0.3">
      <c r="A31" s="1">
        <v>26451</v>
      </c>
      <c r="B31">
        <v>10.105</v>
      </c>
      <c r="C31">
        <v>10.602666666666668</v>
      </c>
      <c r="D31">
        <v>-0.49766666666666737</v>
      </c>
      <c r="E31">
        <v>0.49766666666666737</v>
      </c>
      <c r="F31">
        <v>0.24767211111111181</v>
      </c>
      <c r="G31">
        <v>4.9249546429160546E-2</v>
      </c>
    </row>
    <row r="32" spans="1:7" x14ac:dyDescent="0.3">
      <c r="A32" s="1">
        <v>26481</v>
      </c>
      <c r="B32">
        <v>9.9580000000000002</v>
      </c>
      <c r="C32">
        <v>10.166666666666668</v>
      </c>
      <c r="D32">
        <v>-0.20866666666666767</v>
      </c>
      <c r="E32">
        <v>0.20866666666666767</v>
      </c>
      <c r="F32">
        <v>4.3541777777778193E-2</v>
      </c>
      <c r="G32">
        <v>2.0954676307156826E-2</v>
      </c>
    </row>
    <row r="33" spans="1:7" x14ac:dyDescent="0.3">
      <c r="A33" s="1">
        <v>26512</v>
      </c>
      <c r="B33">
        <v>10.38</v>
      </c>
      <c r="C33">
        <v>9.9756666666666671</v>
      </c>
      <c r="D33">
        <v>0.40433333333333366</v>
      </c>
      <c r="E33">
        <v>0.40433333333333366</v>
      </c>
      <c r="F33">
        <v>0.16348544444444471</v>
      </c>
      <c r="G33">
        <v>3.8953114964675684E-2</v>
      </c>
    </row>
    <row r="34" spans="1:7" x14ac:dyDescent="0.3">
      <c r="A34" s="1">
        <v>26543</v>
      </c>
      <c r="B34">
        <v>12.619</v>
      </c>
      <c r="C34">
        <v>10.147666666666668</v>
      </c>
      <c r="D34">
        <v>2.471333333333332</v>
      </c>
      <c r="E34">
        <v>2.471333333333332</v>
      </c>
      <c r="F34">
        <v>6.1074884444444377</v>
      </c>
      <c r="G34">
        <v>0.19584224846131484</v>
      </c>
    </row>
    <row r="35" spans="1:7" x14ac:dyDescent="0.3">
      <c r="A35" s="1">
        <v>26573</v>
      </c>
      <c r="B35">
        <v>12.526999999999999</v>
      </c>
      <c r="C35">
        <v>10.985666666666667</v>
      </c>
      <c r="D35">
        <v>1.5413333333333323</v>
      </c>
      <c r="E35">
        <v>1.5413333333333323</v>
      </c>
      <c r="F35">
        <v>2.3757084444444412</v>
      </c>
      <c r="G35">
        <v>0.12304089832628183</v>
      </c>
    </row>
    <row r="36" spans="1:7" x14ac:dyDescent="0.3">
      <c r="A36" s="1">
        <v>26604</v>
      </c>
      <c r="B36">
        <v>13.249000000000001</v>
      </c>
      <c r="C36">
        <v>11.842000000000001</v>
      </c>
      <c r="D36">
        <v>1.407</v>
      </c>
      <c r="E36">
        <v>1.407</v>
      </c>
      <c r="F36">
        <v>1.979649</v>
      </c>
      <c r="G36">
        <v>0.10619669409012</v>
      </c>
    </row>
    <row r="37" spans="1:7" x14ac:dyDescent="0.3">
      <c r="A37" s="1">
        <v>26634</v>
      </c>
      <c r="B37">
        <v>14.206</v>
      </c>
      <c r="C37">
        <v>12.798333333333334</v>
      </c>
      <c r="D37">
        <v>1.4076666666666657</v>
      </c>
      <c r="E37">
        <v>1.4076666666666657</v>
      </c>
      <c r="F37">
        <v>1.9815254444444419</v>
      </c>
      <c r="G37">
        <v>9.9089586559669554E-2</v>
      </c>
    </row>
    <row r="38" spans="1:7" x14ac:dyDescent="0.3">
      <c r="A38" s="1">
        <v>26665</v>
      </c>
      <c r="B38">
        <v>13.176</v>
      </c>
      <c r="C38">
        <v>13.327333333333334</v>
      </c>
      <c r="D38">
        <v>-0.15133333333333354</v>
      </c>
      <c r="E38">
        <v>0.15133333333333354</v>
      </c>
      <c r="F38">
        <v>2.290177777777784E-2</v>
      </c>
      <c r="G38">
        <v>1.1485529245092102E-2</v>
      </c>
    </row>
    <row r="39" spans="1:7" x14ac:dyDescent="0.3">
      <c r="A39" s="1">
        <v>26696</v>
      </c>
      <c r="B39">
        <v>13.058999999999999</v>
      </c>
      <c r="C39">
        <v>13.543666666666667</v>
      </c>
      <c r="D39">
        <v>-0.48466666666666747</v>
      </c>
      <c r="E39">
        <v>0.48466666666666747</v>
      </c>
      <c r="F39">
        <v>0.23490177777777854</v>
      </c>
      <c r="G39">
        <v>3.711361257880906E-2</v>
      </c>
    </row>
    <row r="40" spans="1:7" x14ac:dyDescent="0.3">
      <c r="A40" s="1">
        <v>26724</v>
      </c>
      <c r="B40">
        <v>11.406000000000001</v>
      </c>
      <c r="C40">
        <v>13.480333333333332</v>
      </c>
      <c r="D40">
        <v>-2.0743333333333318</v>
      </c>
      <c r="E40">
        <v>2.0743333333333318</v>
      </c>
      <c r="F40">
        <v>4.3028587777777716</v>
      </c>
      <c r="G40">
        <v>0.18186334677655022</v>
      </c>
    </row>
    <row r="41" spans="1:7" x14ac:dyDescent="0.3">
      <c r="A41" s="1">
        <v>26755</v>
      </c>
      <c r="B41">
        <v>11.234999999999999</v>
      </c>
      <c r="C41">
        <v>12.546999999999999</v>
      </c>
      <c r="D41">
        <v>-1.3119999999999994</v>
      </c>
      <c r="E41">
        <v>1.3119999999999994</v>
      </c>
      <c r="F41">
        <v>1.7213439999999984</v>
      </c>
      <c r="G41">
        <v>0.11677792612372047</v>
      </c>
    </row>
    <row r="42" spans="1:7" x14ac:dyDescent="0.3">
      <c r="A42" s="1">
        <v>26785</v>
      </c>
      <c r="B42">
        <v>9.9239999999999995</v>
      </c>
      <c r="C42">
        <v>11.9</v>
      </c>
      <c r="D42">
        <v>-1.9760000000000009</v>
      </c>
      <c r="E42">
        <v>1.9760000000000009</v>
      </c>
      <c r="F42">
        <v>3.9045760000000036</v>
      </c>
      <c r="G42">
        <v>0.19911326078194286</v>
      </c>
    </row>
    <row r="43" spans="1:7" x14ac:dyDescent="0.3">
      <c r="A43" s="1">
        <v>26816</v>
      </c>
      <c r="B43">
        <v>9.5909999999999993</v>
      </c>
      <c r="C43">
        <v>10.854999999999999</v>
      </c>
      <c r="D43">
        <v>-1.2639999999999993</v>
      </c>
      <c r="E43">
        <v>1.2639999999999993</v>
      </c>
      <c r="F43">
        <v>1.5976959999999985</v>
      </c>
      <c r="G43">
        <v>0.13179021999791465</v>
      </c>
    </row>
    <row r="44" spans="1:7" x14ac:dyDescent="0.3">
      <c r="A44" s="1">
        <v>26846</v>
      </c>
      <c r="B44">
        <v>10.984</v>
      </c>
      <c r="C44">
        <v>10.25</v>
      </c>
      <c r="D44">
        <v>0.73399999999999999</v>
      </c>
      <c r="E44">
        <v>0.73399999999999999</v>
      </c>
      <c r="F44">
        <v>0.53875600000000001</v>
      </c>
      <c r="G44">
        <v>6.68244719592134E-2</v>
      </c>
    </row>
    <row r="45" spans="1:7" x14ac:dyDescent="0.3">
      <c r="A45" s="1">
        <v>26877</v>
      </c>
      <c r="B45">
        <v>10.724</v>
      </c>
      <c r="C45">
        <v>10.166333333333334</v>
      </c>
      <c r="D45">
        <v>0.55766666666666609</v>
      </c>
      <c r="E45">
        <v>0.55766666666666609</v>
      </c>
      <c r="F45">
        <v>0.31099211111111047</v>
      </c>
      <c r="G45">
        <v>5.2001740644038237E-2</v>
      </c>
    </row>
    <row r="46" spans="1:7" x14ac:dyDescent="0.3">
      <c r="A46" s="1">
        <v>26908</v>
      </c>
      <c r="B46">
        <v>13.138</v>
      </c>
      <c r="C46">
        <v>10.433</v>
      </c>
      <c r="D46">
        <v>2.7050000000000001</v>
      </c>
      <c r="E46">
        <v>2.7050000000000001</v>
      </c>
      <c r="F46">
        <v>7.3170250000000001</v>
      </c>
      <c r="G46">
        <v>0.20589130765717767</v>
      </c>
    </row>
    <row r="47" spans="1:7" x14ac:dyDescent="0.3">
      <c r="A47" s="1">
        <v>26938</v>
      </c>
      <c r="B47">
        <v>12.858000000000001</v>
      </c>
      <c r="C47">
        <v>11.615333333333332</v>
      </c>
      <c r="D47">
        <v>1.2426666666666684</v>
      </c>
      <c r="E47">
        <v>1.2426666666666684</v>
      </c>
      <c r="F47">
        <v>1.5442204444444487</v>
      </c>
      <c r="G47">
        <v>9.6645408824597004E-2</v>
      </c>
    </row>
    <row r="48" spans="1:7" x14ac:dyDescent="0.3">
      <c r="A48" s="1">
        <v>26969</v>
      </c>
      <c r="B48">
        <v>13.824999999999999</v>
      </c>
      <c r="C48">
        <v>12.24</v>
      </c>
      <c r="D48">
        <v>1.5849999999999991</v>
      </c>
      <c r="E48">
        <v>1.5849999999999991</v>
      </c>
      <c r="F48">
        <v>2.5122249999999973</v>
      </c>
      <c r="G48">
        <v>0.11464737793851712</v>
      </c>
    </row>
    <row r="49" spans="1:7" x14ac:dyDescent="0.3">
      <c r="A49" s="1">
        <v>26999</v>
      </c>
      <c r="B49">
        <v>13.087</v>
      </c>
      <c r="C49">
        <v>13.273666666666665</v>
      </c>
      <c r="D49">
        <v>-0.18666666666666565</v>
      </c>
      <c r="E49">
        <v>0.18666666666666565</v>
      </c>
      <c r="F49">
        <v>3.4844444444444067E-2</v>
      </c>
      <c r="G49">
        <v>1.4263518504368125E-2</v>
      </c>
    </row>
    <row r="50" spans="1:7" x14ac:dyDescent="0.3">
      <c r="A50" s="1">
        <v>27030</v>
      </c>
      <c r="B50">
        <v>13.762</v>
      </c>
      <c r="C50">
        <v>13.256666666666666</v>
      </c>
      <c r="D50">
        <v>0.50533333333333452</v>
      </c>
      <c r="E50">
        <v>0.50533333333333452</v>
      </c>
      <c r="F50">
        <v>0.25536177777777896</v>
      </c>
      <c r="G50">
        <v>3.6719469069418288E-2</v>
      </c>
    </row>
    <row r="51" spans="1:7" x14ac:dyDescent="0.3">
      <c r="A51" s="1">
        <v>27061</v>
      </c>
      <c r="B51">
        <v>14.17</v>
      </c>
      <c r="C51">
        <v>13.558</v>
      </c>
      <c r="D51">
        <v>0.6120000000000001</v>
      </c>
      <c r="E51">
        <v>0.6120000000000001</v>
      </c>
      <c r="F51">
        <v>0.3745440000000001</v>
      </c>
      <c r="G51">
        <v>4.3189837685250539E-2</v>
      </c>
    </row>
    <row r="52" spans="1:7" x14ac:dyDescent="0.3">
      <c r="A52" s="1">
        <v>27089</v>
      </c>
      <c r="B52">
        <v>12.121</v>
      </c>
      <c r="C52">
        <v>13.673</v>
      </c>
      <c r="D52">
        <v>-1.5519999999999996</v>
      </c>
      <c r="E52">
        <v>1.5519999999999996</v>
      </c>
      <c r="F52">
        <v>2.4087039999999988</v>
      </c>
      <c r="G52">
        <v>0.12804224073921289</v>
      </c>
    </row>
    <row r="53" spans="1:7" x14ac:dyDescent="0.3">
      <c r="A53" s="1">
        <v>27120</v>
      </c>
      <c r="B53">
        <v>12.381</v>
      </c>
      <c r="C53">
        <v>13.351000000000001</v>
      </c>
      <c r="D53">
        <v>-0.97000000000000064</v>
      </c>
      <c r="E53">
        <v>0.97000000000000064</v>
      </c>
      <c r="F53">
        <v>0.94090000000000129</v>
      </c>
      <c r="G53">
        <v>7.8345852515951914E-2</v>
      </c>
    </row>
    <row r="54" spans="1:7" x14ac:dyDescent="0.3">
      <c r="A54" s="1">
        <v>27150</v>
      </c>
      <c r="B54">
        <v>10.896000000000001</v>
      </c>
      <c r="C54">
        <v>12.890666666666666</v>
      </c>
      <c r="D54">
        <v>-1.9946666666666655</v>
      </c>
      <c r="E54">
        <v>1.9946666666666655</v>
      </c>
      <c r="F54">
        <v>3.9786951111111062</v>
      </c>
      <c r="G54">
        <v>0.18306412139011247</v>
      </c>
    </row>
    <row r="55" spans="1:7" x14ac:dyDescent="0.3">
      <c r="A55" s="1">
        <v>27181</v>
      </c>
      <c r="B55">
        <v>10.648999999999999</v>
      </c>
      <c r="C55">
        <v>11.799333333333335</v>
      </c>
      <c r="D55">
        <v>-1.1503333333333359</v>
      </c>
      <c r="E55">
        <v>1.1503333333333359</v>
      </c>
      <c r="F55">
        <v>1.3232667777777836</v>
      </c>
      <c r="G55">
        <v>0.10802266253482355</v>
      </c>
    </row>
    <row r="56" spans="1:7" x14ac:dyDescent="0.3">
      <c r="A56" s="1">
        <v>27211</v>
      </c>
      <c r="B56">
        <v>12.191000000000001</v>
      </c>
      <c r="C56">
        <v>11.308666666666667</v>
      </c>
      <c r="D56">
        <v>0.88233333333333341</v>
      </c>
      <c r="E56">
        <v>0.88233333333333341</v>
      </c>
      <c r="F56">
        <v>0.77851211111111129</v>
      </c>
      <c r="G56">
        <v>7.2375796352500479E-2</v>
      </c>
    </row>
    <row r="57" spans="1:7" x14ac:dyDescent="0.3">
      <c r="A57" s="1">
        <v>27242</v>
      </c>
      <c r="B57">
        <v>10.984</v>
      </c>
      <c r="C57">
        <v>11.245333333333335</v>
      </c>
      <c r="D57">
        <v>-0.26133333333333475</v>
      </c>
      <c r="E57">
        <v>0.26133333333333475</v>
      </c>
      <c r="F57">
        <v>6.8295111111111848E-2</v>
      </c>
      <c r="G57">
        <v>2.3792182568584737E-2</v>
      </c>
    </row>
    <row r="58" spans="1:7" x14ac:dyDescent="0.3">
      <c r="A58" s="1">
        <v>27273</v>
      </c>
      <c r="B58">
        <v>13.048999999999999</v>
      </c>
      <c r="C58">
        <v>11.274666666666667</v>
      </c>
      <c r="D58">
        <v>1.7743333333333329</v>
      </c>
      <c r="E58">
        <v>1.7743333333333329</v>
      </c>
      <c r="F58">
        <v>3.1482587777777762</v>
      </c>
      <c r="G58">
        <v>0.13597465961631794</v>
      </c>
    </row>
    <row r="59" spans="1:7" x14ac:dyDescent="0.3">
      <c r="A59" s="1">
        <v>27303</v>
      </c>
      <c r="B59">
        <v>13.089</v>
      </c>
      <c r="C59">
        <v>12.074666666666667</v>
      </c>
      <c r="D59">
        <v>1.0143333333333331</v>
      </c>
      <c r="E59">
        <v>1.0143333333333331</v>
      </c>
      <c r="F59">
        <v>1.0288721111111105</v>
      </c>
      <c r="G59">
        <v>7.7495097664705706E-2</v>
      </c>
    </row>
    <row r="60" spans="1:7" x14ac:dyDescent="0.3">
      <c r="A60" s="1">
        <v>27334</v>
      </c>
      <c r="B60">
        <v>14.712999999999999</v>
      </c>
      <c r="C60">
        <v>12.374000000000001</v>
      </c>
      <c r="D60">
        <v>2.3389999999999986</v>
      </c>
      <c r="E60">
        <v>2.3389999999999986</v>
      </c>
      <c r="F60">
        <v>5.4709209999999935</v>
      </c>
      <c r="G60">
        <v>0.15897505607286064</v>
      </c>
    </row>
    <row r="61" spans="1:7" x14ac:dyDescent="0.3">
      <c r="A61" s="1">
        <v>27364</v>
      </c>
      <c r="B61">
        <v>15.042999999999999</v>
      </c>
      <c r="C61">
        <v>13.616999999999999</v>
      </c>
      <c r="D61">
        <v>1.4260000000000002</v>
      </c>
      <c r="E61">
        <v>1.4260000000000002</v>
      </c>
      <c r="F61">
        <v>2.0334760000000003</v>
      </c>
      <c r="G61">
        <v>9.479492122581934E-2</v>
      </c>
    </row>
    <row r="62" spans="1:7" x14ac:dyDescent="0.3">
      <c r="A62" s="1">
        <v>27395</v>
      </c>
      <c r="B62">
        <v>15.746</v>
      </c>
      <c r="C62">
        <v>14.281666666666666</v>
      </c>
      <c r="D62">
        <v>1.4643333333333342</v>
      </c>
      <c r="E62">
        <v>1.4643333333333342</v>
      </c>
      <c r="F62">
        <v>2.1442721111111136</v>
      </c>
      <c r="G62">
        <v>9.2997163300732516E-2</v>
      </c>
    </row>
    <row r="63" spans="1:7" x14ac:dyDescent="0.3">
      <c r="A63" s="1">
        <v>27426</v>
      </c>
      <c r="B63">
        <v>14.61</v>
      </c>
      <c r="C63">
        <v>15.167333333333334</v>
      </c>
      <c r="D63">
        <v>-0.55733333333333412</v>
      </c>
      <c r="E63">
        <v>0.55733333333333412</v>
      </c>
      <c r="F63">
        <v>0.31062044444444531</v>
      </c>
      <c r="G63">
        <v>3.8147387634040665E-2</v>
      </c>
    </row>
    <row r="64" spans="1:7" x14ac:dyDescent="0.3">
      <c r="A64" s="1">
        <v>27454</v>
      </c>
      <c r="B64">
        <v>12.667</v>
      </c>
      <c r="C64">
        <v>15.133000000000001</v>
      </c>
      <c r="D64">
        <v>-2.4660000000000011</v>
      </c>
      <c r="E64">
        <v>2.4660000000000011</v>
      </c>
      <c r="F64">
        <v>6.0811560000000053</v>
      </c>
      <c r="G64">
        <v>0.19467908739243714</v>
      </c>
    </row>
    <row r="65" spans="1:7" x14ac:dyDescent="0.3">
      <c r="A65" s="1">
        <v>27485</v>
      </c>
      <c r="B65">
        <v>12.276999999999999</v>
      </c>
      <c r="C65">
        <v>14.341000000000001</v>
      </c>
      <c r="D65">
        <v>-2.0640000000000018</v>
      </c>
      <c r="E65">
        <v>2.0640000000000018</v>
      </c>
      <c r="F65">
        <v>4.2600960000000079</v>
      </c>
      <c r="G65">
        <v>0.16811924737313691</v>
      </c>
    </row>
    <row r="66" spans="1:7" x14ac:dyDescent="0.3">
      <c r="A66" s="1">
        <v>27515</v>
      </c>
      <c r="B66">
        <v>10.711</v>
      </c>
      <c r="C66">
        <v>13.184666666666667</v>
      </c>
      <c r="D66">
        <v>-2.4736666666666665</v>
      </c>
      <c r="E66">
        <v>2.4736666666666665</v>
      </c>
      <c r="F66">
        <v>6.1190267777777771</v>
      </c>
      <c r="G66">
        <v>0.23094637911181648</v>
      </c>
    </row>
    <row r="67" spans="1:7" x14ac:dyDescent="0.3">
      <c r="A67" s="1">
        <v>27546</v>
      </c>
      <c r="B67">
        <v>11.113</v>
      </c>
      <c r="C67">
        <v>11.885</v>
      </c>
      <c r="D67">
        <v>-0.77200000000000024</v>
      </c>
      <c r="E67">
        <v>0.77200000000000024</v>
      </c>
      <c r="F67">
        <v>0.5959840000000004</v>
      </c>
      <c r="G67">
        <v>6.9468190407630734E-2</v>
      </c>
    </row>
    <row r="68" spans="1:7" x14ac:dyDescent="0.3">
      <c r="A68" s="1">
        <v>27576</v>
      </c>
      <c r="B68">
        <v>12.548</v>
      </c>
      <c r="C68">
        <v>11.366999999999999</v>
      </c>
      <c r="D68">
        <v>1.1810000000000009</v>
      </c>
      <c r="E68">
        <v>1.1810000000000009</v>
      </c>
      <c r="F68">
        <v>1.3947610000000021</v>
      </c>
      <c r="G68">
        <v>9.4118584635001667E-2</v>
      </c>
    </row>
    <row r="69" spans="1:7" x14ac:dyDescent="0.3">
      <c r="A69" s="1">
        <v>27607</v>
      </c>
      <c r="B69">
        <v>11.18</v>
      </c>
      <c r="C69">
        <v>11.457333333333333</v>
      </c>
      <c r="D69">
        <v>-0.27733333333333299</v>
      </c>
      <c r="E69">
        <v>0.27733333333333299</v>
      </c>
      <c r="F69">
        <v>7.6913777777777581E-2</v>
      </c>
      <c r="G69">
        <v>2.4806201550387565E-2</v>
      </c>
    </row>
    <row r="70" spans="1:7" x14ac:dyDescent="0.3">
      <c r="A70" s="1">
        <v>27638</v>
      </c>
      <c r="B70">
        <v>12.412000000000001</v>
      </c>
      <c r="C70">
        <v>11.613666666666667</v>
      </c>
      <c r="D70">
        <v>0.79833333333333378</v>
      </c>
      <c r="E70">
        <v>0.79833333333333378</v>
      </c>
      <c r="F70">
        <v>0.63733611111111188</v>
      </c>
      <c r="G70">
        <v>6.4319475776130661E-2</v>
      </c>
    </row>
    <row r="71" spans="1:7" x14ac:dyDescent="0.3">
      <c r="A71" s="1">
        <v>27668</v>
      </c>
      <c r="B71">
        <v>14.496</v>
      </c>
      <c r="C71">
        <v>12.046666666666667</v>
      </c>
      <c r="D71">
        <v>2.4493333333333336</v>
      </c>
      <c r="E71">
        <v>2.4493333333333336</v>
      </c>
      <c r="F71">
        <v>5.9992337777777793</v>
      </c>
      <c r="G71">
        <v>0.16896615158204564</v>
      </c>
    </row>
    <row r="72" spans="1:7" x14ac:dyDescent="0.3">
      <c r="A72" s="1">
        <v>27699</v>
      </c>
      <c r="B72">
        <v>14.343</v>
      </c>
      <c r="C72">
        <v>12.696</v>
      </c>
      <c r="D72">
        <v>1.6470000000000002</v>
      </c>
      <c r="E72">
        <v>1.6470000000000002</v>
      </c>
      <c r="F72">
        <v>2.7126090000000009</v>
      </c>
      <c r="G72">
        <v>0.11482953357038278</v>
      </c>
    </row>
    <row r="73" spans="1:7" x14ac:dyDescent="0.3">
      <c r="A73" s="1">
        <v>27729</v>
      </c>
      <c r="B73">
        <v>15.760999999999999</v>
      </c>
      <c r="C73">
        <v>13.750333333333336</v>
      </c>
      <c r="D73">
        <v>2.0106666666666637</v>
      </c>
      <c r="E73">
        <v>2.0106666666666637</v>
      </c>
      <c r="F73">
        <v>4.0427804444444329</v>
      </c>
      <c r="G73">
        <v>0.12757227756276021</v>
      </c>
    </row>
    <row r="74" spans="1:7" x14ac:dyDescent="0.3">
      <c r="A74" s="1">
        <v>27760</v>
      </c>
      <c r="B74">
        <v>16.074999999999999</v>
      </c>
      <c r="C74">
        <v>14.866666666666665</v>
      </c>
      <c r="D74">
        <v>1.2083333333333339</v>
      </c>
      <c r="E74">
        <v>1.2083333333333339</v>
      </c>
      <c r="F74">
        <v>1.460069444444446</v>
      </c>
      <c r="G74">
        <v>7.5168481078278934E-2</v>
      </c>
    </row>
    <row r="75" spans="1:7" x14ac:dyDescent="0.3">
      <c r="A75" s="1">
        <v>27791</v>
      </c>
      <c r="B75">
        <v>14.718</v>
      </c>
      <c r="C75">
        <v>15.393000000000001</v>
      </c>
      <c r="D75">
        <v>-0.67500000000000071</v>
      </c>
      <c r="E75">
        <v>0.67500000000000071</v>
      </c>
      <c r="F75">
        <v>0.45562500000000095</v>
      </c>
      <c r="G75">
        <v>4.586220953933963E-2</v>
      </c>
    </row>
    <row r="76" spans="1:7" x14ac:dyDescent="0.3">
      <c r="A76" s="1">
        <v>27820</v>
      </c>
      <c r="B76">
        <v>13.345000000000001</v>
      </c>
      <c r="C76">
        <v>15.518000000000001</v>
      </c>
      <c r="D76">
        <v>-2.173</v>
      </c>
      <c r="E76">
        <v>2.173</v>
      </c>
      <c r="F76">
        <v>4.7219290000000003</v>
      </c>
      <c r="G76">
        <v>0.1628325215436493</v>
      </c>
    </row>
    <row r="77" spans="1:7" x14ac:dyDescent="0.3">
      <c r="A77" s="1">
        <v>27851</v>
      </c>
      <c r="B77">
        <v>12.35</v>
      </c>
      <c r="C77">
        <v>14.712666666666665</v>
      </c>
      <c r="D77">
        <v>-2.3626666666666658</v>
      </c>
      <c r="E77">
        <v>2.3626666666666658</v>
      </c>
      <c r="F77">
        <v>5.5821937777777739</v>
      </c>
      <c r="G77">
        <v>0.19130904183535757</v>
      </c>
    </row>
    <row r="78" spans="1:7" x14ac:dyDescent="0.3">
      <c r="A78" s="1">
        <v>27881</v>
      </c>
      <c r="B78">
        <v>11.215999999999999</v>
      </c>
      <c r="C78">
        <v>13.471000000000002</v>
      </c>
      <c r="D78">
        <v>-2.2550000000000026</v>
      </c>
      <c r="E78">
        <v>2.2550000000000026</v>
      </c>
      <c r="F78">
        <v>5.0850250000000115</v>
      </c>
      <c r="G78">
        <v>0.20105206847360937</v>
      </c>
    </row>
    <row r="79" spans="1:7" x14ac:dyDescent="0.3">
      <c r="A79" s="1">
        <v>27912</v>
      </c>
      <c r="B79">
        <v>12.15</v>
      </c>
      <c r="C79">
        <v>12.303666666666667</v>
      </c>
      <c r="D79">
        <v>-0.15366666666666617</v>
      </c>
      <c r="E79">
        <v>0.15366666666666617</v>
      </c>
      <c r="F79">
        <v>2.3613444444444295E-2</v>
      </c>
      <c r="G79">
        <v>1.2647462277091865E-2</v>
      </c>
    </row>
    <row r="80" spans="1:7" x14ac:dyDescent="0.3">
      <c r="A80" s="1">
        <v>27942</v>
      </c>
      <c r="B80">
        <v>12.44</v>
      </c>
      <c r="C80">
        <v>11.905333333333333</v>
      </c>
      <c r="D80">
        <v>0.5346666666666664</v>
      </c>
      <c r="E80">
        <v>0.5346666666666664</v>
      </c>
      <c r="F80">
        <v>0.28586844444444415</v>
      </c>
      <c r="G80">
        <v>4.2979635584137171E-2</v>
      </c>
    </row>
    <row r="81" spans="1:7" x14ac:dyDescent="0.3">
      <c r="A81" s="1">
        <v>27973</v>
      </c>
      <c r="B81">
        <v>11.89</v>
      </c>
      <c r="C81">
        <v>11.935333333333332</v>
      </c>
      <c r="D81">
        <v>-4.5333333333331893E-2</v>
      </c>
      <c r="E81">
        <v>4.5333333333331893E-2</v>
      </c>
      <c r="F81">
        <v>2.0551111111109807E-3</v>
      </c>
      <c r="G81">
        <v>3.812727782450117E-3</v>
      </c>
    </row>
    <row r="82" spans="1:7" x14ac:dyDescent="0.3">
      <c r="A82" s="1">
        <v>28004</v>
      </c>
      <c r="B82">
        <v>11.855</v>
      </c>
      <c r="C82">
        <v>12.160000000000002</v>
      </c>
      <c r="D82">
        <v>-0.30500000000000149</v>
      </c>
      <c r="E82">
        <v>0.30500000000000149</v>
      </c>
      <c r="F82">
        <v>9.3025000000000913E-2</v>
      </c>
      <c r="G82">
        <v>2.5727541121889623E-2</v>
      </c>
    </row>
    <row r="83" spans="1:7" x14ac:dyDescent="0.3">
      <c r="A83" s="1">
        <v>28034</v>
      </c>
      <c r="B83">
        <v>13.686999999999999</v>
      </c>
      <c r="C83">
        <v>12.061666666666667</v>
      </c>
      <c r="D83">
        <v>1.625333333333332</v>
      </c>
      <c r="E83">
        <v>1.625333333333332</v>
      </c>
      <c r="F83">
        <v>2.6417084444444399</v>
      </c>
      <c r="G83">
        <v>0.1187501522125617</v>
      </c>
    </row>
    <row r="84" spans="1:7" x14ac:dyDescent="0.3">
      <c r="A84" s="1">
        <v>28065</v>
      </c>
      <c r="B84">
        <v>15.175000000000001</v>
      </c>
      <c r="C84">
        <v>12.477333333333334</v>
      </c>
      <c r="D84">
        <v>2.6976666666666667</v>
      </c>
      <c r="E84">
        <v>2.6976666666666667</v>
      </c>
      <c r="F84">
        <v>7.2774054444444447</v>
      </c>
      <c r="G84">
        <v>0.17777045579352002</v>
      </c>
    </row>
    <row r="85" spans="1:7" x14ac:dyDescent="0.3">
      <c r="A85" s="1">
        <v>28095</v>
      </c>
      <c r="B85">
        <v>15.757999999999999</v>
      </c>
      <c r="C85">
        <v>13.572333333333333</v>
      </c>
      <c r="D85">
        <v>2.1856666666666662</v>
      </c>
      <c r="E85">
        <v>2.1856666666666662</v>
      </c>
      <c r="F85">
        <v>4.7771387777777754</v>
      </c>
      <c r="G85">
        <v>0.13870203494521299</v>
      </c>
    </row>
    <row r="86" spans="1:7" x14ac:dyDescent="0.3">
      <c r="A86" s="1">
        <v>28126</v>
      </c>
      <c r="B86">
        <v>16.538</v>
      </c>
      <c r="C86">
        <v>14.873333333333335</v>
      </c>
      <c r="D86">
        <v>1.6646666666666654</v>
      </c>
      <c r="E86">
        <v>1.6646666666666654</v>
      </c>
      <c r="F86">
        <v>2.771115111111107</v>
      </c>
      <c r="G86">
        <v>0.1006570726004756</v>
      </c>
    </row>
    <row r="87" spans="1:7" x14ac:dyDescent="0.3">
      <c r="A87" s="1">
        <v>28157</v>
      </c>
      <c r="B87">
        <v>16.096</v>
      </c>
      <c r="C87">
        <v>15.823666666666668</v>
      </c>
      <c r="D87">
        <v>0.27233333333333221</v>
      </c>
      <c r="E87">
        <v>0.27233333333333221</v>
      </c>
      <c r="F87">
        <v>7.4165444444443826E-2</v>
      </c>
      <c r="G87">
        <v>1.69193174287607E-2</v>
      </c>
    </row>
    <row r="88" spans="1:7" x14ac:dyDescent="0.3">
      <c r="A88" s="1">
        <v>28185</v>
      </c>
      <c r="B88">
        <v>14.311999999999999</v>
      </c>
      <c r="C88">
        <v>16.130666666666666</v>
      </c>
      <c r="D88">
        <v>-1.8186666666666671</v>
      </c>
      <c r="E88">
        <v>1.8186666666666671</v>
      </c>
      <c r="F88">
        <v>3.3075484444444458</v>
      </c>
      <c r="G88">
        <v>0.12707285261784987</v>
      </c>
    </row>
    <row r="89" spans="1:7" x14ac:dyDescent="0.3">
      <c r="A89" s="1">
        <v>28216</v>
      </c>
      <c r="B89">
        <v>13.422000000000001</v>
      </c>
      <c r="C89">
        <v>15.648666666666665</v>
      </c>
      <c r="D89">
        <v>-2.2266666666666648</v>
      </c>
      <c r="E89">
        <v>2.2266666666666648</v>
      </c>
      <c r="F89">
        <v>4.958044444444436</v>
      </c>
      <c r="G89">
        <v>0.16589678637063512</v>
      </c>
    </row>
    <row r="90" spans="1:7" x14ac:dyDescent="0.3">
      <c r="A90" s="1">
        <v>28246</v>
      </c>
      <c r="B90">
        <v>11.287000000000001</v>
      </c>
      <c r="C90">
        <v>14.61</v>
      </c>
      <c r="D90">
        <v>-3.3229999999999986</v>
      </c>
      <c r="E90">
        <v>3.3229999999999986</v>
      </c>
      <c r="F90">
        <v>11.042328999999992</v>
      </c>
      <c r="G90">
        <v>0.29440949765216606</v>
      </c>
    </row>
    <row r="91" spans="1:7" x14ac:dyDescent="0.3">
      <c r="A91" s="1">
        <v>28277</v>
      </c>
      <c r="B91">
        <v>11.19</v>
      </c>
      <c r="C91">
        <v>13.007</v>
      </c>
      <c r="D91">
        <v>-1.8170000000000002</v>
      </c>
      <c r="E91">
        <v>1.8170000000000002</v>
      </c>
      <c r="F91">
        <v>3.3014890000000006</v>
      </c>
      <c r="G91">
        <v>0.16237712243074176</v>
      </c>
    </row>
    <row r="92" spans="1:7" x14ac:dyDescent="0.3">
      <c r="A92" s="1">
        <v>28307</v>
      </c>
      <c r="B92">
        <v>11.978</v>
      </c>
      <c r="C92">
        <v>11.966333333333333</v>
      </c>
      <c r="D92">
        <v>1.1666666666666714E-2</v>
      </c>
      <c r="E92">
        <v>1.1666666666666714E-2</v>
      </c>
      <c r="F92">
        <v>1.3611111111111221E-4</v>
      </c>
      <c r="G92">
        <v>9.7400790337841996E-4</v>
      </c>
    </row>
    <row r="93" spans="1:7" x14ac:dyDescent="0.3">
      <c r="A93" s="1">
        <v>28338</v>
      </c>
      <c r="B93">
        <v>11.481999999999999</v>
      </c>
      <c r="C93">
        <v>11.484999999999999</v>
      </c>
      <c r="D93">
        <v>-3.0000000000001137E-3</v>
      </c>
      <c r="E93">
        <v>3.0000000000001137E-3</v>
      </c>
      <c r="F93">
        <v>9.0000000000006829E-6</v>
      </c>
      <c r="G93">
        <v>2.6127852290542712E-4</v>
      </c>
    </row>
    <row r="94" spans="1:7" x14ac:dyDescent="0.3">
      <c r="A94" s="1">
        <v>28369</v>
      </c>
      <c r="B94">
        <v>16.199000000000002</v>
      </c>
      <c r="C94">
        <v>11.549999999999999</v>
      </c>
      <c r="D94">
        <v>4.6490000000000027</v>
      </c>
      <c r="E94">
        <v>4.6490000000000027</v>
      </c>
      <c r="F94">
        <v>21.613201000000025</v>
      </c>
      <c r="G94">
        <v>0.28699302426075696</v>
      </c>
    </row>
    <row r="95" spans="1:7" x14ac:dyDescent="0.3">
      <c r="A95" s="1">
        <v>28399</v>
      </c>
      <c r="B95">
        <v>16.027000000000001</v>
      </c>
      <c r="C95">
        <v>13.219666666666669</v>
      </c>
      <c r="D95">
        <v>2.8073333333333323</v>
      </c>
      <c r="E95">
        <v>2.8073333333333323</v>
      </c>
      <c r="F95">
        <v>7.8811204444444387</v>
      </c>
      <c r="G95">
        <v>0.17516274619912225</v>
      </c>
    </row>
    <row r="96" spans="1:7" x14ac:dyDescent="0.3">
      <c r="A96" s="1">
        <v>28430</v>
      </c>
      <c r="B96">
        <v>16.786999999999999</v>
      </c>
      <c r="C96">
        <v>14.569333333333333</v>
      </c>
      <c r="D96">
        <v>2.2176666666666662</v>
      </c>
      <c r="E96">
        <v>2.2176666666666662</v>
      </c>
      <c r="F96">
        <v>4.9180454444444424</v>
      </c>
      <c r="G96">
        <v>0.132106193284486</v>
      </c>
    </row>
    <row r="97" spans="1:7" x14ac:dyDescent="0.3">
      <c r="A97" s="1">
        <v>28460</v>
      </c>
      <c r="B97">
        <v>16.904</v>
      </c>
      <c r="C97">
        <v>16.337666666666667</v>
      </c>
      <c r="D97">
        <v>0.56633333333333269</v>
      </c>
      <c r="E97">
        <v>0.56633333333333269</v>
      </c>
      <c r="F97">
        <v>0.32073344444444374</v>
      </c>
      <c r="G97">
        <v>3.3502918441394504E-2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selection activeCell="C1" sqref="C1:C1048576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 s="1">
        <v>25569</v>
      </c>
      <c r="B2">
        <v>13.092000000000001</v>
      </c>
    </row>
    <row r="3" spans="1:11" x14ac:dyDescent="0.3">
      <c r="A3" s="1">
        <v>25600</v>
      </c>
      <c r="B3">
        <v>11.978</v>
      </c>
    </row>
    <row r="4" spans="1:11" x14ac:dyDescent="0.3">
      <c r="A4" s="1">
        <v>25628</v>
      </c>
      <c r="B4">
        <v>11.609</v>
      </c>
    </row>
    <row r="5" spans="1:11" x14ac:dyDescent="0.3">
      <c r="A5" s="1">
        <v>25659</v>
      </c>
      <c r="B5">
        <v>10.811999999999999</v>
      </c>
      <c r="J5" t="s">
        <v>7</v>
      </c>
      <c r="K5">
        <f>AVERAGE(E5:E97)</f>
        <v>1.5747853260869566</v>
      </c>
    </row>
    <row r="6" spans="1:11" x14ac:dyDescent="0.3">
      <c r="A6" s="1">
        <v>25689</v>
      </c>
      <c r="B6">
        <v>8.5359999999999996</v>
      </c>
      <c r="C6">
        <v>11.87275</v>
      </c>
      <c r="D6">
        <v>-3.3367500000000003</v>
      </c>
      <c r="E6">
        <v>3.3367500000000003</v>
      </c>
      <c r="F6">
        <v>11.133900562500003</v>
      </c>
      <c r="G6">
        <v>0.39090323336457361</v>
      </c>
      <c r="J6" t="s">
        <v>8</v>
      </c>
      <c r="K6">
        <f>SQRT(AVERAGE(F5:F97))</f>
        <v>1.8526053850283037</v>
      </c>
    </row>
    <row r="7" spans="1:11" x14ac:dyDescent="0.3">
      <c r="A7" s="1">
        <v>25720</v>
      </c>
      <c r="B7">
        <v>9.6170000000000009</v>
      </c>
      <c r="C7">
        <v>10.733750000000001</v>
      </c>
      <c r="D7">
        <v>-1.1167499999999997</v>
      </c>
      <c r="E7">
        <v>1.1167499999999997</v>
      </c>
      <c r="F7">
        <v>1.2471305624999993</v>
      </c>
      <c r="G7">
        <v>0.11612249142144115</v>
      </c>
      <c r="J7" t="s">
        <v>9</v>
      </c>
      <c r="K7" s="2">
        <f>AVERAGE(G5:G97)</f>
        <v>0.12647379927200847</v>
      </c>
    </row>
    <row r="8" spans="1:11" x14ac:dyDescent="0.3">
      <c r="A8" s="1">
        <v>25750</v>
      </c>
      <c r="B8">
        <v>9.5609999999999999</v>
      </c>
      <c r="C8">
        <v>10.1435</v>
      </c>
      <c r="D8">
        <v>-0.58249999999999957</v>
      </c>
      <c r="E8">
        <v>0.58249999999999957</v>
      </c>
      <c r="F8">
        <v>0.33930624999999948</v>
      </c>
      <c r="G8">
        <v>6.0924589478088022E-2</v>
      </c>
      <c r="J8" t="s">
        <v>10</v>
      </c>
      <c r="K8" s="3">
        <f>1-K7</f>
        <v>0.87352620072799159</v>
      </c>
    </row>
    <row r="9" spans="1:11" x14ac:dyDescent="0.3">
      <c r="A9" s="1">
        <v>25781</v>
      </c>
      <c r="B9">
        <v>9.31</v>
      </c>
      <c r="C9">
        <v>9.6314999999999991</v>
      </c>
      <c r="D9">
        <v>-0.32149999999999856</v>
      </c>
      <c r="E9">
        <v>0.32149999999999856</v>
      </c>
      <c r="F9">
        <v>0.10336224999999907</v>
      </c>
      <c r="G9">
        <v>3.453276047260994E-2</v>
      </c>
    </row>
    <row r="10" spans="1:11" x14ac:dyDescent="0.3">
      <c r="A10" s="1">
        <v>25812</v>
      </c>
      <c r="B10">
        <v>11.835000000000001</v>
      </c>
      <c r="C10">
        <v>9.2560000000000002</v>
      </c>
      <c r="D10">
        <v>2.5790000000000006</v>
      </c>
      <c r="E10">
        <v>2.5790000000000006</v>
      </c>
      <c r="F10">
        <v>6.6512410000000033</v>
      </c>
      <c r="G10">
        <v>0.2179129700042248</v>
      </c>
    </row>
    <row r="11" spans="1:11" x14ac:dyDescent="0.3">
      <c r="A11" s="1">
        <v>25842</v>
      </c>
      <c r="B11">
        <v>12.448</v>
      </c>
      <c r="C11">
        <v>10.08075</v>
      </c>
      <c r="D11">
        <v>2.3672500000000003</v>
      </c>
      <c r="E11">
        <v>2.3672500000000003</v>
      </c>
      <c r="F11">
        <v>5.6038725625000012</v>
      </c>
      <c r="G11">
        <v>0.19017111182519281</v>
      </c>
    </row>
    <row r="12" spans="1:11" x14ac:dyDescent="0.3">
      <c r="A12" s="1">
        <v>25873</v>
      </c>
      <c r="B12">
        <v>12.446999999999999</v>
      </c>
      <c r="C12">
        <v>10.788500000000001</v>
      </c>
      <c r="D12">
        <v>1.6584999999999983</v>
      </c>
      <c r="E12">
        <v>1.6584999999999983</v>
      </c>
      <c r="F12">
        <v>2.7506222499999944</v>
      </c>
      <c r="G12">
        <v>0.13324495862456803</v>
      </c>
    </row>
    <row r="13" spans="1:11" x14ac:dyDescent="0.3">
      <c r="A13" s="1">
        <v>25903</v>
      </c>
      <c r="B13">
        <v>13.403</v>
      </c>
      <c r="C13">
        <v>11.510000000000002</v>
      </c>
      <c r="D13">
        <v>1.8929999999999989</v>
      </c>
      <c r="E13">
        <v>1.8929999999999989</v>
      </c>
      <c r="F13">
        <v>3.5834489999999959</v>
      </c>
      <c r="G13">
        <v>0.14123703648436908</v>
      </c>
    </row>
    <row r="14" spans="1:11" x14ac:dyDescent="0.3">
      <c r="A14" s="1">
        <v>25934</v>
      </c>
      <c r="B14">
        <v>12.38</v>
      </c>
      <c r="C14">
        <v>12.533250000000001</v>
      </c>
      <c r="D14">
        <v>-0.15324999999999989</v>
      </c>
      <c r="E14">
        <v>0.15324999999999989</v>
      </c>
      <c r="F14">
        <v>2.3485562499999967E-2</v>
      </c>
      <c r="G14">
        <v>1.2378836833602575E-2</v>
      </c>
    </row>
    <row r="15" spans="1:11" x14ac:dyDescent="0.3">
      <c r="A15" s="1">
        <v>25965</v>
      </c>
      <c r="B15">
        <v>11.33</v>
      </c>
      <c r="C15">
        <v>12.669500000000001</v>
      </c>
      <c r="D15">
        <v>-1.339500000000001</v>
      </c>
      <c r="E15">
        <v>1.339500000000001</v>
      </c>
      <c r="F15">
        <v>1.7942602500000027</v>
      </c>
      <c r="G15">
        <v>0.11822594880847317</v>
      </c>
    </row>
    <row r="16" spans="1:11" x14ac:dyDescent="0.3">
      <c r="A16" s="1">
        <v>25993</v>
      </c>
      <c r="B16">
        <v>11.01</v>
      </c>
      <c r="C16">
        <v>12.39</v>
      </c>
      <c r="D16">
        <v>-1.3800000000000008</v>
      </c>
      <c r="E16">
        <v>1.3800000000000008</v>
      </c>
      <c r="F16">
        <v>1.9044000000000021</v>
      </c>
      <c r="G16">
        <v>0.12534059945504095</v>
      </c>
    </row>
    <row r="17" spans="1:7" x14ac:dyDescent="0.3">
      <c r="A17" s="1">
        <v>26024</v>
      </c>
      <c r="B17">
        <v>10.275</v>
      </c>
      <c r="C17">
        <v>12.030749999999999</v>
      </c>
      <c r="D17">
        <v>-1.755749999999999</v>
      </c>
      <c r="E17">
        <v>1.755749999999999</v>
      </c>
      <c r="F17">
        <v>3.0826580624999966</v>
      </c>
      <c r="G17">
        <v>0.17087591240875902</v>
      </c>
    </row>
    <row r="18" spans="1:7" x14ac:dyDescent="0.3">
      <c r="A18" s="1">
        <v>26054</v>
      </c>
      <c r="B18">
        <v>9.3030000000000008</v>
      </c>
      <c r="C18">
        <v>11.248749999999999</v>
      </c>
      <c r="D18">
        <v>-1.9457499999999985</v>
      </c>
      <c r="E18">
        <v>1.9457499999999985</v>
      </c>
      <c r="F18">
        <v>3.7859430624999941</v>
      </c>
      <c r="G18">
        <v>0.20915296141029757</v>
      </c>
    </row>
    <row r="19" spans="1:7" x14ac:dyDescent="0.3">
      <c r="A19" s="1">
        <v>26085</v>
      </c>
      <c r="B19">
        <v>9.8149999999999995</v>
      </c>
      <c r="C19">
        <v>10.479500000000002</v>
      </c>
      <c r="D19">
        <v>-0.66450000000000209</v>
      </c>
      <c r="E19">
        <v>0.66450000000000209</v>
      </c>
      <c r="F19">
        <v>0.44156025000000276</v>
      </c>
      <c r="G19">
        <v>6.7702496179317589E-2</v>
      </c>
    </row>
    <row r="20" spans="1:7" x14ac:dyDescent="0.3">
      <c r="A20" s="1">
        <v>26115</v>
      </c>
      <c r="B20">
        <v>9.6180000000000003</v>
      </c>
      <c r="C20">
        <v>10.10075</v>
      </c>
      <c r="D20">
        <v>-0.48274999999999935</v>
      </c>
      <c r="E20">
        <v>0.48274999999999935</v>
      </c>
      <c r="F20">
        <v>0.23304756249999936</v>
      </c>
      <c r="G20">
        <v>5.0192347681430584E-2</v>
      </c>
    </row>
    <row r="21" spans="1:7" x14ac:dyDescent="0.3">
      <c r="A21" s="1">
        <v>26146</v>
      </c>
      <c r="B21">
        <v>9.4109999999999996</v>
      </c>
      <c r="C21">
        <v>9.7527500000000007</v>
      </c>
      <c r="D21">
        <v>-0.34175000000000111</v>
      </c>
      <c r="E21">
        <v>0.34175000000000111</v>
      </c>
      <c r="F21">
        <v>0.11679306250000075</v>
      </c>
      <c r="G21">
        <v>3.6313888003400394E-2</v>
      </c>
    </row>
    <row r="22" spans="1:7" x14ac:dyDescent="0.3">
      <c r="A22" s="1">
        <v>26177</v>
      </c>
      <c r="B22">
        <v>12.526</v>
      </c>
      <c r="C22">
        <v>9.5367500000000014</v>
      </c>
      <c r="D22">
        <v>2.9892499999999984</v>
      </c>
      <c r="E22">
        <v>2.9892499999999984</v>
      </c>
      <c r="F22">
        <v>8.93561556249999</v>
      </c>
      <c r="G22">
        <v>0.23864362126776292</v>
      </c>
    </row>
    <row r="23" spans="1:7" x14ac:dyDescent="0.3">
      <c r="A23" s="1">
        <v>26207</v>
      </c>
      <c r="B23">
        <v>12.329000000000001</v>
      </c>
      <c r="C23">
        <v>10.342500000000001</v>
      </c>
      <c r="D23">
        <v>1.9864999999999995</v>
      </c>
      <c r="E23">
        <v>1.9864999999999995</v>
      </c>
      <c r="F23">
        <v>3.9461822499999979</v>
      </c>
      <c r="G23">
        <v>0.16112417876551216</v>
      </c>
    </row>
    <row r="24" spans="1:7" x14ac:dyDescent="0.3">
      <c r="A24" s="1">
        <v>26238</v>
      </c>
      <c r="B24">
        <v>12.367000000000001</v>
      </c>
      <c r="C24">
        <v>10.971</v>
      </c>
      <c r="D24">
        <v>1.3960000000000008</v>
      </c>
      <c r="E24">
        <v>1.3960000000000008</v>
      </c>
      <c r="F24">
        <v>1.9488160000000023</v>
      </c>
      <c r="G24">
        <v>0.11288105441901841</v>
      </c>
    </row>
    <row r="25" spans="1:7" x14ac:dyDescent="0.3">
      <c r="A25" s="1">
        <v>26268</v>
      </c>
      <c r="B25">
        <v>13.722</v>
      </c>
      <c r="C25">
        <v>11.658249999999999</v>
      </c>
      <c r="D25">
        <v>2.0637500000000006</v>
      </c>
      <c r="E25">
        <v>2.0637500000000006</v>
      </c>
      <c r="F25">
        <v>4.2590640625000029</v>
      </c>
      <c r="G25">
        <v>0.15039717242384498</v>
      </c>
    </row>
    <row r="26" spans="1:7" x14ac:dyDescent="0.3">
      <c r="A26" s="1">
        <v>26299</v>
      </c>
      <c r="B26">
        <v>13.282999999999999</v>
      </c>
      <c r="C26">
        <v>12.736000000000001</v>
      </c>
      <c r="D26">
        <v>0.54699999999999882</v>
      </c>
      <c r="E26">
        <v>0.54699999999999882</v>
      </c>
      <c r="F26">
        <v>0.29920899999999873</v>
      </c>
      <c r="G26">
        <v>4.1180456222238863E-2</v>
      </c>
    </row>
    <row r="27" spans="1:7" x14ac:dyDescent="0.3">
      <c r="A27" s="1">
        <v>26330</v>
      </c>
      <c r="B27">
        <v>12.276</v>
      </c>
      <c r="C27">
        <v>12.92525</v>
      </c>
      <c r="D27">
        <v>-0.64925000000000033</v>
      </c>
      <c r="E27">
        <v>0.64925000000000033</v>
      </c>
      <c r="F27">
        <v>0.42152556250000045</v>
      </c>
      <c r="G27">
        <v>5.2887748452264606E-2</v>
      </c>
    </row>
    <row r="28" spans="1:7" x14ac:dyDescent="0.3">
      <c r="A28" s="1">
        <v>26359</v>
      </c>
      <c r="B28">
        <v>11.413</v>
      </c>
      <c r="C28">
        <v>12.911999999999999</v>
      </c>
      <c r="D28">
        <v>-1.4989999999999988</v>
      </c>
      <c r="E28">
        <v>1.4989999999999988</v>
      </c>
      <c r="F28">
        <v>2.2470009999999965</v>
      </c>
      <c r="G28">
        <v>0.13134145272934361</v>
      </c>
    </row>
    <row r="29" spans="1:7" x14ac:dyDescent="0.3">
      <c r="A29" s="1">
        <v>26390</v>
      </c>
      <c r="B29">
        <v>10.531000000000001</v>
      </c>
      <c r="C29">
        <v>12.673500000000001</v>
      </c>
      <c r="D29">
        <v>-2.1425000000000001</v>
      </c>
      <c r="E29">
        <v>2.1425000000000001</v>
      </c>
      <c r="F29">
        <v>4.5903062500000003</v>
      </c>
      <c r="G29">
        <v>0.20344696610008545</v>
      </c>
    </row>
    <row r="30" spans="1:7" x14ac:dyDescent="0.3">
      <c r="A30" s="1">
        <v>26420</v>
      </c>
      <c r="B30">
        <v>9.8640000000000008</v>
      </c>
      <c r="C30">
        <v>11.875749999999998</v>
      </c>
      <c r="D30">
        <v>-2.0117499999999975</v>
      </c>
      <c r="E30">
        <v>2.0117499999999975</v>
      </c>
      <c r="F30">
        <v>4.0471380624999895</v>
      </c>
      <c r="G30">
        <v>0.20394870235198675</v>
      </c>
    </row>
    <row r="31" spans="1:7" x14ac:dyDescent="0.3">
      <c r="A31" s="1">
        <v>26451</v>
      </c>
      <c r="B31">
        <v>10.105</v>
      </c>
      <c r="C31">
        <v>11.021000000000001</v>
      </c>
      <c r="D31">
        <v>-0.91600000000000037</v>
      </c>
      <c r="E31">
        <v>0.91600000000000037</v>
      </c>
      <c r="F31">
        <v>0.83905600000000069</v>
      </c>
      <c r="G31">
        <v>9.0648193963384499E-2</v>
      </c>
    </row>
    <row r="32" spans="1:7" x14ac:dyDescent="0.3">
      <c r="A32" s="1">
        <v>26481</v>
      </c>
      <c r="B32">
        <v>9.9580000000000002</v>
      </c>
      <c r="C32">
        <v>10.478250000000001</v>
      </c>
      <c r="D32">
        <v>-0.52025000000000077</v>
      </c>
      <c r="E32">
        <v>0.52025000000000077</v>
      </c>
      <c r="F32">
        <v>0.2706600625000008</v>
      </c>
      <c r="G32">
        <v>5.2244426591685156E-2</v>
      </c>
    </row>
    <row r="33" spans="1:7" x14ac:dyDescent="0.3">
      <c r="A33" s="1">
        <v>26512</v>
      </c>
      <c r="B33">
        <v>10.38</v>
      </c>
      <c r="C33">
        <v>10.114500000000001</v>
      </c>
      <c r="D33">
        <v>0.2654999999999994</v>
      </c>
      <c r="E33">
        <v>0.2654999999999994</v>
      </c>
      <c r="F33">
        <v>7.0490249999999685E-2</v>
      </c>
      <c r="G33">
        <v>2.5578034682080867E-2</v>
      </c>
    </row>
    <row r="34" spans="1:7" x14ac:dyDescent="0.3">
      <c r="A34" s="1">
        <v>26543</v>
      </c>
      <c r="B34">
        <v>12.619</v>
      </c>
      <c r="C34">
        <v>10.076750000000001</v>
      </c>
      <c r="D34">
        <v>2.5422499999999992</v>
      </c>
      <c r="E34">
        <v>2.5422499999999992</v>
      </c>
      <c r="F34">
        <v>6.4630350624999959</v>
      </c>
      <c r="G34">
        <v>0.2014620809889848</v>
      </c>
    </row>
    <row r="35" spans="1:7" x14ac:dyDescent="0.3">
      <c r="A35" s="1">
        <v>26573</v>
      </c>
      <c r="B35">
        <v>12.526999999999999</v>
      </c>
      <c r="C35">
        <v>10.765500000000001</v>
      </c>
      <c r="D35">
        <v>1.7614999999999981</v>
      </c>
      <c r="E35">
        <v>1.7614999999999981</v>
      </c>
      <c r="F35">
        <v>3.1028822499999933</v>
      </c>
      <c r="G35">
        <v>0.14061626885926384</v>
      </c>
    </row>
    <row r="36" spans="1:7" x14ac:dyDescent="0.3">
      <c r="A36" s="1">
        <v>26604</v>
      </c>
      <c r="B36">
        <v>13.249000000000001</v>
      </c>
      <c r="C36">
        <v>11.371</v>
      </c>
      <c r="D36">
        <v>1.8780000000000001</v>
      </c>
      <c r="E36">
        <v>1.8780000000000001</v>
      </c>
      <c r="F36">
        <v>3.5268840000000004</v>
      </c>
      <c r="G36">
        <v>0.14174654690920069</v>
      </c>
    </row>
    <row r="37" spans="1:7" x14ac:dyDescent="0.3">
      <c r="A37" s="1">
        <v>26634</v>
      </c>
      <c r="B37">
        <v>14.206</v>
      </c>
      <c r="C37">
        <v>12.193750000000001</v>
      </c>
      <c r="D37">
        <v>2.0122499999999981</v>
      </c>
      <c r="E37">
        <v>2.0122499999999981</v>
      </c>
      <c r="F37">
        <v>4.0491500624999928</v>
      </c>
      <c r="G37">
        <v>0.14164789525552571</v>
      </c>
    </row>
    <row r="38" spans="1:7" x14ac:dyDescent="0.3">
      <c r="A38" s="1">
        <v>26665</v>
      </c>
      <c r="B38">
        <v>13.176</v>
      </c>
      <c r="C38">
        <v>13.15025</v>
      </c>
      <c r="D38">
        <v>2.5750000000000384E-2</v>
      </c>
      <c r="E38">
        <v>2.5750000000000384E-2</v>
      </c>
      <c r="F38">
        <v>6.6306250000001976E-4</v>
      </c>
      <c r="G38">
        <v>1.9543108682453236E-3</v>
      </c>
    </row>
    <row r="39" spans="1:7" x14ac:dyDescent="0.3">
      <c r="A39" s="1">
        <v>26696</v>
      </c>
      <c r="B39">
        <v>13.058999999999999</v>
      </c>
      <c r="C39">
        <v>13.2895</v>
      </c>
      <c r="D39">
        <v>-0.23050000000000104</v>
      </c>
      <c r="E39">
        <v>0.23050000000000104</v>
      </c>
      <c r="F39">
        <v>5.3130250000000476E-2</v>
      </c>
      <c r="G39">
        <v>1.7650662378436408E-2</v>
      </c>
    </row>
    <row r="40" spans="1:7" x14ac:dyDescent="0.3">
      <c r="A40" s="1">
        <v>26724</v>
      </c>
      <c r="B40">
        <v>11.406000000000001</v>
      </c>
      <c r="C40">
        <v>13.422499999999999</v>
      </c>
      <c r="D40">
        <v>-2.0164999999999988</v>
      </c>
      <c r="E40">
        <v>2.0164999999999988</v>
      </c>
      <c r="F40">
        <v>4.0662722499999955</v>
      </c>
      <c r="G40">
        <v>0.1767929160091179</v>
      </c>
    </row>
    <row r="41" spans="1:7" x14ac:dyDescent="0.3">
      <c r="A41" s="1">
        <v>26755</v>
      </c>
      <c r="B41">
        <v>11.234999999999999</v>
      </c>
      <c r="C41">
        <v>12.961749999999999</v>
      </c>
      <c r="D41">
        <v>-1.7267499999999991</v>
      </c>
      <c r="E41">
        <v>1.7267499999999991</v>
      </c>
      <c r="F41">
        <v>2.9816655624999968</v>
      </c>
      <c r="G41">
        <v>0.15369381397418774</v>
      </c>
    </row>
    <row r="42" spans="1:7" x14ac:dyDescent="0.3">
      <c r="A42" s="1">
        <v>26785</v>
      </c>
      <c r="B42">
        <v>9.9239999999999995</v>
      </c>
      <c r="C42">
        <v>12.218999999999999</v>
      </c>
      <c r="D42">
        <v>-2.2949999999999999</v>
      </c>
      <c r="E42">
        <v>2.2949999999999999</v>
      </c>
      <c r="F42">
        <v>5.2670249999999994</v>
      </c>
      <c r="G42">
        <v>0.23125755743651755</v>
      </c>
    </row>
    <row r="43" spans="1:7" x14ac:dyDescent="0.3">
      <c r="A43" s="1">
        <v>26816</v>
      </c>
      <c r="B43">
        <v>9.5909999999999993</v>
      </c>
      <c r="C43">
        <v>11.406000000000001</v>
      </c>
      <c r="D43">
        <v>-1.8150000000000013</v>
      </c>
      <c r="E43">
        <v>1.8150000000000013</v>
      </c>
      <c r="F43">
        <v>3.2942250000000048</v>
      </c>
      <c r="G43">
        <v>0.18923991241789193</v>
      </c>
    </row>
    <row r="44" spans="1:7" x14ac:dyDescent="0.3">
      <c r="A44" s="1">
        <v>26846</v>
      </c>
      <c r="B44">
        <v>10.984</v>
      </c>
      <c r="C44">
        <v>10.539</v>
      </c>
      <c r="D44">
        <v>0.44500000000000028</v>
      </c>
      <c r="E44">
        <v>0.44500000000000028</v>
      </c>
      <c r="F44">
        <v>0.19802500000000026</v>
      </c>
      <c r="G44">
        <v>4.0513474144209784E-2</v>
      </c>
    </row>
    <row r="45" spans="1:7" x14ac:dyDescent="0.3">
      <c r="A45" s="1">
        <v>26877</v>
      </c>
      <c r="B45">
        <v>10.724</v>
      </c>
      <c r="C45">
        <v>10.4335</v>
      </c>
      <c r="D45">
        <v>0.29049999999999976</v>
      </c>
      <c r="E45">
        <v>0.29049999999999976</v>
      </c>
      <c r="F45">
        <v>8.4390249999999861E-2</v>
      </c>
      <c r="G45">
        <v>2.7088772845952978E-2</v>
      </c>
    </row>
    <row r="46" spans="1:7" x14ac:dyDescent="0.3">
      <c r="A46" s="1">
        <v>26908</v>
      </c>
      <c r="B46">
        <v>13.138</v>
      </c>
      <c r="C46">
        <v>10.30575</v>
      </c>
      <c r="D46">
        <v>2.8322500000000002</v>
      </c>
      <c r="E46">
        <v>2.8322500000000002</v>
      </c>
      <c r="F46">
        <v>8.0216400625000013</v>
      </c>
      <c r="G46">
        <v>0.21557695235195617</v>
      </c>
    </row>
    <row r="47" spans="1:7" x14ac:dyDescent="0.3">
      <c r="A47" s="1">
        <v>26938</v>
      </c>
      <c r="B47">
        <v>12.858000000000001</v>
      </c>
      <c r="C47">
        <v>11.109249999999999</v>
      </c>
      <c r="D47">
        <v>1.7487500000000011</v>
      </c>
      <c r="E47">
        <v>1.7487500000000011</v>
      </c>
      <c r="F47">
        <v>3.058126562500004</v>
      </c>
      <c r="G47">
        <v>0.13600482190076224</v>
      </c>
    </row>
    <row r="48" spans="1:7" x14ac:dyDescent="0.3">
      <c r="A48" s="1">
        <v>26969</v>
      </c>
      <c r="B48">
        <v>13.824999999999999</v>
      </c>
      <c r="C48">
        <v>11.925999999999998</v>
      </c>
      <c r="D48">
        <v>1.8990000000000009</v>
      </c>
      <c r="E48">
        <v>1.8990000000000009</v>
      </c>
      <c r="F48">
        <v>3.6062010000000035</v>
      </c>
      <c r="G48">
        <v>0.13735985533453896</v>
      </c>
    </row>
    <row r="49" spans="1:7" x14ac:dyDescent="0.3">
      <c r="A49" s="1">
        <v>26999</v>
      </c>
      <c r="B49">
        <v>13.087</v>
      </c>
      <c r="C49">
        <v>12.63625</v>
      </c>
      <c r="D49">
        <v>0.45074999999999932</v>
      </c>
      <c r="E49">
        <v>0.45074999999999932</v>
      </c>
      <c r="F49">
        <v>0.20317556249999938</v>
      </c>
      <c r="G49">
        <v>3.4442576602735489E-2</v>
      </c>
    </row>
    <row r="50" spans="1:7" x14ac:dyDescent="0.3">
      <c r="A50" s="1">
        <v>27030</v>
      </c>
      <c r="B50">
        <v>13.762</v>
      </c>
      <c r="C50">
        <v>13.227</v>
      </c>
      <c r="D50">
        <v>0.53500000000000014</v>
      </c>
      <c r="E50">
        <v>0.53500000000000014</v>
      </c>
      <c r="F50">
        <v>0.28622500000000017</v>
      </c>
      <c r="G50">
        <v>3.8875163493678255E-2</v>
      </c>
    </row>
    <row r="51" spans="1:7" x14ac:dyDescent="0.3">
      <c r="A51" s="1">
        <v>27061</v>
      </c>
      <c r="B51">
        <v>14.17</v>
      </c>
      <c r="C51">
        <v>13.382999999999999</v>
      </c>
      <c r="D51">
        <v>0.78700000000000081</v>
      </c>
      <c r="E51">
        <v>0.78700000000000081</v>
      </c>
      <c r="F51">
        <v>0.61936900000000128</v>
      </c>
      <c r="G51">
        <v>5.553987297106569E-2</v>
      </c>
    </row>
    <row r="52" spans="1:7" x14ac:dyDescent="0.3">
      <c r="A52" s="1">
        <v>27089</v>
      </c>
      <c r="B52">
        <v>12.121</v>
      </c>
      <c r="C52">
        <v>13.711</v>
      </c>
      <c r="D52">
        <v>-1.5899999999999999</v>
      </c>
      <c r="E52">
        <v>1.5899999999999999</v>
      </c>
      <c r="F52">
        <v>2.5280999999999993</v>
      </c>
      <c r="G52">
        <v>0.13117729560267302</v>
      </c>
    </row>
    <row r="53" spans="1:7" x14ac:dyDescent="0.3">
      <c r="A53" s="1">
        <v>27120</v>
      </c>
      <c r="B53">
        <v>12.381</v>
      </c>
      <c r="C53">
        <v>13.285</v>
      </c>
      <c r="D53">
        <v>-0.90399999999999991</v>
      </c>
      <c r="E53">
        <v>0.90399999999999991</v>
      </c>
      <c r="F53">
        <v>0.81721599999999983</v>
      </c>
      <c r="G53">
        <v>7.3015103788062349E-2</v>
      </c>
    </row>
    <row r="54" spans="1:7" x14ac:dyDescent="0.3">
      <c r="A54" s="1">
        <v>27150</v>
      </c>
      <c r="B54">
        <v>10.896000000000001</v>
      </c>
      <c r="C54">
        <v>13.108500000000001</v>
      </c>
      <c r="D54">
        <v>-2.2125000000000004</v>
      </c>
      <c r="E54">
        <v>2.2125000000000004</v>
      </c>
      <c r="F54">
        <v>4.8951562500000012</v>
      </c>
      <c r="G54">
        <v>0.20305616740088109</v>
      </c>
    </row>
    <row r="55" spans="1:7" x14ac:dyDescent="0.3">
      <c r="A55" s="1">
        <v>27181</v>
      </c>
      <c r="B55">
        <v>10.648999999999999</v>
      </c>
      <c r="C55">
        <v>12.391999999999999</v>
      </c>
      <c r="D55">
        <v>-1.7430000000000003</v>
      </c>
      <c r="E55">
        <v>1.7430000000000003</v>
      </c>
      <c r="F55">
        <v>3.0380490000000013</v>
      </c>
      <c r="G55">
        <v>0.1636773405953611</v>
      </c>
    </row>
    <row r="56" spans="1:7" x14ac:dyDescent="0.3">
      <c r="A56" s="1">
        <v>27211</v>
      </c>
      <c r="B56">
        <v>12.191000000000001</v>
      </c>
      <c r="C56">
        <v>11.511750000000001</v>
      </c>
      <c r="D56">
        <v>0.67924999999999969</v>
      </c>
      <c r="E56">
        <v>0.67924999999999969</v>
      </c>
      <c r="F56">
        <v>0.46138056249999959</v>
      </c>
      <c r="G56">
        <v>5.5717332458370898E-2</v>
      </c>
    </row>
    <row r="57" spans="1:7" x14ac:dyDescent="0.3">
      <c r="A57" s="1">
        <v>27242</v>
      </c>
      <c r="B57">
        <v>10.984</v>
      </c>
      <c r="C57">
        <v>11.529250000000001</v>
      </c>
      <c r="D57">
        <v>-0.54525000000000112</v>
      </c>
      <c r="E57">
        <v>0.54525000000000112</v>
      </c>
      <c r="F57">
        <v>0.29729756250000122</v>
      </c>
      <c r="G57">
        <v>4.9640386016023406E-2</v>
      </c>
    </row>
    <row r="58" spans="1:7" x14ac:dyDescent="0.3">
      <c r="A58" s="1">
        <v>27273</v>
      </c>
      <c r="B58">
        <v>13.048999999999999</v>
      </c>
      <c r="C58">
        <v>11.180000000000001</v>
      </c>
      <c r="D58">
        <v>1.868999999999998</v>
      </c>
      <c r="E58">
        <v>1.868999999999998</v>
      </c>
      <c r="F58">
        <v>3.4931609999999926</v>
      </c>
      <c r="G58">
        <v>0.14322936623496038</v>
      </c>
    </row>
    <row r="59" spans="1:7" x14ac:dyDescent="0.3">
      <c r="A59" s="1">
        <v>27303</v>
      </c>
      <c r="B59">
        <v>13.089</v>
      </c>
      <c r="C59">
        <v>11.718249999999999</v>
      </c>
      <c r="D59">
        <v>1.370750000000001</v>
      </c>
      <c r="E59">
        <v>1.370750000000001</v>
      </c>
      <c r="F59">
        <v>1.8789555625000027</v>
      </c>
      <c r="G59">
        <v>0.10472534189013682</v>
      </c>
    </row>
    <row r="60" spans="1:7" x14ac:dyDescent="0.3">
      <c r="A60" s="1">
        <v>27334</v>
      </c>
      <c r="B60">
        <v>14.712999999999999</v>
      </c>
      <c r="C60">
        <v>12.328250000000001</v>
      </c>
      <c r="D60">
        <v>2.3847499999999986</v>
      </c>
      <c r="E60">
        <v>2.3847499999999986</v>
      </c>
      <c r="F60">
        <v>5.6870325624999936</v>
      </c>
      <c r="G60">
        <v>0.16208455107727851</v>
      </c>
    </row>
    <row r="61" spans="1:7" x14ac:dyDescent="0.3">
      <c r="A61" s="1">
        <v>27364</v>
      </c>
      <c r="B61">
        <v>15.042999999999999</v>
      </c>
      <c r="C61">
        <v>12.95875</v>
      </c>
      <c r="D61">
        <v>2.084249999999999</v>
      </c>
      <c r="E61">
        <v>2.084249999999999</v>
      </c>
      <c r="F61">
        <v>4.3440980624999961</v>
      </c>
      <c r="G61">
        <v>0.13855281526291294</v>
      </c>
    </row>
    <row r="62" spans="1:7" x14ac:dyDescent="0.3">
      <c r="A62" s="1">
        <v>27395</v>
      </c>
      <c r="B62">
        <v>15.746</v>
      </c>
      <c r="C62">
        <v>13.9735</v>
      </c>
      <c r="D62">
        <v>1.7725000000000009</v>
      </c>
      <c r="E62">
        <v>1.7725000000000009</v>
      </c>
      <c r="F62">
        <v>3.1417562500000029</v>
      </c>
      <c r="G62">
        <v>0.11256827130699866</v>
      </c>
    </row>
    <row r="63" spans="1:7" x14ac:dyDescent="0.3">
      <c r="A63" s="1">
        <v>27426</v>
      </c>
      <c r="B63">
        <v>14.61</v>
      </c>
      <c r="C63">
        <v>14.64775</v>
      </c>
      <c r="D63">
        <v>-3.7750000000000838E-2</v>
      </c>
      <c r="E63">
        <v>3.7750000000000838E-2</v>
      </c>
      <c r="F63">
        <v>1.4250625000000632E-3</v>
      </c>
      <c r="G63">
        <v>2.583846680355978E-3</v>
      </c>
    </row>
    <row r="64" spans="1:7" x14ac:dyDescent="0.3">
      <c r="A64" s="1">
        <v>27454</v>
      </c>
      <c r="B64">
        <v>12.667</v>
      </c>
      <c r="C64">
        <v>15.028</v>
      </c>
      <c r="D64">
        <v>-2.3610000000000007</v>
      </c>
      <c r="E64">
        <v>2.3610000000000007</v>
      </c>
      <c r="F64">
        <v>5.574321000000003</v>
      </c>
      <c r="G64">
        <v>0.18638983184653041</v>
      </c>
    </row>
    <row r="65" spans="1:7" x14ac:dyDescent="0.3">
      <c r="A65" s="1">
        <v>27485</v>
      </c>
      <c r="B65">
        <v>12.276999999999999</v>
      </c>
      <c r="C65">
        <v>14.516500000000001</v>
      </c>
      <c r="D65">
        <v>-2.2395000000000014</v>
      </c>
      <c r="E65">
        <v>2.2395000000000014</v>
      </c>
      <c r="F65">
        <v>5.0153602500000058</v>
      </c>
      <c r="G65">
        <v>0.18241427058727713</v>
      </c>
    </row>
    <row r="66" spans="1:7" x14ac:dyDescent="0.3">
      <c r="A66" s="1">
        <v>27515</v>
      </c>
      <c r="B66">
        <v>10.711</v>
      </c>
      <c r="C66">
        <v>13.825000000000001</v>
      </c>
      <c r="D66">
        <v>-3.1140000000000008</v>
      </c>
      <c r="E66">
        <v>3.1140000000000008</v>
      </c>
      <c r="F66">
        <v>9.6969960000000039</v>
      </c>
      <c r="G66">
        <v>0.29072915694146212</v>
      </c>
    </row>
    <row r="67" spans="1:7" x14ac:dyDescent="0.3">
      <c r="A67" s="1">
        <v>27546</v>
      </c>
      <c r="B67">
        <v>11.113</v>
      </c>
      <c r="C67">
        <v>12.56625</v>
      </c>
      <c r="D67">
        <v>-1.4532500000000006</v>
      </c>
      <c r="E67">
        <v>1.4532500000000006</v>
      </c>
      <c r="F67">
        <v>2.1119355625000016</v>
      </c>
      <c r="G67">
        <v>0.13077026905426084</v>
      </c>
    </row>
    <row r="68" spans="1:7" x14ac:dyDescent="0.3">
      <c r="A68" s="1">
        <v>27576</v>
      </c>
      <c r="B68">
        <v>12.548</v>
      </c>
      <c r="C68">
        <v>11.692</v>
      </c>
      <c r="D68">
        <v>0.85599999999999987</v>
      </c>
      <c r="E68">
        <v>0.85599999999999987</v>
      </c>
      <c r="F68">
        <v>0.73273599999999983</v>
      </c>
      <c r="G68">
        <v>6.8218042715970664E-2</v>
      </c>
    </row>
    <row r="69" spans="1:7" x14ac:dyDescent="0.3">
      <c r="A69" s="1">
        <v>27607</v>
      </c>
      <c r="B69">
        <v>11.18</v>
      </c>
      <c r="C69">
        <v>11.66225</v>
      </c>
      <c r="D69">
        <v>-0.48225000000000051</v>
      </c>
      <c r="E69">
        <v>0.48225000000000051</v>
      </c>
      <c r="F69">
        <v>0.2325650625000005</v>
      </c>
      <c r="G69">
        <v>4.3135062611806843E-2</v>
      </c>
    </row>
    <row r="70" spans="1:7" x14ac:dyDescent="0.3">
      <c r="A70" s="1">
        <v>27638</v>
      </c>
      <c r="B70">
        <v>12.412000000000001</v>
      </c>
      <c r="C70">
        <v>11.388</v>
      </c>
      <c r="D70">
        <v>1.0240000000000009</v>
      </c>
      <c r="E70">
        <v>1.0240000000000009</v>
      </c>
      <c r="F70">
        <v>1.048576000000002</v>
      </c>
      <c r="G70">
        <v>8.2500805671930452E-2</v>
      </c>
    </row>
    <row r="71" spans="1:7" x14ac:dyDescent="0.3">
      <c r="A71" s="1">
        <v>27668</v>
      </c>
      <c r="B71">
        <v>14.496</v>
      </c>
      <c r="C71">
        <v>11.81325</v>
      </c>
      <c r="D71">
        <v>2.6827500000000004</v>
      </c>
      <c r="E71">
        <v>2.6827500000000004</v>
      </c>
      <c r="F71">
        <v>7.1971475625000023</v>
      </c>
      <c r="G71">
        <v>0.18506829470198677</v>
      </c>
    </row>
    <row r="72" spans="1:7" x14ac:dyDescent="0.3">
      <c r="A72" s="1">
        <v>27699</v>
      </c>
      <c r="B72">
        <v>14.343</v>
      </c>
      <c r="C72">
        <v>12.659000000000001</v>
      </c>
      <c r="D72">
        <v>1.6839999999999993</v>
      </c>
      <c r="E72">
        <v>1.6839999999999993</v>
      </c>
      <c r="F72">
        <v>2.8358559999999975</v>
      </c>
      <c r="G72">
        <v>0.11740918915150242</v>
      </c>
    </row>
    <row r="73" spans="1:7" x14ac:dyDescent="0.3">
      <c r="A73" s="1">
        <v>27729</v>
      </c>
      <c r="B73">
        <v>15.760999999999999</v>
      </c>
      <c r="C73">
        <v>13.107749999999999</v>
      </c>
      <c r="D73">
        <v>2.6532499999999999</v>
      </c>
      <c r="E73">
        <v>2.6532499999999999</v>
      </c>
      <c r="F73">
        <v>7.0397355624999998</v>
      </c>
      <c r="G73">
        <v>0.16834274474969863</v>
      </c>
    </row>
    <row r="74" spans="1:7" x14ac:dyDescent="0.3">
      <c r="A74" s="1">
        <v>27760</v>
      </c>
      <c r="B74">
        <v>16.074999999999999</v>
      </c>
      <c r="C74">
        <v>14.253</v>
      </c>
      <c r="D74">
        <v>1.8219999999999992</v>
      </c>
      <c r="E74">
        <v>1.8219999999999992</v>
      </c>
      <c r="F74">
        <v>3.319683999999997</v>
      </c>
      <c r="G74">
        <v>0.11334370139968891</v>
      </c>
    </row>
    <row r="75" spans="1:7" x14ac:dyDescent="0.3">
      <c r="A75" s="1">
        <v>27791</v>
      </c>
      <c r="B75">
        <v>14.718</v>
      </c>
      <c r="C75">
        <v>15.168749999999999</v>
      </c>
      <c r="D75">
        <v>-0.45074999999999932</v>
      </c>
      <c r="E75">
        <v>0.45074999999999932</v>
      </c>
      <c r="F75">
        <v>0.20317556249999938</v>
      </c>
      <c r="G75">
        <v>3.0625764370158941E-2</v>
      </c>
    </row>
    <row r="76" spans="1:7" x14ac:dyDescent="0.3">
      <c r="A76" s="1">
        <v>27820</v>
      </c>
      <c r="B76">
        <v>13.345000000000001</v>
      </c>
      <c r="C76">
        <v>15.224250000000001</v>
      </c>
      <c r="D76">
        <v>-1.8792500000000008</v>
      </c>
      <c r="E76">
        <v>1.8792500000000008</v>
      </c>
      <c r="F76">
        <v>3.531580562500003</v>
      </c>
      <c r="G76">
        <v>0.1408205320344699</v>
      </c>
    </row>
    <row r="77" spans="1:7" x14ac:dyDescent="0.3">
      <c r="A77" s="1">
        <v>27851</v>
      </c>
      <c r="B77">
        <v>12.35</v>
      </c>
      <c r="C77">
        <v>14.97475</v>
      </c>
      <c r="D77">
        <v>-2.6247500000000006</v>
      </c>
      <c r="E77">
        <v>2.6247500000000006</v>
      </c>
      <c r="F77">
        <v>6.8893125625000033</v>
      </c>
      <c r="G77">
        <v>0.21253036437246969</v>
      </c>
    </row>
    <row r="78" spans="1:7" x14ac:dyDescent="0.3">
      <c r="A78" s="1">
        <v>27881</v>
      </c>
      <c r="B78">
        <v>11.215999999999999</v>
      </c>
      <c r="C78">
        <v>14.122</v>
      </c>
      <c r="D78">
        <v>-2.9060000000000006</v>
      </c>
      <c r="E78">
        <v>2.9060000000000006</v>
      </c>
      <c r="F78">
        <v>8.444836000000004</v>
      </c>
      <c r="G78">
        <v>0.25909415121255358</v>
      </c>
    </row>
    <row r="79" spans="1:7" x14ac:dyDescent="0.3">
      <c r="A79" s="1">
        <v>27912</v>
      </c>
      <c r="B79">
        <v>12.15</v>
      </c>
      <c r="C79">
        <v>12.907250000000001</v>
      </c>
      <c r="D79">
        <v>-0.75725000000000087</v>
      </c>
      <c r="E79">
        <v>0.75725000000000087</v>
      </c>
      <c r="F79">
        <v>0.57342756250000126</v>
      </c>
      <c r="G79">
        <v>6.2325102880658505E-2</v>
      </c>
    </row>
    <row r="80" spans="1:7" x14ac:dyDescent="0.3">
      <c r="A80" s="1">
        <v>27942</v>
      </c>
      <c r="B80">
        <v>12.44</v>
      </c>
      <c r="C80">
        <v>12.26525</v>
      </c>
      <c r="D80">
        <v>0.17474999999999952</v>
      </c>
      <c r="E80">
        <v>0.17474999999999952</v>
      </c>
      <c r="F80">
        <v>3.053756249999983E-2</v>
      </c>
      <c r="G80">
        <v>1.4047427652733081E-2</v>
      </c>
    </row>
    <row r="81" spans="1:7" x14ac:dyDescent="0.3">
      <c r="A81" s="1">
        <v>27973</v>
      </c>
      <c r="B81">
        <v>11.89</v>
      </c>
      <c r="C81">
        <v>12.039</v>
      </c>
      <c r="D81">
        <v>-0.14899999999999913</v>
      </c>
      <c r="E81">
        <v>0.14899999999999913</v>
      </c>
      <c r="F81">
        <v>2.2200999999999742E-2</v>
      </c>
      <c r="G81">
        <v>1.2531539108494459E-2</v>
      </c>
    </row>
    <row r="82" spans="1:7" x14ac:dyDescent="0.3">
      <c r="A82" s="1">
        <v>28004</v>
      </c>
      <c r="B82">
        <v>11.855</v>
      </c>
      <c r="C82">
        <v>11.923999999999999</v>
      </c>
      <c r="D82">
        <v>-6.8999999999999062E-2</v>
      </c>
      <c r="E82">
        <v>6.8999999999999062E-2</v>
      </c>
      <c r="F82">
        <v>4.7609999999998704E-3</v>
      </c>
      <c r="G82">
        <v>5.8203289751159052E-3</v>
      </c>
    </row>
    <row r="83" spans="1:7" x14ac:dyDescent="0.3">
      <c r="A83" s="1">
        <v>28034</v>
      </c>
      <c r="B83">
        <v>13.686999999999999</v>
      </c>
      <c r="C83">
        <v>12.083750000000002</v>
      </c>
      <c r="D83">
        <v>1.6032499999999974</v>
      </c>
      <c r="E83">
        <v>1.6032499999999974</v>
      </c>
      <c r="F83">
        <v>2.5704105624999918</v>
      </c>
      <c r="G83">
        <v>0.11713669905749963</v>
      </c>
    </row>
    <row r="84" spans="1:7" x14ac:dyDescent="0.3">
      <c r="A84" s="1">
        <v>28065</v>
      </c>
      <c r="B84">
        <v>15.175000000000001</v>
      </c>
      <c r="C84">
        <v>12.468</v>
      </c>
      <c r="D84">
        <v>2.7070000000000007</v>
      </c>
      <c r="E84">
        <v>2.7070000000000007</v>
      </c>
      <c r="F84">
        <v>7.3278490000000041</v>
      </c>
      <c r="G84">
        <v>0.17838550247116972</v>
      </c>
    </row>
    <row r="85" spans="1:7" x14ac:dyDescent="0.3">
      <c r="A85" s="1">
        <v>28095</v>
      </c>
      <c r="B85">
        <v>15.757999999999999</v>
      </c>
      <c r="C85">
        <v>13.15175</v>
      </c>
      <c r="D85">
        <v>2.6062499999999993</v>
      </c>
      <c r="E85">
        <v>2.6062499999999993</v>
      </c>
      <c r="F85">
        <v>6.7925390624999959</v>
      </c>
      <c r="G85">
        <v>0.16539218174895287</v>
      </c>
    </row>
    <row r="86" spans="1:7" x14ac:dyDescent="0.3">
      <c r="A86" s="1">
        <v>28126</v>
      </c>
      <c r="B86">
        <v>16.538</v>
      </c>
      <c r="C86">
        <v>14.118749999999999</v>
      </c>
      <c r="D86">
        <v>2.4192500000000017</v>
      </c>
      <c r="E86">
        <v>2.4192500000000017</v>
      </c>
      <c r="F86">
        <v>5.8527705625000079</v>
      </c>
      <c r="G86">
        <v>0.14628431491111391</v>
      </c>
    </row>
    <row r="87" spans="1:7" x14ac:dyDescent="0.3">
      <c r="A87" s="1">
        <v>28157</v>
      </c>
      <c r="B87">
        <v>16.096</v>
      </c>
      <c r="C87">
        <v>15.2895</v>
      </c>
      <c r="D87">
        <v>0.80649999999999977</v>
      </c>
      <c r="E87">
        <v>0.80649999999999977</v>
      </c>
      <c r="F87">
        <v>0.65044224999999967</v>
      </c>
      <c r="G87">
        <v>5.0105616302186864E-2</v>
      </c>
    </row>
    <row r="88" spans="1:7" x14ac:dyDescent="0.3">
      <c r="A88" s="1">
        <v>28185</v>
      </c>
      <c r="B88">
        <v>14.311999999999999</v>
      </c>
      <c r="C88">
        <v>15.891750000000002</v>
      </c>
      <c r="D88">
        <v>-1.5797500000000024</v>
      </c>
      <c r="E88">
        <v>1.5797500000000024</v>
      </c>
      <c r="F88">
        <v>2.4956100625000075</v>
      </c>
      <c r="G88">
        <v>0.11037940190050324</v>
      </c>
    </row>
    <row r="89" spans="1:7" x14ac:dyDescent="0.3">
      <c r="A89" s="1">
        <v>28216</v>
      </c>
      <c r="B89">
        <v>13.422000000000001</v>
      </c>
      <c r="C89">
        <v>15.675999999999998</v>
      </c>
      <c r="D89">
        <v>-2.2539999999999978</v>
      </c>
      <c r="E89">
        <v>2.2539999999999978</v>
      </c>
      <c r="F89">
        <v>5.0805159999999896</v>
      </c>
      <c r="G89">
        <v>0.16793324392787942</v>
      </c>
    </row>
    <row r="90" spans="1:7" x14ac:dyDescent="0.3">
      <c r="A90" s="1">
        <v>28246</v>
      </c>
      <c r="B90">
        <v>11.287000000000001</v>
      </c>
      <c r="C90">
        <v>15.091999999999999</v>
      </c>
      <c r="D90">
        <v>-3.8049999999999979</v>
      </c>
      <c r="E90">
        <v>3.8049999999999979</v>
      </c>
      <c r="F90">
        <v>14.478024999999985</v>
      </c>
      <c r="G90">
        <v>0.33711349339948593</v>
      </c>
    </row>
    <row r="91" spans="1:7" x14ac:dyDescent="0.3">
      <c r="A91" s="1">
        <v>28277</v>
      </c>
      <c r="B91">
        <v>11.19</v>
      </c>
      <c r="C91">
        <v>13.779249999999999</v>
      </c>
      <c r="D91">
        <v>-2.5892499999999998</v>
      </c>
      <c r="E91">
        <v>2.5892499999999998</v>
      </c>
      <c r="F91">
        <v>6.7042155624999991</v>
      </c>
      <c r="G91">
        <v>0.23138963360142983</v>
      </c>
    </row>
    <row r="92" spans="1:7" x14ac:dyDescent="0.3">
      <c r="A92" s="1">
        <v>28307</v>
      </c>
      <c r="B92">
        <v>11.978</v>
      </c>
      <c r="C92">
        <v>12.55275</v>
      </c>
      <c r="D92">
        <v>-0.57474999999999987</v>
      </c>
      <c r="E92">
        <v>0.57474999999999987</v>
      </c>
      <c r="F92">
        <v>0.33033756249999985</v>
      </c>
      <c r="G92">
        <v>4.7983803640006671E-2</v>
      </c>
    </row>
    <row r="93" spans="1:7" x14ac:dyDescent="0.3">
      <c r="A93" s="1">
        <v>28338</v>
      </c>
      <c r="B93">
        <v>11.481999999999999</v>
      </c>
      <c r="C93">
        <v>11.969250000000001</v>
      </c>
      <c r="D93">
        <v>-0.48725000000000129</v>
      </c>
      <c r="E93">
        <v>0.48725000000000129</v>
      </c>
      <c r="F93">
        <v>0.23741256250000126</v>
      </c>
      <c r="G93">
        <v>4.243598676188829E-2</v>
      </c>
    </row>
    <row r="94" spans="1:7" x14ac:dyDescent="0.3">
      <c r="A94" s="1">
        <v>28369</v>
      </c>
      <c r="B94">
        <v>16.199000000000002</v>
      </c>
      <c r="C94">
        <v>11.484249999999999</v>
      </c>
      <c r="D94">
        <v>4.7147500000000022</v>
      </c>
      <c r="E94">
        <v>4.7147500000000022</v>
      </c>
      <c r="F94">
        <v>22.228867562500021</v>
      </c>
      <c r="G94">
        <v>0.29105191678498682</v>
      </c>
    </row>
    <row r="95" spans="1:7" x14ac:dyDescent="0.3">
      <c r="A95" s="1">
        <v>28399</v>
      </c>
      <c r="B95">
        <v>16.027000000000001</v>
      </c>
      <c r="C95">
        <v>12.712250000000001</v>
      </c>
      <c r="D95">
        <v>3.3147500000000001</v>
      </c>
      <c r="E95">
        <v>3.3147500000000001</v>
      </c>
      <c r="F95">
        <v>10.987567562500001</v>
      </c>
      <c r="G95">
        <v>0.20682286142135145</v>
      </c>
    </row>
    <row r="96" spans="1:7" x14ac:dyDescent="0.3">
      <c r="A96" s="1">
        <v>28430</v>
      </c>
      <c r="B96">
        <v>16.786999999999999</v>
      </c>
      <c r="C96">
        <v>13.921500000000002</v>
      </c>
      <c r="D96">
        <v>2.8654999999999973</v>
      </c>
      <c r="E96">
        <v>2.8654999999999973</v>
      </c>
      <c r="F96">
        <v>8.2110902499999838</v>
      </c>
      <c r="G96">
        <v>0.17069756359087374</v>
      </c>
    </row>
    <row r="97" spans="1:7" x14ac:dyDescent="0.3">
      <c r="A97" s="1">
        <v>28460</v>
      </c>
      <c r="B97">
        <v>16.904</v>
      </c>
      <c r="C97">
        <v>15.123749999999999</v>
      </c>
      <c r="D97">
        <v>1.7802500000000006</v>
      </c>
      <c r="E97">
        <v>1.7802500000000006</v>
      </c>
      <c r="F97">
        <v>3.1692900625000018</v>
      </c>
      <c r="G97">
        <v>0.10531530998580221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>
      <selection sqref="A1:B1048576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 s="1">
        <v>25569</v>
      </c>
      <c r="B2">
        <v>13.092000000000001</v>
      </c>
    </row>
    <row r="3" spans="1:11" x14ac:dyDescent="0.3">
      <c r="A3" s="1">
        <v>25600</v>
      </c>
      <c r="B3">
        <v>11.978</v>
      </c>
    </row>
    <row r="4" spans="1:11" x14ac:dyDescent="0.3">
      <c r="A4" s="1">
        <v>25628</v>
      </c>
      <c r="B4">
        <v>11.609</v>
      </c>
    </row>
    <row r="5" spans="1:11" x14ac:dyDescent="0.3">
      <c r="A5" s="1">
        <v>25659</v>
      </c>
      <c r="B5">
        <v>10.811999999999999</v>
      </c>
      <c r="J5" t="s">
        <v>7</v>
      </c>
      <c r="K5">
        <f>AVERAGE(E5:E97)</f>
        <v>1.8524314814814813</v>
      </c>
    </row>
    <row r="6" spans="1:11" x14ac:dyDescent="0.3">
      <c r="A6" s="1">
        <v>25689</v>
      </c>
      <c r="B6">
        <v>8.5359999999999996</v>
      </c>
      <c r="J6" t="s">
        <v>8</v>
      </c>
      <c r="K6">
        <f>SQRT(AVERAGE(F5:F97))</f>
        <v>2.0732910528468538</v>
      </c>
    </row>
    <row r="7" spans="1:11" x14ac:dyDescent="0.3">
      <c r="A7" s="1">
        <v>25720</v>
      </c>
      <c r="B7">
        <v>9.6170000000000009</v>
      </c>
      <c r="J7" t="s">
        <v>9</v>
      </c>
      <c r="K7" s="2">
        <f>AVERAGE(G5:G97)</f>
        <v>0.14758090078479141</v>
      </c>
    </row>
    <row r="8" spans="1:11" x14ac:dyDescent="0.3">
      <c r="A8" s="1">
        <v>25750</v>
      </c>
      <c r="B8">
        <v>9.5609999999999999</v>
      </c>
      <c r="C8">
        <v>10.940666666666667</v>
      </c>
      <c r="D8">
        <v>-1.379666666666667</v>
      </c>
      <c r="E8">
        <v>1.379666666666667</v>
      </c>
      <c r="F8">
        <v>1.9034801111111121</v>
      </c>
      <c r="G8">
        <v>0.14430150263222122</v>
      </c>
      <c r="J8" t="s">
        <v>10</v>
      </c>
      <c r="K8" s="3">
        <f>1-K7</f>
        <v>0.85241909921520853</v>
      </c>
    </row>
    <row r="9" spans="1:11" x14ac:dyDescent="0.3">
      <c r="A9" s="1">
        <v>25781</v>
      </c>
      <c r="B9">
        <v>9.31</v>
      </c>
      <c r="C9">
        <v>10.352166666666667</v>
      </c>
      <c r="D9">
        <v>-1.0421666666666667</v>
      </c>
      <c r="E9">
        <v>1.0421666666666667</v>
      </c>
      <c r="F9">
        <v>1.0861113611111111</v>
      </c>
      <c r="G9">
        <v>0.11194056569996419</v>
      </c>
    </row>
    <row r="10" spans="1:11" x14ac:dyDescent="0.3">
      <c r="A10" s="1">
        <v>25812</v>
      </c>
      <c r="B10">
        <v>11.835000000000001</v>
      </c>
      <c r="C10">
        <v>9.9075000000000006</v>
      </c>
      <c r="D10">
        <v>1.9275000000000002</v>
      </c>
      <c r="E10">
        <v>1.9275000000000002</v>
      </c>
      <c r="F10">
        <v>3.7152562500000008</v>
      </c>
      <c r="G10">
        <v>0.16286438529784539</v>
      </c>
    </row>
    <row r="11" spans="1:11" x14ac:dyDescent="0.3">
      <c r="A11" s="1">
        <v>25842</v>
      </c>
      <c r="B11">
        <v>12.448</v>
      </c>
      <c r="C11">
        <v>9.9451666666666672</v>
      </c>
      <c r="D11">
        <v>2.5028333333333332</v>
      </c>
      <c r="E11">
        <v>2.5028333333333332</v>
      </c>
      <c r="F11">
        <v>6.2641746944444439</v>
      </c>
      <c r="G11">
        <v>0.20106308911739501</v>
      </c>
    </row>
    <row r="12" spans="1:11" x14ac:dyDescent="0.3">
      <c r="A12" s="1">
        <v>25873</v>
      </c>
      <c r="B12">
        <v>12.446999999999999</v>
      </c>
      <c r="C12">
        <v>10.217833333333333</v>
      </c>
      <c r="D12">
        <v>2.2291666666666661</v>
      </c>
      <c r="E12">
        <v>2.2291666666666661</v>
      </c>
      <c r="F12">
        <v>4.969184027777775</v>
      </c>
      <c r="G12">
        <v>0.17909268632334427</v>
      </c>
    </row>
    <row r="13" spans="1:11" x14ac:dyDescent="0.3">
      <c r="A13" s="1">
        <v>25903</v>
      </c>
      <c r="B13">
        <v>13.403</v>
      </c>
      <c r="C13">
        <v>10.869666666666667</v>
      </c>
      <c r="D13">
        <v>2.5333333333333332</v>
      </c>
      <c r="E13">
        <v>2.5333333333333332</v>
      </c>
      <c r="F13">
        <v>6.4177777777777774</v>
      </c>
      <c r="G13">
        <v>0.18901241015693002</v>
      </c>
    </row>
    <row r="14" spans="1:11" x14ac:dyDescent="0.3">
      <c r="A14" s="1">
        <v>25934</v>
      </c>
      <c r="B14">
        <v>12.38</v>
      </c>
      <c r="C14">
        <v>11.500666666666667</v>
      </c>
      <c r="D14">
        <v>0.8793333333333333</v>
      </c>
      <c r="E14">
        <v>0.8793333333333333</v>
      </c>
      <c r="F14">
        <v>0.77322711111111109</v>
      </c>
      <c r="G14">
        <v>7.1028540656973602E-2</v>
      </c>
    </row>
    <row r="15" spans="1:11" x14ac:dyDescent="0.3">
      <c r="A15" s="1">
        <v>25965</v>
      </c>
      <c r="B15">
        <v>11.33</v>
      </c>
      <c r="C15">
        <v>11.970500000000001</v>
      </c>
      <c r="D15">
        <v>-0.64050000000000118</v>
      </c>
      <c r="E15">
        <v>0.64050000000000118</v>
      </c>
      <c r="F15">
        <v>0.41024025000000153</v>
      </c>
      <c r="G15">
        <v>5.6531332744925084E-2</v>
      </c>
    </row>
    <row r="16" spans="1:11" x14ac:dyDescent="0.3">
      <c r="A16" s="1">
        <v>25993</v>
      </c>
      <c r="B16">
        <v>11.01</v>
      </c>
      <c r="C16">
        <v>12.307166666666667</v>
      </c>
      <c r="D16">
        <v>-1.2971666666666675</v>
      </c>
      <c r="E16">
        <v>1.2971666666666675</v>
      </c>
      <c r="F16">
        <v>1.6826413611111133</v>
      </c>
      <c r="G16">
        <v>0.11781713593702701</v>
      </c>
    </row>
    <row r="17" spans="1:7" x14ac:dyDescent="0.3">
      <c r="A17" s="1">
        <v>26024</v>
      </c>
      <c r="B17">
        <v>10.275</v>
      </c>
      <c r="C17">
        <v>12.169666666666666</v>
      </c>
      <c r="D17">
        <v>-1.8946666666666658</v>
      </c>
      <c r="E17">
        <v>1.8946666666666658</v>
      </c>
      <c r="F17">
        <v>3.5897617777777748</v>
      </c>
      <c r="G17">
        <v>0.18439578264395773</v>
      </c>
    </row>
    <row r="18" spans="1:7" x14ac:dyDescent="0.3">
      <c r="A18" s="1">
        <v>26054</v>
      </c>
      <c r="B18">
        <v>9.3030000000000008</v>
      </c>
      <c r="C18">
        <v>11.807499999999999</v>
      </c>
      <c r="D18">
        <v>-2.5044999999999984</v>
      </c>
      <c r="E18">
        <v>2.5044999999999984</v>
      </c>
      <c r="F18">
        <v>6.2725202499999924</v>
      </c>
      <c r="G18">
        <v>0.26921423196818212</v>
      </c>
    </row>
    <row r="19" spans="1:7" x14ac:dyDescent="0.3">
      <c r="A19" s="1">
        <v>26085</v>
      </c>
      <c r="B19">
        <v>9.8149999999999995</v>
      </c>
      <c r="C19">
        <v>11.283499999999998</v>
      </c>
      <c r="D19">
        <v>-1.4684999999999988</v>
      </c>
      <c r="E19">
        <v>1.4684999999999988</v>
      </c>
      <c r="F19">
        <v>2.1564922499999963</v>
      </c>
      <c r="G19">
        <v>0.14961793173713692</v>
      </c>
    </row>
    <row r="20" spans="1:7" x14ac:dyDescent="0.3">
      <c r="A20" s="1">
        <v>26115</v>
      </c>
      <c r="B20">
        <v>9.6180000000000003</v>
      </c>
      <c r="C20">
        <v>10.685499999999999</v>
      </c>
      <c r="D20">
        <v>-1.067499999999999</v>
      </c>
      <c r="E20">
        <v>1.067499999999999</v>
      </c>
      <c r="F20">
        <v>1.1395562499999978</v>
      </c>
      <c r="G20">
        <v>0.11098981077147005</v>
      </c>
    </row>
    <row r="21" spans="1:7" x14ac:dyDescent="0.3">
      <c r="A21" s="1">
        <v>26146</v>
      </c>
      <c r="B21">
        <v>9.4109999999999996</v>
      </c>
      <c r="C21">
        <v>10.225166666666668</v>
      </c>
      <c r="D21">
        <v>-0.8141666666666687</v>
      </c>
      <c r="E21">
        <v>0.8141666666666687</v>
      </c>
      <c r="F21">
        <v>0.66286736111111444</v>
      </c>
      <c r="G21">
        <v>8.6512237452626581E-2</v>
      </c>
    </row>
    <row r="22" spans="1:7" x14ac:dyDescent="0.3">
      <c r="A22" s="1">
        <v>26177</v>
      </c>
      <c r="B22">
        <v>12.526</v>
      </c>
      <c r="C22">
        <v>9.9053333333333331</v>
      </c>
      <c r="D22">
        <v>2.6206666666666667</v>
      </c>
      <c r="E22">
        <v>2.6206666666666667</v>
      </c>
      <c r="F22">
        <v>6.8678937777777778</v>
      </c>
      <c r="G22">
        <v>0.20921815956144554</v>
      </c>
    </row>
    <row r="23" spans="1:7" x14ac:dyDescent="0.3">
      <c r="A23" s="1">
        <v>26207</v>
      </c>
      <c r="B23">
        <v>12.329000000000001</v>
      </c>
      <c r="C23">
        <v>10.158000000000001</v>
      </c>
      <c r="D23">
        <v>2.1709999999999994</v>
      </c>
      <c r="E23">
        <v>2.1709999999999994</v>
      </c>
      <c r="F23">
        <v>4.7132409999999973</v>
      </c>
      <c r="G23">
        <v>0.17608889609862918</v>
      </c>
    </row>
    <row r="24" spans="1:7" x14ac:dyDescent="0.3">
      <c r="A24" s="1">
        <v>26238</v>
      </c>
      <c r="B24">
        <v>12.367000000000001</v>
      </c>
      <c r="C24">
        <v>10.500333333333334</v>
      </c>
      <c r="D24">
        <v>1.8666666666666671</v>
      </c>
      <c r="E24">
        <v>1.8666666666666671</v>
      </c>
      <c r="F24">
        <v>3.484444444444446</v>
      </c>
      <c r="G24">
        <v>0.15093932778092237</v>
      </c>
    </row>
    <row r="25" spans="1:7" x14ac:dyDescent="0.3">
      <c r="A25" s="1">
        <v>26268</v>
      </c>
      <c r="B25">
        <v>13.722</v>
      </c>
      <c r="C25">
        <v>11.011000000000001</v>
      </c>
      <c r="D25">
        <v>2.7109999999999985</v>
      </c>
      <c r="E25">
        <v>2.7109999999999985</v>
      </c>
      <c r="F25">
        <v>7.3495209999999922</v>
      </c>
      <c r="G25">
        <v>0.1975659524850604</v>
      </c>
    </row>
    <row r="26" spans="1:7" x14ac:dyDescent="0.3">
      <c r="A26" s="1">
        <v>26299</v>
      </c>
      <c r="B26">
        <v>13.282999999999999</v>
      </c>
      <c r="C26">
        <v>11.662166666666666</v>
      </c>
      <c r="D26">
        <v>1.6208333333333336</v>
      </c>
      <c r="E26">
        <v>1.6208333333333336</v>
      </c>
      <c r="F26">
        <v>2.6271006944444451</v>
      </c>
      <c r="G26">
        <v>0.12202313734347163</v>
      </c>
    </row>
    <row r="27" spans="1:7" x14ac:dyDescent="0.3">
      <c r="A27" s="1">
        <v>26330</v>
      </c>
      <c r="B27">
        <v>12.276</v>
      </c>
      <c r="C27">
        <v>12.272999999999998</v>
      </c>
      <c r="D27">
        <v>3.00000000000189E-3</v>
      </c>
      <c r="E27">
        <v>3.00000000000189E-3</v>
      </c>
      <c r="F27">
        <v>9.0000000000113403E-6</v>
      </c>
      <c r="G27">
        <v>2.4437927663749511E-4</v>
      </c>
    </row>
    <row r="28" spans="1:7" x14ac:dyDescent="0.3">
      <c r="A28" s="1">
        <v>26359</v>
      </c>
      <c r="B28">
        <v>11.413</v>
      </c>
      <c r="C28">
        <v>12.750500000000001</v>
      </c>
      <c r="D28">
        <v>-1.3375000000000004</v>
      </c>
      <c r="E28">
        <v>1.3375000000000004</v>
      </c>
      <c r="F28">
        <v>1.788906250000001</v>
      </c>
      <c r="G28">
        <v>0.11719092263208625</v>
      </c>
    </row>
    <row r="29" spans="1:7" x14ac:dyDescent="0.3">
      <c r="A29" s="1">
        <v>26390</v>
      </c>
      <c r="B29">
        <v>10.531000000000001</v>
      </c>
      <c r="C29">
        <v>12.565</v>
      </c>
      <c r="D29">
        <v>-2.0339999999999989</v>
      </c>
      <c r="E29">
        <v>2.0339999999999989</v>
      </c>
      <c r="F29">
        <v>4.1371559999999956</v>
      </c>
      <c r="G29">
        <v>0.19314405089735057</v>
      </c>
    </row>
    <row r="30" spans="1:7" x14ac:dyDescent="0.3">
      <c r="A30" s="1">
        <v>26420</v>
      </c>
      <c r="B30">
        <v>9.8640000000000008</v>
      </c>
      <c r="C30">
        <v>12.265333333333333</v>
      </c>
      <c r="D30">
        <v>-2.4013333333333318</v>
      </c>
      <c r="E30">
        <v>2.4013333333333318</v>
      </c>
      <c r="F30">
        <v>5.7664017777777703</v>
      </c>
      <c r="G30">
        <v>0.24344417410110822</v>
      </c>
    </row>
    <row r="31" spans="1:7" x14ac:dyDescent="0.3">
      <c r="A31" s="1">
        <v>26451</v>
      </c>
      <c r="B31">
        <v>10.105</v>
      </c>
      <c r="C31">
        <v>11.848166666666666</v>
      </c>
      <c r="D31">
        <v>-1.7431666666666654</v>
      </c>
      <c r="E31">
        <v>1.7431666666666654</v>
      </c>
      <c r="F31">
        <v>3.0386300277777734</v>
      </c>
      <c r="G31">
        <v>0.17250536038264871</v>
      </c>
    </row>
    <row r="32" spans="1:7" x14ac:dyDescent="0.3">
      <c r="A32" s="1">
        <v>26481</v>
      </c>
      <c r="B32">
        <v>9.9580000000000002</v>
      </c>
      <c r="C32">
        <v>11.245333333333333</v>
      </c>
      <c r="D32">
        <v>-1.2873333333333328</v>
      </c>
      <c r="E32">
        <v>1.2873333333333328</v>
      </c>
      <c r="F32">
        <v>1.6572271111111097</v>
      </c>
      <c r="G32">
        <v>0.12927629376715533</v>
      </c>
    </row>
    <row r="33" spans="1:7" x14ac:dyDescent="0.3">
      <c r="A33" s="1">
        <v>26512</v>
      </c>
      <c r="B33">
        <v>10.38</v>
      </c>
      <c r="C33">
        <v>10.691166666666668</v>
      </c>
      <c r="D33">
        <v>-0.31116666666666681</v>
      </c>
      <c r="E33">
        <v>0.31116666666666681</v>
      </c>
      <c r="F33">
        <v>9.682469444444454E-2</v>
      </c>
      <c r="G33">
        <v>2.9977520873474644E-2</v>
      </c>
    </row>
    <row r="34" spans="1:7" x14ac:dyDescent="0.3">
      <c r="A34" s="1">
        <v>26543</v>
      </c>
      <c r="B34">
        <v>12.619</v>
      </c>
      <c r="C34">
        <v>10.375166666666667</v>
      </c>
      <c r="D34">
        <v>2.2438333333333329</v>
      </c>
      <c r="E34">
        <v>2.2438333333333329</v>
      </c>
      <c r="F34">
        <v>5.0347880277777755</v>
      </c>
      <c r="G34">
        <v>0.17781387854293787</v>
      </c>
    </row>
    <row r="35" spans="1:7" x14ac:dyDescent="0.3">
      <c r="A35" s="1">
        <v>26573</v>
      </c>
      <c r="B35">
        <v>12.526999999999999</v>
      </c>
      <c r="C35">
        <v>10.576166666666667</v>
      </c>
      <c r="D35">
        <v>1.9508333333333319</v>
      </c>
      <c r="E35">
        <v>1.9508333333333319</v>
      </c>
      <c r="F35">
        <v>3.8057506944444386</v>
      </c>
      <c r="G35">
        <v>0.15573028924190405</v>
      </c>
    </row>
    <row r="36" spans="1:7" x14ac:dyDescent="0.3">
      <c r="A36" s="1">
        <v>26604</v>
      </c>
      <c r="B36">
        <v>13.249000000000001</v>
      </c>
      <c r="C36">
        <v>10.908833333333334</v>
      </c>
      <c r="D36">
        <v>2.3401666666666667</v>
      </c>
      <c r="E36">
        <v>2.3401666666666667</v>
      </c>
      <c r="F36">
        <v>5.4763800277777781</v>
      </c>
      <c r="G36">
        <v>0.1766296827433517</v>
      </c>
    </row>
    <row r="37" spans="1:7" x14ac:dyDescent="0.3">
      <c r="A37" s="1">
        <v>26634</v>
      </c>
      <c r="B37">
        <v>14.206</v>
      </c>
      <c r="C37">
        <v>11.473000000000001</v>
      </c>
      <c r="D37">
        <v>2.7329999999999988</v>
      </c>
      <c r="E37">
        <v>2.7329999999999988</v>
      </c>
      <c r="F37">
        <v>7.4692889999999936</v>
      </c>
      <c r="G37">
        <v>0.19238349992960713</v>
      </c>
    </row>
    <row r="38" spans="1:7" x14ac:dyDescent="0.3">
      <c r="A38" s="1">
        <v>26665</v>
      </c>
      <c r="B38">
        <v>13.176</v>
      </c>
      <c r="C38">
        <v>12.156500000000001</v>
      </c>
      <c r="D38">
        <v>1.019499999999999</v>
      </c>
      <c r="E38">
        <v>1.019499999999999</v>
      </c>
      <c r="F38">
        <v>1.0393802499999978</v>
      </c>
      <c r="G38">
        <v>7.7375531268973813E-2</v>
      </c>
    </row>
    <row r="39" spans="1:7" x14ac:dyDescent="0.3">
      <c r="A39" s="1">
        <v>26696</v>
      </c>
      <c r="B39">
        <v>13.058999999999999</v>
      </c>
      <c r="C39">
        <v>12.692833333333335</v>
      </c>
      <c r="D39">
        <v>0.36616666666666475</v>
      </c>
      <c r="E39">
        <v>0.36616666666666475</v>
      </c>
      <c r="F39">
        <v>0.13407802777777639</v>
      </c>
      <c r="G39">
        <v>2.8039410878831824E-2</v>
      </c>
    </row>
    <row r="40" spans="1:7" x14ac:dyDescent="0.3">
      <c r="A40" s="1">
        <v>26724</v>
      </c>
      <c r="B40">
        <v>11.406000000000001</v>
      </c>
      <c r="C40">
        <v>13.139333333333333</v>
      </c>
      <c r="D40">
        <v>-1.7333333333333325</v>
      </c>
      <c r="E40">
        <v>1.7333333333333325</v>
      </c>
      <c r="F40">
        <v>3.0044444444444416</v>
      </c>
      <c r="G40">
        <v>0.15196680109883678</v>
      </c>
    </row>
    <row r="41" spans="1:7" x14ac:dyDescent="0.3">
      <c r="A41" s="1">
        <v>26755</v>
      </c>
      <c r="B41">
        <v>11.234999999999999</v>
      </c>
      <c r="C41">
        <v>12.937166666666668</v>
      </c>
      <c r="D41">
        <v>-1.7021666666666686</v>
      </c>
      <c r="E41">
        <v>1.7021666666666686</v>
      </c>
      <c r="F41">
        <v>2.8973713611111176</v>
      </c>
      <c r="G41">
        <v>0.15150571131879562</v>
      </c>
    </row>
    <row r="42" spans="1:7" x14ac:dyDescent="0.3">
      <c r="A42" s="1">
        <v>26785</v>
      </c>
      <c r="B42">
        <v>9.9239999999999995</v>
      </c>
      <c r="C42">
        <v>12.721833333333334</v>
      </c>
      <c r="D42">
        <v>-2.7978333333333349</v>
      </c>
      <c r="E42">
        <v>2.7978333333333349</v>
      </c>
      <c r="F42">
        <v>7.8278713611111206</v>
      </c>
      <c r="G42">
        <v>0.28192597071073511</v>
      </c>
    </row>
    <row r="43" spans="1:7" x14ac:dyDescent="0.3">
      <c r="A43" s="1">
        <v>26816</v>
      </c>
      <c r="B43">
        <v>9.5909999999999993</v>
      </c>
      <c r="C43">
        <v>12.167666666666667</v>
      </c>
      <c r="D43">
        <v>-2.576666666666668</v>
      </c>
      <c r="E43">
        <v>2.576666666666668</v>
      </c>
      <c r="F43">
        <v>6.6392111111111181</v>
      </c>
      <c r="G43">
        <v>0.26865464150418811</v>
      </c>
    </row>
    <row r="44" spans="1:7" x14ac:dyDescent="0.3">
      <c r="A44" s="1">
        <v>26846</v>
      </c>
      <c r="B44">
        <v>10.984</v>
      </c>
      <c r="C44">
        <v>11.398499999999999</v>
      </c>
      <c r="D44">
        <v>-0.41449999999999854</v>
      </c>
      <c r="E44">
        <v>0.41449999999999854</v>
      </c>
      <c r="F44">
        <v>0.17181024999999878</v>
      </c>
      <c r="G44">
        <v>3.7736707938819967E-2</v>
      </c>
    </row>
    <row r="45" spans="1:7" x14ac:dyDescent="0.3">
      <c r="A45" s="1">
        <v>26877</v>
      </c>
      <c r="B45">
        <v>10.724</v>
      </c>
      <c r="C45">
        <v>11.033166666666666</v>
      </c>
      <c r="D45">
        <v>-0.30916666666666615</v>
      </c>
      <c r="E45">
        <v>0.30916666666666615</v>
      </c>
      <c r="F45">
        <v>9.5584027777777456E-2</v>
      </c>
      <c r="G45">
        <v>2.8829416884247124E-2</v>
      </c>
    </row>
    <row r="46" spans="1:7" x14ac:dyDescent="0.3">
      <c r="A46" s="1">
        <v>26908</v>
      </c>
      <c r="B46">
        <v>13.138</v>
      </c>
      <c r="C46">
        <v>10.644</v>
      </c>
      <c r="D46">
        <v>2.4939999999999998</v>
      </c>
      <c r="E46">
        <v>2.4939999999999998</v>
      </c>
      <c r="F46">
        <v>6.2200359999999986</v>
      </c>
      <c r="G46">
        <v>0.18983102450905767</v>
      </c>
    </row>
    <row r="47" spans="1:7" x14ac:dyDescent="0.3">
      <c r="A47" s="1">
        <v>26938</v>
      </c>
      <c r="B47">
        <v>12.858000000000001</v>
      </c>
      <c r="C47">
        <v>10.932666666666668</v>
      </c>
      <c r="D47">
        <v>1.9253333333333327</v>
      </c>
      <c r="E47">
        <v>1.9253333333333327</v>
      </c>
      <c r="F47">
        <v>3.706908444444442</v>
      </c>
      <c r="G47">
        <v>0.14973816560377451</v>
      </c>
    </row>
    <row r="48" spans="1:7" x14ac:dyDescent="0.3">
      <c r="A48" s="1">
        <v>26969</v>
      </c>
      <c r="B48">
        <v>13.824999999999999</v>
      </c>
      <c r="C48">
        <v>11.203166666666666</v>
      </c>
      <c r="D48">
        <v>2.621833333333333</v>
      </c>
      <c r="E48">
        <v>2.621833333333333</v>
      </c>
      <c r="F48">
        <v>6.8740100277777758</v>
      </c>
      <c r="G48">
        <v>0.1896443640747438</v>
      </c>
    </row>
    <row r="49" spans="1:7" x14ac:dyDescent="0.3">
      <c r="A49" s="1">
        <v>26999</v>
      </c>
      <c r="B49">
        <v>13.087</v>
      </c>
      <c r="C49">
        <v>11.853333333333333</v>
      </c>
      <c r="D49">
        <v>1.2336666666666662</v>
      </c>
      <c r="E49">
        <v>1.2336666666666662</v>
      </c>
      <c r="F49">
        <v>1.5219334444444435</v>
      </c>
      <c r="G49">
        <v>9.4266574972619102E-2</v>
      </c>
    </row>
    <row r="50" spans="1:7" x14ac:dyDescent="0.3">
      <c r="A50" s="1">
        <v>27030</v>
      </c>
      <c r="B50">
        <v>13.762</v>
      </c>
      <c r="C50">
        <v>12.436</v>
      </c>
      <c r="D50">
        <v>1.3260000000000005</v>
      </c>
      <c r="E50">
        <v>1.3260000000000005</v>
      </c>
      <c r="F50">
        <v>1.7582760000000013</v>
      </c>
      <c r="G50">
        <v>9.6352274378724054E-2</v>
      </c>
    </row>
    <row r="51" spans="1:7" x14ac:dyDescent="0.3">
      <c r="A51" s="1">
        <v>27061</v>
      </c>
      <c r="B51">
        <v>14.17</v>
      </c>
      <c r="C51">
        <v>12.899000000000001</v>
      </c>
      <c r="D51">
        <v>1.270999999999999</v>
      </c>
      <c r="E51">
        <v>1.270999999999999</v>
      </c>
      <c r="F51">
        <v>1.6154409999999975</v>
      </c>
      <c r="G51">
        <v>8.9696541990119907E-2</v>
      </c>
    </row>
    <row r="52" spans="1:7" x14ac:dyDescent="0.3">
      <c r="A52" s="1">
        <v>27089</v>
      </c>
      <c r="B52">
        <v>12.121</v>
      </c>
      <c r="C52">
        <v>13.473333333333334</v>
      </c>
      <c r="D52">
        <v>-1.3523333333333341</v>
      </c>
      <c r="E52">
        <v>1.3523333333333341</v>
      </c>
      <c r="F52">
        <v>1.8288054444444464</v>
      </c>
      <c r="G52">
        <v>0.1115694524654182</v>
      </c>
    </row>
    <row r="53" spans="1:7" x14ac:dyDescent="0.3">
      <c r="A53" s="1">
        <v>27120</v>
      </c>
      <c r="B53">
        <v>12.381</v>
      </c>
      <c r="C53">
        <v>13.303833333333332</v>
      </c>
      <c r="D53">
        <v>-0.9228333333333314</v>
      </c>
      <c r="E53">
        <v>0.9228333333333314</v>
      </c>
      <c r="F53">
        <v>0.85162136111110753</v>
      </c>
      <c r="G53">
        <v>7.4536251783646826E-2</v>
      </c>
    </row>
    <row r="54" spans="1:7" x14ac:dyDescent="0.3">
      <c r="A54" s="1">
        <v>27150</v>
      </c>
      <c r="B54">
        <v>10.896000000000001</v>
      </c>
      <c r="C54">
        <v>13.224333333333334</v>
      </c>
      <c r="D54">
        <v>-2.3283333333333331</v>
      </c>
      <c r="E54">
        <v>2.3283333333333331</v>
      </c>
      <c r="F54">
        <v>5.4211361111111103</v>
      </c>
      <c r="G54">
        <v>0.21368697993147329</v>
      </c>
    </row>
    <row r="55" spans="1:7" x14ac:dyDescent="0.3">
      <c r="A55" s="1">
        <v>27181</v>
      </c>
      <c r="B55">
        <v>10.648999999999999</v>
      </c>
      <c r="C55">
        <v>12.736166666666668</v>
      </c>
      <c r="D55">
        <v>-2.0871666666666684</v>
      </c>
      <c r="E55">
        <v>2.0871666666666684</v>
      </c>
      <c r="F55">
        <v>4.3562646944444516</v>
      </c>
      <c r="G55">
        <v>0.19599649419350818</v>
      </c>
    </row>
    <row r="56" spans="1:7" x14ac:dyDescent="0.3">
      <c r="A56" s="1">
        <v>27211</v>
      </c>
      <c r="B56">
        <v>12.191000000000001</v>
      </c>
      <c r="C56">
        <v>12.329833333333333</v>
      </c>
      <c r="D56">
        <v>-0.13883333333333248</v>
      </c>
      <c r="E56">
        <v>0.13883333333333248</v>
      </c>
      <c r="F56">
        <v>1.9274694444444206E-2</v>
      </c>
      <c r="G56">
        <v>1.1388182539031455E-2</v>
      </c>
    </row>
    <row r="57" spans="1:7" x14ac:dyDescent="0.3">
      <c r="A57" s="1">
        <v>27242</v>
      </c>
      <c r="B57">
        <v>10.984</v>
      </c>
      <c r="C57">
        <v>12.068</v>
      </c>
      <c r="D57">
        <v>-1.0839999999999996</v>
      </c>
      <c r="E57">
        <v>1.0839999999999996</v>
      </c>
      <c r="F57">
        <v>1.1750559999999992</v>
      </c>
      <c r="G57">
        <v>9.8689002184996322E-2</v>
      </c>
    </row>
    <row r="58" spans="1:7" x14ac:dyDescent="0.3">
      <c r="A58" s="1">
        <v>27273</v>
      </c>
      <c r="B58">
        <v>13.048999999999999</v>
      </c>
      <c r="C58">
        <v>11.537000000000001</v>
      </c>
      <c r="D58">
        <v>1.5119999999999987</v>
      </c>
      <c r="E58">
        <v>1.5119999999999987</v>
      </c>
      <c r="F58">
        <v>2.2861439999999962</v>
      </c>
      <c r="G58">
        <v>0.11587094796536124</v>
      </c>
    </row>
    <row r="59" spans="1:7" x14ac:dyDescent="0.3">
      <c r="A59" s="1">
        <v>27303</v>
      </c>
      <c r="B59">
        <v>13.089</v>
      </c>
      <c r="C59">
        <v>11.691666666666668</v>
      </c>
      <c r="D59">
        <v>1.3973333333333322</v>
      </c>
      <c r="E59">
        <v>1.3973333333333322</v>
      </c>
      <c r="F59">
        <v>1.9525404444444412</v>
      </c>
      <c r="G59">
        <v>0.10675630936919032</v>
      </c>
    </row>
    <row r="60" spans="1:7" x14ac:dyDescent="0.3">
      <c r="A60" s="1">
        <v>27334</v>
      </c>
      <c r="B60">
        <v>14.712999999999999</v>
      </c>
      <c r="C60">
        <v>11.809666666666667</v>
      </c>
      <c r="D60">
        <v>2.9033333333333324</v>
      </c>
      <c r="E60">
        <v>2.9033333333333324</v>
      </c>
      <c r="F60">
        <v>8.429344444444439</v>
      </c>
      <c r="G60">
        <v>0.19733115838600779</v>
      </c>
    </row>
    <row r="61" spans="1:7" x14ac:dyDescent="0.3">
      <c r="A61" s="1">
        <v>27364</v>
      </c>
      <c r="B61">
        <v>15.042999999999999</v>
      </c>
      <c r="C61">
        <v>12.445833333333333</v>
      </c>
      <c r="D61">
        <v>2.5971666666666664</v>
      </c>
      <c r="E61">
        <v>2.5971666666666664</v>
      </c>
      <c r="F61">
        <v>6.7452746944444435</v>
      </c>
      <c r="G61">
        <v>0.17264951583239158</v>
      </c>
    </row>
    <row r="62" spans="1:7" x14ac:dyDescent="0.3">
      <c r="A62" s="1">
        <v>27395</v>
      </c>
      <c r="B62">
        <v>15.746</v>
      </c>
      <c r="C62">
        <v>13.178166666666664</v>
      </c>
      <c r="D62">
        <v>2.5678333333333363</v>
      </c>
      <c r="E62">
        <v>2.5678333333333363</v>
      </c>
      <c r="F62">
        <v>6.5937680277777933</v>
      </c>
      <c r="G62">
        <v>0.1630784537872054</v>
      </c>
    </row>
    <row r="63" spans="1:7" x14ac:dyDescent="0.3">
      <c r="A63" s="1">
        <v>27426</v>
      </c>
      <c r="B63">
        <v>14.61</v>
      </c>
      <c r="C63">
        <v>13.770666666666665</v>
      </c>
      <c r="D63">
        <v>0.83933333333333415</v>
      </c>
      <c r="E63">
        <v>0.83933333333333415</v>
      </c>
      <c r="F63">
        <v>0.7044804444444458</v>
      </c>
      <c r="G63">
        <v>5.7449235683321984E-2</v>
      </c>
    </row>
    <row r="64" spans="1:7" x14ac:dyDescent="0.3">
      <c r="A64" s="1">
        <v>27454</v>
      </c>
      <c r="B64">
        <v>12.667</v>
      </c>
      <c r="C64">
        <v>14.375</v>
      </c>
      <c r="D64">
        <v>-1.7080000000000002</v>
      </c>
      <c r="E64">
        <v>1.7080000000000002</v>
      </c>
      <c r="F64">
        <v>2.9172640000000007</v>
      </c>
      <c r="G64">
        <v>0.13483855688008212</v>
      </c>
    </row>
    <row r="65" spans="1:7" x14ac:dyDescent="0.3">
      <c r="A65" s="1">
        <v>27485</v>
      </c>
      <c r="B65">
        <v>12.276999999999999</v>
      </c>
      <c r="C65">
        <v>14.311333333333332</v>
      </c>
      <c r="D65">
        <v>-2.0343333333333327</v>
      </c>
      <c r="E65">
        <v>2.0343333333333327</v>
      </c>
      <c r="F65">
        <v>4.1385121111111083</v>
      </c>
      <c r="G65">
        <v>0.1657028047025603</v>
      </c>
    </row>
    <row r="66" spans="1:7" x14ac:dyDescent="0.3">
      <c r="A66" s="1">
        <v>27515</v>
      </c>
      <c r="B66">
        <v>10.711</v>
      </c>
      <c r="C66">
        <v>14.176</v>
      </c>
      <c r="D66">
        <v>-3.4649999999999999</v>
      </c>
      <c r="E66">
        <v>3.4649999999999999</v>
      </c>
      <c r="F66">
        <v>12.006224999999999</v>
      </c>
      <c r="G66">
        <v>0.3234992064233031</v>
      </c>
    </row>
    <row r="67" spans="1:7" x14ac:dyDescent="0.3">
      <c r="A67" s="1">
        <v>27546</v>
      </c>
      <c r="B67">
        <v>11.113</v>
      </c>
      <c r="C67">
        <v>13.509</v>
      </c>
      <c r="D67">
        <v>-2.3960000000000008</v>
      </c>
      <c r="E67">
        <v>2.3960000000000008</v>
      </c>
      <c r="F67">
        <v>5.7408160000000041</v>
      </c>
      <c r="G67">
        <v>0.21560334743093681</v>
      </c>
    </row>
    <row r="68" spans="1:7" x14ac:dyDescent="0.3">
      <c r="A68" s="1">
        <v>27576</v>
      </c>
      <c r="B68">
        <v>12.548</v>
      </c>
      <c r="C68">
        <v>12.854000000000001</v>
      </c>
      <c r="D68">
        <v>-0.30600000000000094</v>
      </c>
      <c r="E68">
        <v>0.30600000000000094</v>
      </c>
      <c r="F68">
        <v>9.363600000000058E-2</v>
      </c>
      <c r="G68">
        <v>2.4386356391456882E-2</v>
      </c>
    </row>
    <row r="69" spans="1:7" x14ac:dyDescent="0.3">
      <c r="A69" s="1">
        <v>27607</v>
      </c>
      <c r="B69">
        <v>11.18</v>
      </c>
      <c r="C69">
        <v>12.321</v>
      </c>
      <c r="D69">
        <v>-1.141</v>
      </c>
      <c r="E69">
        <v>1.141</v>
      </c>
      <c r="F69">
        <v>1.3018810000000001</v>
      </c>
      <c r="G69">
        <v>0.1020572450805009</v>
      </c>
    </row>
    <row r="70" spans="1:7" x14ac:dyDescent="0.3">
      <c r="A70" s="1">
        <v>27638</v>
      </c>
      <c r="B70">
        <v>12.412000000000001</v>
      </c>
      <c r="C70">
        <v>11.749333333333334</v>
      </c>
      <c r="D70">
        <v>0.66266666666666652</v>
      </c>
      <c r="E70">
        <v>0.66266666666666652</v>
      </c>
      <c r="F70">
        <v>0.43912711111111091</v>
      </c>
      <c r="G70">
        <v>5.3389193253840353E-2</v>
      </c>
    </row>
    <row r="71" spans="1:7" x14ac:dyDescent="0.3">
      <c r="A71" s="1">
        <v>27668</v>
      </c>
      <c r="B71">
        <v>14.496</v>
      </c>
      <c r="C71">
        <v>11.706833333333334</v>
      </c>
      <c r="D71">
        <v>2.7891666666666666</v>
      </c>
      <c r="E71">
        <v>2.7891666666666666</v>
      </c>
      <c r="F71">
        <v>7.7794506944444439</v>
      </c>
      <c r="G71">
        <v>0.19240940029433407</v>
      </c>
    </row>
    <row r="72" spans="1:7" x14ac:dyDescent="0.3">
      <c r="A72" s="1">
        <v>27699</v>
      </c>
      <c r="B72">
        <v>14.343</v>
      </c>
      <c r="C72">
        <v>12.076666666666666</v>
      </c>
      <c r="D72">
        <v>2.2663333333333338</v>
      </c>
      <c r="E72">
        <v>2.2663333333333338</v>
      </c>
      <c r="F72">
        <v>5.13626677777778</v>
      </c>
      <c r="G72">
        <v>0.15800971437867486</v>
      </c>
    </row>
    <row r="73" spans="1:7" x14ac:dyDescent="0.3">
      <c r="A73" s="1">
        <v>27729</v>
      </c>
      <c r="B73">
        <v>15.760999999999999</v>
      </c>
      <c r="C73">
        <v>12.682</v>
      </c>
      <c r="D73">
        <v>3.0789999999999988</v>
      </c>
      <c r="E73">
        <v>3.0789999999999988</v>
      </c>
      <c r="F73">
        <v>9.4802409999999924</v>
      </c>
      <c r="G73">
        <v>0.19535562464310635</v>
      </c>
    </row>
    <row r="74" spans="1:7" x14ac:dyDescent="0.3">
      <c r="A74" s="1">
        <v>27760</v>
      </c>
      <c r="B74">
        <v>16.074999999999999</v>
      </c>
      <c r="C74">
        <v>13.456666666666665</v>
      </c>
      <c r="D74">
        <v>2.6183333333333341</v>
      </c>
      <c r="E74">
        <v>2.6183333333333341</v>
      </c>
      <c r="F74">
        <v>6.8556694444444481</v>
      </c>
      <c r="G74">
        <v>0.16288232244686371</v>
      </c>
    </row>
    <row r="75" spans="1:7" x14ac:dyDescent="0.3">
      <c r="A75" s="1">
        <v>27791</v>
      </c>
      <c r="B75">
        <v>14.718</v>
      </c>
      <c r="C75">
        <v>14.044499999999999</v>
      </c>
      <c r="D75">
        <v>0.67350000000000065</v>
      </c>
      <c r="E75">
        <v>0.67350000000000065</v>
      </c>
      <c r="F75">
        <v>0.45360225000000087</v>
      </c>
      <c r="G75">
        <v>4.5760293518141093E-2</v>
      </c>
    </row>
    <row r="76" spans="1:7" x14ac:dyDescent="0.3">
      <c r="A76" s="1">
        <v>27820</v>
      </c>
      <c r="B76">
        <v>13.345000000000001</v>
      </c>
      <c r="C76">
        <v>14.634166666666667</v>
      </c>
      <c r="D76">
        <v>-1.2891666666666666</v>
      </c>
      <c r="E76">
        <v>1.2891666666666666</v>
      </c>
      <c r="F76">
        <v>1.6619506944444442</v>
      </c>
      <c r="G76">
        <v>9.6602972399150736E-2</v>
      </c>
    </row>
    <row r="77" spans="1:7" x14ac:dyDescent="0.3">
      <c r="A77" s="1">
        <v>27851</v>
      </c>
      <c r="B77">
        <v>12.35</v>
      </c>
      <c r="C77">
        <v>14.789666666666667</v>
      </c>
      <c r="D77">
        <v>-2.4396666666666675</v>
      </c>
      <c r="E77">
        <v>2.4396666666666675</v>
      </c>
      <c r="F77">
        <v>5.951973444444449</v>
      </c>
      <c r="G77">
        <v>0.19754385964912288</v>
      </c>
    </row>
    <row r="78" spans="1:7" x14ac:dyDescent="0.3">
      <c r="A78" s="1">
        <v>27881</v>
      </c>
      <c r="B78">
        <v>11.215999999999999</v>
      </c>
      <c r="C78">
        <v>14.432</v>
      </c>
      <c r="D78">
        <v>-3.2160000000000011</v>
      </c>
      <c r="E78">
        <v>3.2160000000000011</v>
      </c>
      <c r="F78">
        <v>10.342656000000007</v>
      </c>
      <c r="G78">
        <v>0.28673323823109853</v>
      </c>
    </row>
    <row r="79" spans="1:7" x14ac:dyDescent="0.3">
      <c r="A79" s="1">
        <v>27912</v>
      </c>
      <c r="B79">
        <v>12.15</v>
      </c>
      <c r="C79">
        <v>13.910833333333331</v>
      </c>
      <c r="D79">
        <v>-1.7608333333333306</v>
      </c>
      <c r="E79">
        <v>1.7608333333333306</v>
      </c>
      <c r="F79">
        <v>3.1005340277777682</v>
      </c>
      <c r="G79">
        <v>0.14492455418381323</v>
      </c>
    </row>
    <row r="80" spans="1:7" x14ac:dyDescent="0.3">
      <c r="A80" s="1">
        <v>27942</v>
      </c>
      <c r="B80">
        <v>12.44</v>
      </c>
      <c r="C80">
        <v>13.308999999999999</v>
      </c>
      <c r="D80">
        <v>-0.86899999999999977</v>
      </c>
      <c r="E80">
        <v>0.86899999999999977</v>
      </c>
      <c r="F80">
        <v>0.75516099999999964</v>
      </c>
      <c r="G80">
        <v>6.985530546623793E-2</v>
      </c>
    </row>
    <row r="81" spans="1:7" x14ac:dyDescent="0.3">
      <c r="A81" s="1">
        <v>27973</v>
      </c>
      <c r="B81">
        <v>11.89</v>
      </c>
      <c r="C81">
        <v>12.703166666666668</v>
      </c>
      <c r="D81">
        <v>-0.81316666666666748</v>
      </c>
      <c r="E81">
        <v>0.81316666666666748</v>
      </c>
      <c r="F81">
        <v>0.66124002777777913</v>
      </c>
      <c r="G81">
        <v>6.8390804597701221E-2</v>
      </c>
    </row>
    <row r="82" spans="1:7" x14ac:dyDescent="0.3">
      <c r="A82" s="1">
        <v>28004</v>
      </c>
      <c r="B82">
        <v>11.855</v>
      </c>
      <c r="C82">
        <v>12.231833333333332</v>
      </c>
      <c r="D82">
        <v>-0.37683333333333202</v>
      </c>
      <c r="E82">
        <v>0.37683333333333202</v>
      </c>
      <c r="F82">
        <v>0.14200336111111012</v>
      </c>
      <c r="G82">
        <v>3.1786869112891775E-2</v>
      </c>
    </row>
    <row r="83" spans="1:7" x14ac:dyDescent="0.3">
      <c r="A83" s="1">
        <v>28034</v>
      </c>
      <c r="B83">
        <v>13.686999999999999</v>
      </c>
      <c r="C83">
        <v>11.983499999999999</v>
      </c>
      <c r="D83">
        <v>1.7035</v>
      </c>
      <c r="E83">
        <v>1.7035</v>
      </c>
      <c r="F83">
        <v>2.9019122500000001</v>
      </c>
      <c r="G83">
        <v>0.12446116753123403</v>
      </c>
    </row>
    <row r="84" spans="1:7" x14ac:dyDescent="0.3">
      <c r="A84" s="1">
        <v>28065</v>
      </c>
      <c r="B84">
        <v>15.175000000000001</v>
      </c>
      <c r="C84">
        <v>12.206333333333333</v>
      </c>
      <c r="D84">
        <v>2.9686666666666675</v>
      </c>
      <c r="E84">
        <v>2.9686666666666675</v>
      </c>
      <c r="F84">
        <v>8.8129817777777824</v>
      </c>
      <c r="G84">
        <v>0.19562877539813295</v>
      </c>
    </row>
    <row r="85" spans="1:7" x14ac:dyDescent="0.3">
      <c r="A85" s="1">
        <v>28095</v>
      </c>
      <c r="B85">
        <v>15.757999999999999</v>
      </c>
      <c r="C85">
        <v>12.866166666666667</v>
      </c>
      <c r="D85">
        <v>2.8918333333333326</v>
      </c>
      <c r="E85">
        <v>2.8918333333333326</v>
      </c>
      <c r="F85">
        <v>8.3627000277777732</v>
      </c>
      <c r="G85">
        <v>0.18351525151245923</v>
      </c>
    </row>
    <row r="86" spans="1:7" x14ac:dyDescent="0.3">
      <c r="A86" s="1">
        <v>28126</v>
      </c>
      <c r="B86">
        <v>16.538</v>
      </c>
      <c r="C86">
        <v>13.467499999999999</v>
      </c>
      <c r="D86">
        <v>3.0705000000000009</v>
      </c>
      <c r="E86">
        <v>3.0705000000000009</v>
      </c>
      <c r="F86">
        <v>9.4279702500000049</v>
      </c>
      <c r="G86">
        <v>0.1856633208368606</v>
      </c>
    </row>
    <row r="87" spans="1:7" x14ac:dyDescent="0.3">
      <c r="A87" s="1">
        <v>28157</v>
      </c>
      <c r="B87">
        <v>16.096</v>
      </c>
      <c r="C87">
        <v>14.150499999999999</v>
      </c>
      <c r="D87">
        <v>1.9455000000000009</v>
      </c>
      <c r="E87">
        <v>1.9455000000000009</v>
      </c>
      <c r="F87">
        <v>3.7849702500000033</v>
      </c>
      <c r="G87">
        <v>0.12086853876739569</v>
      </c>
    </row>
    <row r="88" spans="1:7" x14ac:dyDescent="0.3">
      <c r="A88" s="1">
        <v>28185</v>
      </c>
      <c r="B88">
        <v>14.311999999999999</v>
      </c>
      <c r="C88">
        <v>14.8515</v>
      </c>
      <c r="D88">
        <v>-0.53950000000000031</v>
      </c>
      <c r="E88">
        <v>0.53950000000000031</v>
      </c>
      <c r="F88">
        <v>0.29106025000000035</v>
      </c>
      <c r="G88">
        <v>3.7695640022358881E-2</v>
      </c>
    </row>
    <row r="89" spans="1:7" x14ac:dyDescent="0.3">
      <c r="A89" s="1">
        <v>28216</v>
      </c>
      <c r="B89">
        <v>13.422000000000001</v>
      </c>
      <c r="C89">
        <v>15.261000000000001</v>
      </c>
      <c r="D89">
        <v>-1.8390000000000004</v>
      </c>
      <c r="E89">
        <v>1.8390000000000004</v>
      </c>
      <c r="F89">
        <v>3.3819210000000015</v>
      </c>
      <c r="G89">
        <v>0.1370138578453286</v>
      </c>
    </row>
    <row r="90" spans="1:7" x14ac:dyDescent="0.3">
      <c r="A90" s="1">
        <v>28246</v>
      </c>
      <c r="B90">
        <v>11.287000000000001</v>
      </c>
      <c r="C90">
        <v>15.216833333333334</v>
      </c>
      <c r="D90">
        <v>-3.9298333333333328</v>
      </c>
      <c r="E90">
        <v>3.9298333333333328</v>
      </c>
      <c r="F90">
        <v>15.443590027777773</v>
      </c>
      <c r="G90">
        <v>0.34817341484303471</v>
      </c>
    </row>
    <row r="91" spans="1:7" x14ac:dyDescent="0.3">
      <c r="A91" s="1">
        <v>28277</v>
      </c>
      <c r="B91">
        <v>11.19</v>
      </c>
      <c r="C91">
        <v>14.568833333333332</v>
      </c>
      <c r="D91">
        <v>-3.3788333333333327</v>
      </c>
      <c r="E91">
        <v>3.3788333333333327</v>
      </c>
      <c r="F91">
        <v>11.416514694444441</v>
      </c>
      <c r="G91">
        <v>0.30195114685731306</v>
      </c>
    </row>
    <row r="92" spans="1:7" x14ac:dyDescent="0.3">
      <c r="A92" s="1">
        <v>28307</v>
      </c>
      <c r="B92">
        <v>11.978</v>
      </c>
      <c r="C92">
        <v>13.807499999999999</v>
      </c>
      <c r="D92">
        <v>-1.8294999999999995</v>
      </c>
      <c r="E92">
        <v>1.8294999999999995</v>
      </c>
      <c r="F92">
        <v>3.347070249999998</v>
      </c>
      <c r="G92">
        <v>0.15273835364835528</v>
      </c>
    </row>
    <row r="93" spans="1:7" x14ac:dyDescent="0.3">
      <c r="A93" s="1">
        <v>28338</v>
      </c>
      <c r="B93">
        <v>11.481999999999999</v>
      </c>
      <c r="C93">
        <v>13.047499999999999</v>
      </c>
      <c r="D93">
        <v>-1.5655000000000001</v>
      </c>
      <c r="E93">
        <v>1.5655000000000001</v>
      </c>
      <c r="F93">
        <v>2.4507902500000003</v>
      </c>
      <c r="G93">
        <v>0.13634384253614354</v>
      </c>
    </row>
    <row r="94" spans="1:7" x14ac:dyDescent="0.3">
      <c r="A94" s="1">
        <v>28369</v>
      </c>
      <c r="B94">
        <v>16.199000000000002</v>
      </c>
      <c r="C94">
        <v>12.278499999999999</v>
      </c>
      <c r="D94">
        <v>3.9205000000000023</v>
      </c>
      <c r="E94">
        <v>3.9205000000000023</v>
      </c>
      <c r="F94">
        <v>15.370320250000018</v>
      </c>
      <c r="G94">
        <v>0.24202111241434668</v>
      </c>
    </row>
    <row r="95" spans="1:7" x14ac:dyDescent="0.3">
      <c r="A95" s="1">
        <v>28399</v>
      </c>
      <c r="B95">
        <v>16.027000000000001</v>
      </c>
      <c r="C95">
        <v>12.593000000000002</v>
      </c>
      <c r="D95">
        <v>3.4339999999999993</v>
      </c>
      <c r="E95">
        <v>3.4339999999999993</v>
      </c>
      <c r="F95">
        <v>11.792355999999995</v>
      </c>
      <c r="G95">
        <v>0.21426343046109683</v>
      </c>
    </row>
    <row r="96" spans="1:7" x14ac:dyDescent="0.3">
      <c r="A96" s="1">
        <v>28430</v>
      </c>
      <c r="B96">
        <v>16.786999999999999</v>
      </c>
      <c r="C96">
        <v>13.027166666666666</v>
      </c>
      <c r="D96">
        <v>3.7598333333333329</v>
      </c>
      <c r="E96">
        <v>3.7598333333333329</v>
      </c>
      <c r="F96">
        <v>14.136346694444441</v>
      </c>
      <c r="G96">
        <v>0.22397291554973092</v>
      </c>
    </row>
    <row r="97" spans="1:7" x14ac:dyDescent="0.3">
      <c r="A97" s="1">
        <v>28460</v>
      </c>
      <c r="B97">
        <v>16.904</v>
      </c>
      <c r="C97">
        <v>13.943833333333336</v>
      </c>
      <c r="D97">
        <v>2.9601666666666642</v>
      </c>
      <c r="E97">
        <v>2.9601666666666642</v>
      </c>
      <c r="F97">
        <v>8.7625866944444297</v>
      </c>
      <c r="G97">
        <v>0.17511634327180928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"/>
  <sheetViews>
    <sheetView workbookViewId="0">
      <selection activeCell="E12" sqref="E12"/>
    </sheetView>
  </sheetViews>
  <sheetFormatPr defaultRowHeight="14.4" x14ac:dyDescent="0.3"/>
  <cols>
    <col min="1" max="1" width="10.33203125" bestFit="1" customWidth="1"/>
    <col min="3" max="3" width="12" bestFit="1" customWidth="1"/>
    <col min="4" max="4" width="11.66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3">
      <c r="A2" s="1">
        <v>25569</v>
      </c>
      <c r="B2">
        <v>13.092000000000001</v>
      </c>
    </row>
    <row r="3" spans="1:5" x14ac:dyDescent="0.3">
      <c r="A3" s="1">
        <v>25600</v>
      </c>
      <c r="B3">
        <v>11.978</v>
      </c>
    </row>
    <row r="4" spans="1:5" x14ac:dyDescent="0.3">
      <c r="A4" s="1">
        <v>25628</v>
      </c>
      <c r="B4">
        <v>11.609</v>
      </c>
    </row>
    <row r="5" spans="1:5" x14ac:dyDescent="0.3">
      <c r="A5" s="1">
        <v>25659</v>
      </c>
      <c r="B5">
        <v>10.811999999999999</v>
      </c>
      <c r="C5">
        <v>12.226333333333335</v>
      </c>
    </row>
    <row r="6" spans="1:5" x14ac:dyDescent="0.3">
      <c r="A6" s="1">
        <v>25689</v>
      </c>
      <c r="B6">
        <v>8.5359999999999996</v>
      </c>
      <c r="C6">
        <v>11.466333333333333</v>
      </c>
      <c r="D6">
        <v>11.87275</v>
      </c>
    </row>
    <row r="7" spans="1:5" x14ac:dyDescent="0.3">
      <c r="A7" s="1">
        <v>25720</v>
      </c>
      <c r="B7">
        <v>9.6170000000000009</v>
      </c>
      <c r="C7">
        <v>10.319000000000001</v>
      </c>
      <c r="D7">
        <v>10.733750000000001</v>
      </c>
    </row>
    <row r="8" spans="1:5" x14ac:dyDescent="0.3">
      <c r="A8" s="1">
        <v>25750</v>
      </c>
      <c r="B8">
        <v>9.5609999999999999</v>
      </c>
      <c r="C8">
        <v>9.6549999999999994</v>
      </c>
      <c r="D8">
        <v>10.1435</v>
      </c>
      <c r="E8">
        <v>10.940666666666667</v>
      </c>
    </row>
    <row r="9" spans="1:5" x14ac:dyDescent="0.3">
      <c r="A9" s="1">
        <v>25781</v>
      </c>
      <c r="B9">
        <v>9.31</v>
      </c>
      <c r="C9">
        <v>9.2379999999999995</v>
      </c>
      <c r="D9">
        <v>9.6314999999999991</v>
      </c>
      <c r="E9">
        <v>10.352166666666667</v>
      </c>
    </row>
    <row r="10" spans="1:5" x14ac:dyDescent="0.3">
      <c r="A10" s="1">
        <v>25812</v>
      </c>
      <c r="B10">
        <v>11.835000000000001</v>
      </c>
      <c r="C10">
        <v>9.4960000000000004</v>
      </c>
      <c r="D10">
        <v>9.2560000000000002</v>
      </c>
      <c r="E10">
        <v>9.9075000000000006</v>
      </c>
    </row>
    <row r="11" spans="1:5" x14ac:dyDescent="0.3">
      <c r="A11" s="1">
        <v>25842</v>
      </c>
      <c r="B11">
        <v>12.448</v>
      </c>
      <c r="C11">
        <v>10.235333333333335</v>
      </c>
      <c r="D11">
        <v>10.08075</v>
      </c>
      <c r="E11">
        <v>9.9451666666666672</v>
      </c>
    </row>
    <row r="12" spans="1:5" x14ac:dyDescent="0.3">
      <c r="A12" s="1">
        <v>25873</v>
      </c>
      <c r="B12">
        <v>12.446999999999999</v>
      </c>
      <c r="C12">
        <v>11.197666666666668</v>
      </c>
      <c r="D12">
        <v>10.788500000000001</v>
      </c>
      <c r="E12">
        <v>10.217833333333333</v>
      </c>
    </row>
    <row r="13" spans="1:5" x14ac:dyDescent="0.3">
      <c r="A13" s="1">
        <v>25903</v>
      </c>
      <c r="B13">
        <v>13.403</v>
      </c>
      <c r="C13">
        <v>12.243333333333334</v>
      </c>
      <c r="D13">
        <v>11.510000000000002</v>
      </c>
      <c r="E13">
        <v>10.869666666666667</v>
      </c>
    </row>
    <row r="14" spans="1:5" x14ac:dyDescent="0.3">
      <c r="A14" s="1">
        <v>25934</v>
      </c>
      <c r="B14">
        <v>12.38</v>
      </c>
      <c r="C14">
        <v>12.766</v>
      </c>
      <c r="D14">
        <v>12.533250000000001</v>
      </c>
      <c r="E14">
        <v>11.500666666666667</v>
      </c>
    </row>
    <row r="15" spans="1:5" x14ac:dyDescent="0.3">
      <c r="A15" s="1">
        <v>25965</v>
      </c>
      <c r="B15">
        <v>11.33</v>
      </c>
      <c r="C15">
        <v>12.743333333333334</v>
      </c>
      <c r="D15">
        <v>12.669500000000001</v>
      </c>
      <c r="E15">
        <v>11.970500000000001</v>
      </c>
    </row>
    <row r="16" spans="1:5" x14ac:dyDescent="0.3">
      <c r="A16" s="1">
        <v>25993</v>
      </c>
      <c r="B16">
        <v>11.01</v>
      </c>
      <c r="C16">
        <v>12.371</v>
      </c>
      <c r="D16">
        <v>12.39</v>
      </c>
      <c r="E16">
        <v>12.307166666666667</v>
      </c>
    </row>
    <row r="17" spans="1:5" x14ac:dyDescent="0.3">
      <c r="A17" s="1">
        <v>26024</v>
      </c>
      <c r="B17">
        <v>10.275</v>
      </c>
      <c r="C17">
        <v>11.573333333333332</v>
      </c>
      <c r="D17">
        <v>12.030749999999999</v>
      </c>
      <c r="E17">
        <v>12.169666666666666</v>
      </c>
    </row>
    <row r="18" spans="1:5" x14ac:dyDescent="0.3">
      <c r="A18" s="1">
        <v>26054</v>
      </c>
      <c r="B18">
        <v>9.3030000000000008</v>
      </c>
      <c r="C18">
        <v>10.871666666666668</v>
      </c>
      <c r="D18">
        <v>11.248749999999999</v>
      </c>
      <c r="E18">
        <v>11.807499999999999</v>
      </c>
    </row>
    <row r="19" spans="1:5" x14ac:dyDescent="0.3">
      <c r="A19" s="1">
        <v>26085</v>
      </c>
      <c r="B19">
        <v>9.8149999999999995</v>
      </c>
      <c r="C19">
        <v>10.196</v>
      </c>
      <c r="D19">
        <v>10.479500000000002</v>
      </c>
      <c r="E19">
        <v>11.283499999999998</v>
      </c>
    </row>
    <row r="20" spans="1:5" x14ac:dyDescent="0.3">
      <c r="A20" s="1">
        <v>26115</v>
      </c>
      <c r="B20">
        <v>9.6180000000000003</v>
      </c>
      <c r="C20">
        <v>9.7976666666666663</v>
      </c>
      <c r="D20">
        <v>10.10075</v>
      </c>
      <c r="E20">
        <v>10.685499999999999</v>
      </c>
    </row>
    <row r="21" spans="1:5" x14ac:dyDescent="0.3">
      <c r="A21" s="1">
        <v>26146</v>
      </c>
      <c r="B21">
        <v>9.4109999999999996</v>
      </c>
      <c r="C21">
        <v>9.5786666666666687</v>
      </c>
      <c r="D21">
        <v>9.7527500000000007</v>
      </c>
      <c r="E21">
        <v>10.225166666666668</v>
      </c>
    </row>
    <row r="22" spans="1:5" x14ac:dyDescent="0.3">
      <c r="A22" s="1">
        <v>26177</v>
      </c>
      <c r="B22">
        <v>12.526</v>
      </c>
      <c r="C22">
        <v>9.6146666666666665</v>
      </c>
      <c r="D22">
        <v>9.5367500000000014</v>
      </c>
      <c r="E22">
        <v>9.9053333333333331</v>
      </c>
    </row>
    <row r="23" spans="1:5" x14ac:dyDescent="0.3">
      <c r="A23" s="1">
        <v>26207</v>
      </c>
      <c r="B23">
        <v>12.329000000000001</v>
      </c>
      <c r="C23">
        <v>10.518333333333333</v>
      </c>
      <c r="D23">
        <v>10.342500000000001</v>
      </c>
      <c r="E23">
        <v>10.158000000000001</v>
      </c>
    </row>
    <row r="24" spans="1:5" x14ac:dyDescent="0.3">
      <c r="A24" s="1">
        <v>26238</v>
      </c>
      <c r="B24">
        <v>12.367000000000001</v>
      </c>
      <c r="C24">
        <v>11.421999999999999</v>
      </c>
      <c r="D24">
        <v>10.971</v>
      </c>
      <c r="E24">
        <v>10.500333333333334</v>
      </c>
    </row>
    <row r="25" spans="1:5" x14ac:dyDescent="0.3">
      <c r="A25" s="1">
        <v>26268</v>
      </c>
      <c r="B25">
        <v>13.722</v>
      </c>
      <c r="C25">
        <v>12.407333333333334</v>
      </c>
      <c r="D25">
        <v>11.658249999999999</v>
      </c>
      <c r="E25">
        <v>11.011000000000001</v>
      </c>
    </row>
    <row r="26" spans="1:5" x14ac:dyDescent="0.3">
      <c r="A26" s="1">
        <v>26299</v>
      </c>
      <c r="B26">
        <v>13.282999999999999</v>
      </c>
      <c r="C26">
        <v>12.805999999999999</v>
      </c>
      <c r="D26">
        <v>12.736000000000001</v>
      </c>
      <c r="E26">
        <v>11.662166666666666</v>
      </c>
    </row>
    <row r="27" spans="1:5" x14ac:dyDescent="0.3">
      <c r="A27" s="1">
        <v>26330</v>
      </c>
      <c r="B27">
        <v>12.276</v>
      </c>
      <c r="C27">
        <v>13.124000000000001</v>
      </c>
      <c r="D27">
        <v>12.92525</v>
      </c>
      <c r="E27">
        <v>12.272999999999998</v>
      </c>
    </row>
    <row r="28" spans="1:5" x14ac:dyDescent="0.3">
      <c r="A28" s="1">
        <v>26359</v>
      </c>
      <c r="B28">
        <v>11.413</v>
      </c>
      <c r="C28">
        <v>13.093666666666666</v>
      </c>
      <c r="D28">
        <v>12.911999999999999</v>
      </c>
      <c r="E28">
        <v>12.750500000000001</v>
      </c>
    </row>
    <row r="29" spans="1:5" x14ac:dyDescent="0.3">
      <c r="A29" s="1">
        <v>26390</v>
      </c>
      <c r="B29">
        <v>10.531000000000001</v>
      </c>
      <c r="C29">
        <v>12.323999999999998</v>
      </c>
      <c r="D29">
        <v>12.673500000000001</v>
      </c>
      <c r="E29">
        <v>12.565</v>
      </c>
    </row>
    <row r="30" spans="1:5" x14ac:dyDescent="0.3">
      <c r="A30" s="1">
        <v>26420</v>
      </c>
      <c r="B30">
        <v>9.8640000000000008</v>
      </c>
      <c r="C30">
        <v>11.406666666666666</v>
      </c>
      <c r="D30">
        <v>11.875749999999998</v>
      </c>
      <c r="E30">
        <v>12.265333333333333</v>
      </c>
    </row>
    <row r="31" spans="1:5" x14ac:dyDescent="0.3">
      <c r="A31" s="1">
        <v>26451</v>
      </c>
      <c r="B31">
        <v>10.105</v>
      </c>
      <c r="C31">
        <v>10.602666666666668</v>
      </c>
      <c r="D31">
        <v>11.021000000000001</v>
      </c>
      <c r="E31">
        <v>11.848166666666666</v>
      </c>
    </row>
    <row r="32" spans="1:5" x14ac:dyDescent="0.3">
      <c r="A32" s="1">
        <v>26481</v>
      </c>
      <c r="B32">
        <v>9.9580000000000002</v>
      </c>
      <c r="C32">
        <v>10.166666666666668</v>
      </c>
      <c r="D32">
        <v>10.478250000000001</v>
      </c>
      <c r="E32">
        <v>11.245333333333333</v>
      </c>
    </row>
    <row r="33" spans="1:5" x14ac:dyDescent="0.3">
      <c r="A33" s="1">
        <v>26512</v>
      </c>
      <c r="B33">
        <v>10.38</v>
      </c>
      <c r="C33">
        <v>9.9756666666666671</v>
      </c>
      <c r="D33">
        <v>10.114500000000001</v>
      </c>
      <c r="E33">
        <v>10.691166666666668</v>
      </c>
    </row>
    <row r="34" spans="1:5" x14ac:dyDescent="0.3">
      <c r="A34" s="1">
        <v>26543</v>
      </c>
      <c r="B34">
        <v>12.619</v>
      </c>
      <c r="C34">
        <v>10.147666666666668</v>
      </c>
      <c r="D34">
        <v>10.076750000000001</v>
      </c>
      <c r="E34">
        <v>10.375166666666667</v>
      </c>
    </row>
    <row r="35" spans="1:5" x14ac:dyDescent="0.3">
      <c r="A35" s="1">
        <v>26573</v>
      </c>
      <c r="B35">
        <v>12.526999999999999</v>
      </c>
      <c r="C35">
        <v>10.985666666666667</v>
      </c>
      <c r="D35">
        <v>10.765500000000001</v>
      </c>
      <c r="E35">
        <v>10.576166666666667</v>
      </c>
    </row>
    <row r="36" spans="1:5" x14ac:dyDescent="0.3">
      <c r="A36" s="1">
        <v>26604</v>
      </c>
      <c r="B36">
        <v>13.249000000000001</v>
      </c>
      <c r="C36">
        <v>11.842000000000001</v>
      </c>
      <c r="D36">
        <v>11.371</v>
      </c>
      <c r="E36">
        <v>10.908833333333334</v>
      </c>
    </row>
    <row r="37" spans="1:5" x14ac:dyDescent="0.3">
      <c r="A37" s="1">
        <v>26634</v>
      </c>
      <c r="B37">
        <v>14.206</v>
      </c>
      <c r="C37">
        <v>12.798333333333334</v>
      </c>
      <c r="D37">
        <v>12.193750000000001</v>
      </c>
      <c r="E37">
        <v>11.473000000000001</v>
      </c>
    </row>
    <row r="38" spans="1:5" x14ac:dyDescent="0.3">
      <c r="A38" s="1">
        <v>26665</v>
      </c>
      <c r="B38">
        <v>13.176</v>
      </c>
      <c r="C38">
        <v>13.327333333333334</v>
      </c>
      <c r="D38">
        <v>13.15025</v>
      </c>
      <c r="E38">
        <v>12.156500000000001</v>
      </c>
    </row>
    <row r="39" spans="1:5" x14ac:dyDescent="0.3">
      <c r="A39" s="1">
        <v>26696</v>
      </c>
      <c r="B39">
        <v>13.058999999999999</v>
      </c>
      <c r="C39">
        <v>13.543666666666667</v>
      </c>
      <c r="D39">
        <v>13.2895</v>
      </c>
      <c r="E39">
        <v>12.692833333333335</v>
      </c>
    </row>
    <row r="40" spans="1:5" x14ac:dyDescent="0.3">
      <c r="A40" s="1">
        <v>26724</v>
      </c>
      <c r="B40">
        <v>11.406000000000001</v>
      </c>
      <c r="C40">
        <v>13.480333333333332</v>
      </c>
      <c r="D40">
        <v>13.422499999999999</v>
      </c>
      <c r="E40">
        <v>13.139333333333333</v>
      </c>
    </row>
    <row r="41" spans="1:5" x14ac:dyDescent="0.3">
      <c r="A41" s="1">
        <v>26755</v>
      </c>
      <c r="B41">
        <v>11.234999999999999</v>
      </c>
      <c r="C41">
        <v>12.546999999999999</v>
      </c>
      <c r="D41">
        <v>12.961749999999999</v>
      </c>
      <c r="E41">
        <v>12.937166666666668</v>
      </c>
    </row>
    <row r="42" spans="1:5" x14ac:dyDescent="0.3">
      <c r="A42" s="1">
        <v>26785</v>
      </c>
      <c r="B42">
        <v>9.9239999999999995</v>
      </c>
      <c r="C42">
        <v>11.9</v>
      </c>
      <c r="D42">
        <v>12.218999999999999</v>
      </c>
      <c r="E42">
        <v>12.721833333333334</v>
      </c>
    </row>
    <row r="43" spans="1:5" x14ac:dyDescent="0.3">
      <c r="A43" s="1">
        <v>26816</v>
      </c>
      <c r="B43">
        <v>9.5909999999999993</v>
      </c>
      <c r="C43">
        <v>10.854999999999999</v>
      </c>
      <c r="D43">
        <v>11.406000000000001</v>
      </c>
      <c r="E43">
        <v>12.167666666666667</v>
      </c>
    </row>
    <row r="44" spans="1:5" x14ac:dyDescent="0.3">
      <c r="A44" s="1">
        <v>26846</v>
      </c>
      <c r="B44">
        <v>10.984</v>
      </c>
      <c r="C44">
        <v>10.25</v>
      </c>
      <c r="D44">
        <v>10.539</v>
      </c>
      <c r="E44">
        <v>11.398499999999999</v>
      </c>
    </row>
    <row r="45" spans="1:5" x14ac:dyDescent="0.3">
      <c r="A45" s="1">
        <v>26877</v>
      </c>
      <c r="B45">
        <v>10.724</v>
      </c>
      <c r="C45">
        <v>10.166333333333334</v>
      </c>
      <c r="D45">
        <v>10.4335</v>
      </c>
      <c r="E45">
        <v>11.033166666666666</v>
      </c>
    </row>
    <row r="46" spans="1:5" x14ac:dyDescent="0.3">
      <c r="A46" s="1">
        <v>26908</v>
      </c>
      <c r="B46">
        <v>13.138</v>
      </c>
      <c r="C46">
        <v>10.433</v>
      </c>
      <c r="D46">
        <v>10.30575</v>
      </c>
      <c r="E46">
        <v>10.644</v>
      </c>
    </row>
    <row r="47" spans="1:5" x14ac:dyDescent="0.3">
      <c r="A47" s="1">
        <v>26938</v>
      </c>
      <c r="B47">
        <v>12.858000000000001</v>
      </c>
      <c r="C47">
        <v>11.615333333333332</v>
      </c>
      <c r="D47">
        <v>11.109249999999999</v>
      </c>
      <c r="E47">
        <v>10.932666666666668</v>
      </c>
    </row>
    <row r="48" spans="1:5" x14ac:dyDescent="0.3">
      <c r="A48" s="1">
        <v>26969</v>
      </c>
      <c r="B48">
        <v>13.824999999999999</v>
      </c>
      <c r="C48">
        <v>12.24</v>
      </c>
      <c r="D48">
        <v>11.925999999999998</v>
      </c>
      <c r="E48">
        <v>11.203166666666666</v>
      </c>
    </row>
    <row r="49" spans="1:5" x14ac:dyDescent="0.3">
      <c r="A49" s="1">
        <v>26999</v>
      </c>
      <c r="B49">
        <v>13.087</v>
      </c>
      <c r="C49">
        <v>13.273666666666665</v>
      </c>
      <c r="D49">
        <v>12.63625</v>
      </c>
      <c r="E49">
        <v>11.853333333333333</v>
      </c>
    </row>
    <row r="50" spans="1:5" x14ac:dyDescent="0.3">
      <c r="A50" s="1">
        <v>27030</v>
      </c>
      <c r="B50">
        <v>13.762</v>
      </c>
      <c r="C50">
        <v>13.256666666666666</v>
      </c>
      <c r="D50">
        <v>13.227</v>
      </c>
      <c r="E50">
        <v>12.436</v>
      </c>
    </row>
    <row r="51" spans="1:5" x14ac:dyDescent="0.3">
      <c r="A51" s="1">
        <v>27061</v>
      </c>
      <c r="B51">
        <v>14.17</v>
      </c>
      <c r="C51">
        <v>13.558</v>
      </c>
      <c r="D51">
        <v>13.382999999999999</v>
      </c>
      <c r="E51">
        <v>12.899000000000001</v>
      </c>
    </row>
    <row r="52" spans="1:5" x14ac:dyDescent="0.3">
      <c r="A52" s="1">
        <v>27089</v>
      </c>
      <c r="B52">
        <v>12.121</v>
      </c>
      <c r="C52">
        <v>13.673</v>
      </c>
      <c r="D52">
        <v>13.711</v>
      </c>
      <c r="E52">
        <v>13.473333333333334</v>
      </c>
    </row>
    <row r="53" spans="1:5" x14ac:dyDescent="0.3">
      <c r="A53" s="1">
        <v>27120</v>
      </c>
      <c r="B53">
        <v>12.381</v>
      </c>
      <c r="C53">
        <v>13.351000000000001</v>
      </c>
      <c r="D53">
        <v>13.285</v>
      </c>
      <c r="E53">
        <v>13.303833333333332</v>
      </c>
    </row>
    <row r="54" spans="1:5" x14ac:dyDescent="0.3">
      <c r="A54" s="1">
        <v>27150</v>
      </c>
      <c r="B54">
        <v>10.896000000000001</v>
      </c>
      <c r="C54">
        <v>12.890666666666666</v>
      </c>
      <c r="D54">
        <v>13.108500000000001</v>
      </c>
      <c r="E54">
        <v>13.224333333333334</v>
      </c>
    </row>
    <row r="55" spans="1:5" x14ac:dyDescent="0.3">
      <c r="A55" s="1">
        <v>27181</v>
      </c>
      <c r="B55">
        <v>10.648999999999999</v>
      </c>
      <c r="C55">
        <v>11.799333333333335</v>
      </c>
      <c r="D55">
        <v>12.391999999999999</v>
      </c>
      <c r="E55">
        <v>12.736166666666668</v>
      </c>
    </row>
    <row r="56" spans="1:5" x14ac:dyDescent="0.3">
      <c r="A56" s="1">
        <v>27211</v>
      </c>
      <c r="B56">
        <v>12.191000000000001</v>
      </c>
      <c r="C56">
        <v>11.308666666666667</v>
      </c>
      <c r="D56">
        <v>11.511750000000001</v>
      </c>
      <c r="E56">
        <v>12.329833333333333</v>
      </c>
    </row>
    <row r="57" spans="1:5" x14ac:dyDescent="0.3">
      <c r="A57" s="1">
        <v>27242</v>
      </c>
      <c r="B57">
        <v>10.984</v>
      </c>
      <c r="C57">
        <v>11.245333333333335</v>
      </c>
      <c r="D57">
        <v>11.529250000000001</v>
      </c>
      <c r="E57">
        <v>12.068</v>
      </c>
    </row>
    <row r="58" spans="1:5" x14ac:dyDescent="0.3">
      <c r="A58" s="1">
        <v>27273</v>
      </c>
      <c r="B58">
        <v>13.048999999999999</v>
      </c>
      <c r="C58">
        <v>11.274666666666667</v>
      </c>
      <c r="D58">
        <v>11.180000000000001</v>
      </c>
      <c r="E58">
        <v>11.537000000000001</v>
      </c>
    </row>
    <row r="59" spans="1:5" x14ac:dyDescent="0.3">
      <c r="A59" s="1">
        <v>27303</v>
      </c>
      <c r="B59">
        <v>13.089</v>
      </c>
      <c r="C59">
        <v>12.074666666666667</v>
      </c>
      <c r="D59">
        <v>11.718249999999999</v>
      </c>
      <c r="E59">
        <v>11.691666666666668</v>
      </c>
    </row>
    <row r="60" spans="1:5" x14ac:dyDescent="0.3">
      <c r="A60" s="1">
        <v>27334</v>
      </c>
      <c r="B60">
        <v>14.712999999999999</v>
      </c>
      <c r="C60">
        <v>12.374000000000001</v>
      </c>
      <c r="D60">
        <v>12.328250000000001</v>
      </c>
      <c r="E60">
        <v>11.809666666666667</v>
      </c>
    </row>
    <row r="61" spans="1:5" x14ac:dyDescent="0.3">
      <c r="A61" s="1">
        <v>27364</v>
      </c>
      <c r="B61">
        <v>15.042999999999999</v>
      </c>
      <c r="C61">
        <v>13.616999999999999</v>
      </c>
      <c r="D61">
        <v>12.95875</v>
      </c>
      <c r="E61">
        <v>12.445833333333333</v>
      </c>
    </row>
    <row r="62" spans="1:5" x14ac:dyDescent="0.3">
      <c r="A62" s="1">
        <v>27395</v>
      </c>
      <c r="B62">
        <v>15.746</v>
      </c>
      <c r="C62">
        <v>14.281666666666666</v>
      </c>
      <c r="D62">
        <v>13.9735</v>
      </c>
      <c r="E62">
        <v>13.178166666666664</v>
      </c>
    </row>
    <row r="63" spans="1:5" x14ac:dyDescent="0.3">
      <c r="A63" s="1">
        <v>27426</v>
      </c>
      <c r="B63">
        <v>14.61</v>
      </c>
      <c r="C63">
        <v>15.167333333333334</v>
      </c>
      <c r="D63">
        <v>14.64775</v>
      </c>
      <c r="E63">
        <v>13.770666666666665</v>
      </c>
    </row>
    <row r="64" spans="1:5" x14ac:dyDescent="0.3">
      <c r="A64" s="1">
        <v>27454</v>
      </c>
      <c r="B64">
        <v>12.667</v>
      </c>
      <c r="C64">
        <v>15.133000000000001</v>
      </c>
      <c r="D64">
        <v>15.028</v>
      </c>
      <c r="E64">
        <v>14.375</v>
      </c>
    </row>
    <row r="65" spans="1:5" x14ac:dyDescent="0.3">
      <c r="A65" s="1">
        <v>27485</v>
      </c>
      <c r="B65">
        <v>12.276999999999999</v>
      </c>
      <c r="C65">
        <v>14.341000000000001</v>
      </c>
      <c r="D65">
        <v>14.516500000000001</v>
      </c>
      <c r="E65">
        <v>14.311333333333332</v>
      </c>
    </row>
    <row r="66" spans="1:5" x14ac:dyDescent="0.3">
      <c r="A66" s="1">
        <v>27515</v>
      </c>
      <c r="B66">
        <v>10.711</v>
      </c>
      <c r="C66">
        <v>13.184666666666667</v>
      </c>
      <c r="D66">
        <v>13.825000000000001</v>
      </c>
      <c r="E66">
        <v>14.176</v>
      </c>
    </row>
    <row r="67" spans="1:5" x14ac:dyDescent="0.3">
      <c r="A67" s="1">
        <v>27546</v>
      </c>
      <c r="B67">
        <v>11.113</v>
      </c>
      <c r="C67">
        <v>11.885</v>
      </c>
      <c r="D67">
        <v>12.56625</v>
      </c>
      <c r="E67">
        <v>13.509</v>
      </c>
    </row>
    <row r="68" spans="1:5" x14ac:dyDescent="0.3">
      <c r="A68" s="1">
        <v>27576</v>
      </c>
      <c r="B68">
        <v>12.548</v>
      </c>
      <c r="C68">
        <v>11.366999999999999</v>
      </c>
      <c r="D68">
        <v>11.692</v>
      </c>
      <c r="E68">
        <v>12.854000000000001</v>
      </c>
    </row>
    <row r="69" spans="1:5" x14ac:dyDescent="0.3">
      <c r="A69" s="1">
        <v>27607</v>
      </c>
      <c r="B69">
        <v>11.18</v>
      </c>
      <c r="C69">
        <v>11.457333333333333</v>
      </c>
      <c r="D69">
        <v>11.66225</v>
      </c>
      <c r="E69">
        <v>12.321</v>
      </c>
    </row>
    <row r="70" spans="1:5" x14ac:dyDescent="0.3">
      <c r="A70" s="1">
        <v>27638</v>
      </c>
      <c r="B70">
        <v>12.412000000000001</v>
      </c>
      <c r="C70">
        <v>11.613666666666667</v>
      </c>
      <c r="D70">
        <v>11.388</v>
      </c>
      <c r="E70">
        <v>11.749333333333334</v>
      </c>
    </row>
    <row r="71" spans="1:5" x14ac:dyDescent="0.3">
      <c r="A71" s="1">
        <v>27668</v>
      </c>
      <c r="B71">
        <v>14.496</v>
      </c>
      <c r="C71">
        <v>12.046666666666667</v>
      </c>
      <c r="D71">
        <v>11.81325</v>
      </c>
      <c r="E71">
        <v>11.706833333333334</v>
      </c>
    </row>
    <row r="72" spans="1:5" x14ac:dyDescent="0.3">
      <c r="A72" s="1">
        <v>27699</v>
      </c>
      <c r="B72">
        <v>14.343</v>
      </c>
      <c r="C72">
        <v>12.696</v>
      </c>
      <c r="D72">
        <v>12.659000000000001</v>
      </c>
      <c r="E72">
        <v>12.076666666666666</v>
      </c>
    </row>
    <row r="73" spans="1:5" x14ac:dyDescent="0.3">
      <c r="A73" s="1">
        <v>27729</v>
      </c>
      <c r="B73">
        <v>15.760999999999999</v>
      </c>
      <c r="C73">
        <v>13.750333333333336</v>
      </c>
      <c r="D73">
        <v>13.107749999999999</v>
      </c>
      <c r="E73">
        <v>12.682</v>
      </c>
    </row>
    <row r="74" spans="1:5" x14ac:dyDescent="0.3">
      <c r="A74" s="1">
        <v>27760</v>
      </c>
      <c r="B74">
        <v>16.074999999999999</v>
      </c>
      <c r="C74">
        <v>14.866666666666665</v>
      </c>
      <c r="D74">
        <v>14.253</v>
      </c>
      <c r="E74">
        <v>13.456666666666665</v>
      </c>
    </row>
    <row r="75" spans="1:5" x14ac:dyDescent="0.3">
      <c r="A75" s="1">
        <v>27791</v>
      </c>
      <c r="B75">
        <v>14.718</v>
      </c>
      <c r="C75">
        <v>15.393000000000001</v>
      </c>
      <c r="D75">
        <v>15.168749999999999</v>
      </c>
      <c r="E75">
        <v>14.044499999999999</v>
      </c>
    </row>
    <row r="76" spans="1:5" x14ac:dyDescent="0.3">
      <c r="A76" s="1">
        <v>27820</v>
      </c>
      <c r="B76">
        <v>13.345000000000001</v>
      </c>
      <c r="C76">
        <v>15.518000000000001</v>
      </c>
      <c r="D76">
        <v>15.224250000000001</v>
      </c>
      <c r="E76">
        <v>14.634166666666667</v>
      </c>
    </row>
    <row r="77" spans="1:5" x14ac:dyDescent="0.3">
      <c r="A77" s="1">
        <v>27851</v>
      </c>
      <c r="B77">
        <v>12.35</v>
      </c>
      <c r="C77">
        <v>14.712666666666665</v>
      </c>
      <c r="D77">
        <v>14.97475</v>
      </c>
      <c r="E77">
        <v>14.789666666666667</v>
      </c>
    </row>
    <row r="78" spans="1:5" x14ac:dyDescent="0.3">
      <c r="A78" s="1">
        <v>27881</v>
      </c>
      <c r="B78">
        <v>11.215999999999999</v>
      </c>
      <c r="C78">
        <v>13.471000000000002</v>
      </c>
      <c r="D78">
        <v>14.122</v>
      </c>
      <c r="E78">
        <v>14.432</v>
      </c>
    </row>
    <row r="79" spans="1:5" x14ac:dyDescent="0.3">
      <c r="A79" s="1">
        <v>27912</v>
      </c>
      <c r="B79">
        <v>12.15</v>
      </c>
      <c r="C79">
        <v>12.303666666666667</v>
      </c>
      <c r="D79">
        <v>12.907250000000001</v>
      </c>
      <c r="E79">
        <v>13.910833333333331</v>
      </c>
    </row>
    <row r="80" spans="1:5" x14ac:dyDescent="0.3">
      <c r="A80" s="1">
        <v>27942</v>
      </c>
      <c r="B80">
        <v>12.44</v>
      </c>
      <c r="C80">
        <v>11.905333333333333</v>
      </c>
      <c r="D80">
        <v>12.26525</v>
      </c>
      <c r="E80">
        <v>13.308999999999999</v>
      </c>
    </row>
    <row r="81" spans="1:5" x14ac:dyDescent="0.3">
      <c r="A81" s="1">
        <v>27973</v>
      </c>
      <c r="B81">
        <v>11.89</v>
      </c>
      <c r="C81">
        <v>11.935333333333332</v>
      </c>
      <c r="D81">
        <v>12.039</v>
      </c>
      <c r="E81">
        <v>12.703166666666668</v>
      </c>
    </row>
    <row r="82" spans="1:5" x14ac:dyDescent="0.3">
      <c r="A82" s="1">
        <v>28004</v>
      </c>
      <c r="B82">
        <v>11.855</v>
      </c>
      <c r="C82">
        <v>12.160000000000002</v>
      </c>
      <c r="D82">
        <v>11.923999999999999</v>
      </c>
      <c r="E82">
        <v>12.231833333333332</v>
      </c>
    </row>
    <row r="83" spans="1:5" x14ac:dyDescent="0.3">
      <c r="A83" s="1">
        <v>28034</v>
      </c>
      <c r="B83">
        <v>13.686999999999999</v>
      </c>
      <c r="C83">
        <v>12.061666666666667</v>
      </c>
      <c r="D83">
        <v>12.083750000000002</v>
      </c>
      <c r="E83">
        <v>11.983499999999999</v>
      </c>
    </row>
    <row r="84" spans="1:5" x14ac:dyDescent="0.3">
      <c r="A84" s="1">
        <v>28065</v>
      </c>
      <c r="B84">
        <v>15.175000000000001</v>
      </c>
      <c r="C84">
        <v>12.477333333333334</v>
      </c>
      <c r="D84">
        <v>12.468</v>
      </c>
      <c r="E84">
        <v>12.206333333333333</v>
      </c>
    </row>
    <row r="85" spans="1:5" x14ac:dyDescent="0.3">
      <c r="A85" s="1">
        <v>28095</v>
      </c>
      <c r="B85">
        <v>15.757999999999999</v>
      </c>
      <c r="C85">
        <v>13.572333333333333</v>
      </c>
      <c r="D85">
        <v>13.15175</v>
      </c>
      <c r="E85">
        <v>12.866166666666667</v>
      </c>
    </row>
    <row r="86" spans="1:5" x14ac:dyDescent="0.3">
      <c r="A86" s="1">
        <v>28126</v>
      </c>
      <c r="B86">
        <v>16.538</v>
      </c>
      <c r="C86">
        <v>14.873333333333335</v>
      </c>
      <c r="D86">
        <v>14.118749999999999</v>
      </c>
      <c r="E86">
        <v>13.467499999999999</v>
      </c>
    </row>
    <row r="87" spans="1:5" x14ac:dyDescent="0.3">
      <c r="A87" s="1">
        <v>28157</v>
      </c>
      <c r="B87">
        <v>16.096</v>
      </c>
      <c r="C87">
        <v>15.823666666666668</v>
      </c>
      <c r="D87">
        <v>15.2895</v>
      </c>
      <c r="E87">
        <v>14.150499999999999</v>
      </c>
    </row>
    <row r="88" spans="1:5" x14ac:dyDescent="0.3">
      <c r="A88" s="1">
        <v>28185</v>
      </c>
      <c r="B88">
        <v>14.311999999999999</v>
      </c>
      <c r="C88">
        <v>16.130666666666666</v>
      </c>
      <c r="D88">
        <v>15.891750000000002</v>
      </c>
      <c r="E88">
        <v>14.8515</v>
      </c>
    </row>
    <row r="89" spans="1:5" x14ac:dyDescent="0.3">
      <c r="A89" s="1">
        <v>28216</v>
      </c>
      <c r="B89">
        <v>13.422000000000001</v>
      </c>
      <c r="C89">
        <v>15.648666666666665</v>
      </c>
      <c r="D89">
        <v>15.675999999999998</v>
      </c>
      <c r="E89">
        <v>15.261000000000001</v>
      </c>
    </row>
    <row r="90" spans="1:5" x14ac:dyDescent="0.3">
      <c r="A90" s="1">
        <v>28246</v>
      </c>
      <c r="B90">
        <v>11.287000000000001</v>
      </c>
      <c r="C90">
        <v>14.61</v>
      </c>
      <c r="D90">
        <v>15.091999999999999</v>
      </c>
      <c r="E90">
        <v>15.216833333333334</v>
      </c>
    </row>
    <row r="91" spans="1:5" x14ac:dyDescent="0.3">
      <c r="A91" s="1">
        <v>28277</v>
      </c>
      <c r="B91">
        <v>11.19</v>
      </c>
      <c r="C91">
        <v>13.007</v>
      </c>
      <c r="D91">
        <v>13.779249999999999</v>
      </c>
      <c r="E91">
        <v>14.568833333333332</v>
      </c>
    </row>
    <row r="92" spans="1:5" x14ac:dyDescent="0.3">
      <c r="A92" s="1">
        <v>28307</v>
      </c>
      <c r="B92">
        <v>11.978</v>
      </c>
      <c r="C92">
        <v>11.966333333333333</v>
      </c>
      <c r="D92">
        <v>12.55275</v>
      </c>
      <c r="E92">
        <v>13.807499999999999</v>
      </c>
    </row>
    <row r="93" spans="1:5" x14ac:dyDescent="0.3">
      <c r="A93" s="1">
        <v>28338</v>
      </c>
      <c r="B93">
        <v>11.481999999999999</v>
      </c>
      <c r="C93">
        <v>11.484999999999999</v>
      </c>
      <c r="D93">
        <v>11.969250000000001</v>
      </c>
      <c r="E93">
        <v>13.047499999999999</v>
      </c>
    </row>
    <row r="94" spans="1:5" x14ac:dyDescent="0.3">
      <c r="A94" s="1">
        <v>28369</v>
      </c>
      <c r="B94">
        <v>16.199000000000002</v>
      </c>
      <c r="C94">
        <v>11.549999999999999</v>
      </c>
      <c r="D94">
        <v>11.484249999999999</v>
      </c>
      <c r="E94">
        <v>12.278499999999999</v>
      </c>
    </row>
    <row r="95" spans="1:5" x14ac:dyDescent="0.3">
      <c r="A95" s="1">
        <v>28399</v>
      </c>
      <c r="B95">
        <v>16.027000000000001</v>
      </c>
      <c r="C95">
        <v>13.219666666666669</v>
      </c>
      <c r="D95">
        <v>12.712250000000001</v>
      </c>
      <c r="E95">
        <v>12.593000000000002</v>
      </c>
    </row>
    <row r="96" spans="1:5" x14ac:dyDescent="0.3">
      <c r="A96" s="1">
        <v>28430</v>
      </c>
      <c r="B96">
        <v>16.786999999999999</v>
      </c>
      <c r="C96">
        <v>14.569333333333333</v>
      </c>
      <c r="D96">
        <v>13.921500000000002</v>
      </c>
      <c r="E96">
        <v>13.027166666666666</v>
      </c>
    </row>
    <row r="97" spans="1:5" x14ac:dyDescent="0.3">
      <c r="A97" s="1">
        <v>28460</v>
      </c>
      <c r="B97">
        <v>16.904</v>
      </c>
      <c r="C97">
        <v>16.337666666666667</v>
      </c>
      <c r="D97">
        <v>15.123749999999999</v>
      </c>
      <c r="E97">
        <v>13.943833333333336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7"/>
  <sheetViews>
    <sheetView topLeftCell="B1" workbookViewId="0">
      <selection activeCell="O22" sqref="O22"/>
    </sheetView>
  </sheetViews>
  <sheetFormatPr defaultRowHeight="14.4" x14ac:dyDescent="0.3"/>
  <cols>
    <col min="1" max="1" width="10.33203125" bestFit="1" customWidth="1"/>
    <col min="2" max="2" width="16.44140625" bestFit="1" customWidth="1"/>
    <col min="4" max="4" width="32.77734375" bestFit="1" customWidth="1"/>
    <col min="5" max="5" width="12.6640625" bestFit="1" customWidth="1"/>
    <col min="6" max="6" width="13.44140625" bestFit="1" customWidth="1"/>
    <col min="9" max="12" width="12.66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25569</v>
      </c>
      <c r="B2">
        <v>13.092000000000001</v>
      </c>
    </row>
    <row r="3" spans="1:5" x14ac:dyDescent="0.3">
      <c r="A3" s="1">
        <v>25600</v>
      </c>
      <c r="B3">
        <v>11.978</v>
      </c>
      <c r="D3" t="s">
        <v>14</v>
      </c>
      <c r="E3">
        <f>CORREL(A2:A97,B2:B97)</f>
        <v>0.55538368893764789</v>
      </c>
    </row>
    <row r="4" spans="1:5" x14ac:dyDescent="0.3">
      <c r="A4" s="1">
        <v>25628</v>
      </c>
      <c r="B4">
        <v>11.609</v>
      </c>
      <c r="D4" t="s">
        <v>15</v>
      </c>
      <c r="E4" t="s">
        <v>16</v>
      </c>
    </row>
    <row r="5" spans="1:5" x14ac:dyDescent="0.3">
      <c r="A5" s="1">
        <v>25659</v>
      </c>
      <c r="B5">
        <v>10.811999999999999</v>
      </c>
      <c r="D5" t="s">
        <v>42</v>
      </c>
    </row>
    <row r="6" spans="1:5" x14ac:dyDescent="0.3">
      <c r="A6" s="1">
        <v>25689</v>
      </c>
      <c r="B6">
        <v>8.5359999999999996</v>
      </c>
    </row>
    <row r="7" spans="1:5" x14ac:dyDescent="0.3">
      <c r="A7" s="1">
        <v>25720</v>
      </c>
      <c r="B7">
        <v>9.6170000000000009</v>
      </c>
    </row>
    <row r="8" spans="1:5" x14ac:dyDescent="0.3">
      <c r="A8" s="1">
        <v>25750</v>
      </c>
      <c r="B8">
        <v>9.5609999999999999</v>
      </c>
    </row>
    <row r="9" spans="1:5" x14ac:dyDescent="0.3">
      <c r="A9" s="1">
        <v>25781</v>
      </c>
      <c r="B9">
        <v>9.31</v>
      </c>
    </row>
    <row r="10" spans="1:5" x14ac:dyDescent="0.3">
      <c r="A10" s="1">
        <v>25812</v>
      </c>
      <c r="B10">
        <v>11.835000000000001</v>
      </c>
    </row>
    <row r="11" spans="1:5" x14ac:dyDescent="0.3">
      <c r="A11" s="1">
        <v>25842</v>
      </c>
      <c r="B11">
        <v>12.448</v>
      </c>
    </row>
    <row r="12" spans="1:5" x14ac:dyDescent="0.3">
      <c r="A12" s="1">
        <v>25873</v>
      </c>
      <c r="B12">
        <v>12.446999999999999</v>
      </c>
      <c r="D12" t="s">
        <v>17</v>
      </c>
    </row>
    <row r="13" spans="1:5" ht="15" thickBot="1" x14ac:dyDescent="0.35">
      <c r="A13" s="1">
        <v>25903</v>
      </c>
      <c r="B13">
        <v>13.403</v>
      </c>
    </row>
    <row r="14" spans="1:5" x14ac:dyDescent="0.3">
      <c r="A14" s="1">
        <v>25934</v>
      </c>
      <c r="B14">
        <v>12.38</v>
      </c>
      <c r="D14" s="7" t="s">
        <v>18</v>
      </c>
      <c r="E14" s="7"/>
    </row>
    <row r="15" spans="1:5" x14ac:dyDescent="0.3">
      <c r="A15" s="1">
        <v>25965</v>
      </c>
      <c r="B15">
        <v>11.33</v>
      </c>
      <c r="D15" s="4" t="s">
        <v>19</v>
      </c>
      <c r="E15" s="4">
        <v>0.555383688937648</v>
      </c>
    </row>
    <row r="16" spans="1:5" x14ac:dyDescent="0.3">
      <c r="A16" s="1">
        <v>25993</v>
      </c>
      <c r="B16">
        <v>11.01</v>
      </c>
      <c r="D16" s="4" t="s">
        <v>20</v>
      </c>
      <c r="E16" s="4">
        <v>0.30845104193799017</v>
      </c>
    </row>
    <row r="17" spans="1:12" x14ac:dyDescent="0.3">
      <c r="A17" s="1">
        <v>26024</v>
      </c>
      <c r="B17">
        <v>10.275</v>
      </c>
      <c r="D17" s="4" t="s">
        <v>21</v>
      </c>
      <c r="E17" s="4">
        <v>0.30109413812881985</v>
      </c>
    </row>
    <row r="18" spans="1:12" x14ac:dyDescent="0.3">
      <c r="A18" s="1">
        <v>26054</v>
      </c>
      <c r="B18">
        <v>9.3030000000000008</v>
      </c>
      <c r="D18" s="4" t="s">
        <v>22</v>
      </c>
      <c r="E18" s="4">
        <v>1.6274489773869698</v>
      </c>
    </row>
    <row r="19" spans="1:12" ht="15" thickBot="1" x14ac:dyDescent="0.35">
      <c r="A19" s="1">
        <v>26085</v>
      </c>
      <c r="B19">
        <v>9.8149999999999995</v>
      </c>
      <c r="D19" s="5" t="s">
        <v>23</v>
      </c>
      <c r="E19" s="5">
        <v>96</v>
      </c>
    </row>
    <row r="20" spans="1:12" x14ac:dyDescent="0.3">
      <c r="A20" s="1">
        <v>26115</v>
      </c>
      <c r="B20">
        <v>9.6180000000000003</v>
      </c>
    </row>
    <row r="21" spans="1:12" ht="15" thickBot="1" x14ac:dyDescent="0.35">
      <c r="A21" s="1">
        <v>26146</v>
      </c>
      <c r="B21">
        <v>9.4109999999999996</v>
      </c>
      <c r="D21" t="s">
        <v>24</v>
      </c>
    </row>
    <row r="22" spans="1:12" x14ac:dyDescent="0.3">
      <c r="A22" s="1">
        <v>26177</v>
      </c>
      <c r="B22">
        <v>12.526</v>
      </c>
      <c r="D22" s="6"/>
      <c r="E22" s="6" t="s">
        <v>29</v>
      </c>
      <c r="F22" s="6" t="s">
        <v>30</v>
      </c>
      <c r="G22" s="6" t="s">
        <v>31</v>
      </c>
      <c r="H22" s="6" t="s">
        <v>32</v>
      </c>
      <c r="I22" s="6" t="s">
        <v>33</v>
      </c>
    </row>
    <row r="23" spans="1:12" x14ac:dyDescent="0.3">
      <c r="A23" s="1">
        <v>26207</v>
      </c>
      <c r="B23">
        <v>12.329000000000001</v>
      </c>
      <c r="D23" s="4" t="s">
        <v>25</v>
      </c>
      <c r="E23" s="4">
        <v>1</v>
      </c>
      <c r="F23" s="4">
        <v>111.04676913378137</v>
      </c>
      <c r="G23" s="4">
        <v>111.04676913378137</v>
      </c>
      <c r="H23" s="4">
        <v>41.92674662315261</v>
      </c>
      <c r="I23" s="4">
        <v>4.2823837102366262E-9</v>
      </c>
    </row>
    <row r="24" spans="1:12" x14ac:dyDescent="0.3">
      <c r="A24" s="1">
        <v>26238</v>
      </c>
      <c r="B24">
        <v>12.367000000000001</v>
      </c>
      <c r="D24" s="4" t="s">
        <v>26</v>
      </c>
      <c r="E24" s="4">
        <v>94</v>
      </c>
      <c r="F24" s="4">
        <v>248.96747635580198</v>
      </c>
      <c r="G24" s="4">
        <v>2.6485901739978934</v>
      </c>
      <c r="H24" s="4"/>
      <c r="I24" s="4"/>
    </row>
    <row r="25" spans="1:12" ht="15" thickBot="1" x14ac:dyDescent="0.35">
      <c r="A25" s="1">
        <v>26268</v>
      </c>
      <c r="B25">
        <v>13.722</v>
      </c>
      <c r="D25" s="5" t="s">
        <v>27</v>
      </c>
      <c r="E25" s="5">
        <v>95</v>
      </c>
      <c r="F25" s="5">
        <v>360.01424548958335</v>
      </c>
      <c r="G25" s="5"/>
      <c r="H25" s="5"/>
      <c r="I25" s="5"/>
    </row>
    <row r="26" spans="1:12" ht="15" thickBot="1" x14ac:dyDescent="0.35">
      <c r="A26" s="1">
        <v>26299</v>
      </c>
      <c r="B26">
        <v>13.282999999999999</v>
      </c>
    </row>
    <row r="27" spans="1:12" x14ac:dyDescent="0.3">
      <c r="A27" s="1">
        <v>26330</v>
      </c>
      <c r="B27">
        <v>12.276</v>
      </c>
      <c r="D27" s="6"/>
      <c r="E27" s="6" t="s">
        <v>34</v>
      </c>
      <c r="F27" s="6" t="s">
        <v>22</v>
      </c>
      <c r="G27" s="6" t="s">
        <v>35</v>
      </c>
      <c r="H27" s="6" t="s">
        <v>36</v>
      </c>
      <c r="I27" s="6" t="s">
        <v>37</v>
      </c>
      <c r="J27" s="6" t="s">
        <v>38</v>
      </c>
      <c r="K27" s="6" t="s">
        <v>39</v>
      </c>
      <c r="L27" s="6" t="s">
        <v>40</v>
      </c>
    </row>
    <row r="28" spans="1:12" x14ac:dyDescent="0.3">
      <c r="A28" s="1">
        <v>26359</v>
      </c>
      <c r="B28">
        <v>11.413</v>
      </c>
      <c r="D28" s="4" t="s">
        <v>28</v>
      </c>
      <c r="E28" s="4">
        <v>-21.985348147497177</v>
      </c>
      <c r="F28" s="4">
        <v>5.3219205454961012</v>
      </c>
      <c r="G28" s="4">
        <v>-4.1310928939183809</v>
      </c>
      <c r="H28" s="4">
        <v>7.8258239176072362E-5</v>
      </c>
      <c r="I28" s="4">
        <v>-32.552146146331197</v>
      </c>
      <c r="J28" s="4">
        <v>-11.418550148663154</v>
      </c>
      <c r="K28" s="4">
        <v>-32.552146146331197</v>
      </c>
      <c r="L28" s="4">
        <v>-11.418550148663154</v>
      </c>
    </row>
    <row r="29" spans="1:12" ht="15" thickBot="1" x14ac:dyDescent="0.35">
      <c r="A29" s="1">
        <v>26390</v>
      </c>
      <c r="B29">
        <v>10.531000000000001</v>
      </c>
      <c r="D29" s="5" t="s">
        <v>41</v>
      </c>
      <c r="E29" s="5">
        <v>1.2750115380782041E-3</v>
      </c>
      <c r="F29" s="5">
        <v>1.9691034493091042E-4</v>
      </c>
      <c r="G29" s="5">
        <v>6.4750866112471899</v>
      </c>
      <c r="H29" s="5">
        <v>4.2823837102365956E-9</v>
      </c>
      <c r="I29" s="5">
        <v>8.8404143227184225E-4</v>
      </c>
      <c r="J29" s="5">
        <v>1.6659816438845659E-3</v>
      </c>
      <c r="K29" s="5">
        <v>8.8404143227184225E-4</v>
      </c>
      <c r="L29" s="5">
        <v>1.6659816438845659E-3</v>
      </c>
    </row>
    <row r="30" spans="1:12" x14ac:dyDescent="0.3">
      <c r="A30" s="1">
        <v>26420</v>
      </c>
      <c r="B30">
        <v>9.8640000000000008</v>
      </c>
    </row>
    <row r="31" spans="1:12" x14ac:dyDescent="0.3">
      <c r="A31" s="1">
        <v>26451</v>
      </c>
      <c r="B31">
        <v>10.105</v>
      </c>
    </row>
    <row r="32" spans="1:12" x14ac:dyDescent="0.3">
      <c r="A32" s="1">
        <v>26481</v>
      </c>
      <c r="B32">
        <v>9.9580000000000002</v>
      </c>
    </row>
    <row r="33" spans="1:2" x14ac:dyDescent="0.3">
      <c r="A33" s="1">
        <v>26512</v>
      </c>
      <c r="B33">
        <v>10.38</v>
      </c>
    </row>
    <row r="34" spans="1:2" x14ac:dyDescent="0.3">
      <c r="A34" s="1">
        <v>26543</v>
      </c>
      <c r="B34">
        <v>12.619</v>
      </c>
    </row>
    <row r="35" spans="1:2" x14ac:dyDescent="0.3">
      <c r="A35" s="1">
        <v>26573</v>
      </c>
      <c r="B35">
        <v>12.526999999999999</v>
      </c>
    </row>
    <row r="36" spans="1:2" x14ac:dyDescent="0.3">
      <c r="A36" s="1">
        <v>26604</v>
      </c>
      <c r="B36">
        <v>13.249000000000001</v>
      </c>
    </row>
    <row r="37" spans="1:2" x14ac:dyDescent="0.3">
      <c r="A37" s="1">
        <v>26634</v>
      </c>
      <c r="B37">
        <v>14.206</v>
      </c>
    </row>
    <row r="38" spans="1:2" x14ac:dyDescent="0.3">
      <c r="A38" s="1">
        <v>26665</v>
      </c>
      <c r="B38">
        <v>13.176</v>
      </c>
    </row>
    <row r="39" spans="1:2" x14ac:dyDescent="0.3">
      <c r="A39" s="1">
        <v>26696</v>
      </c>
      <c r="B39">
        <v>13.058999999999999</v>
      </c>
    </row>
    <row r="40" spans="1:2" x14ac:dyDescent="0.3">
      <c r="A40" s="1">
        <v>26724</v>
      </c>
      <c r="B40">
        <v>11.406000000000001</v>
      </c>
    </row>
    <row r="41" spans="1:2" x14ac:dyDescent="0.3">
      <c r="A41" s="1">
        <v>26755</v>
      </c>
      <c r="B41">
        <v>11.234999999999999</v>
      </c>
    </row>
    <row r="42" spans="1:2" x14ac:dyDescent="0.3">
      <c r="A42" s="1">
        <v>26785</v>
      </c>
      <c r="B42">
        <v>9.9239999999999995</v>
      </c>
    </row>
    <row r="43" spans="1:2" x14ac:dyDescent="0.3">
      <c r="A43" s="1">
        <v>26816</v>
      </c>
      <c r="B43">
        <v>9.5909999999999993</v>
      </c>
    </row>
    <row r="44" spans="1:2" x14ac:dyDescent="0.3">
      <c r="A44" s="1">
        <v>26846</v>
      </c>
      <c r="B44">
        <v>10.984</v>
      </c>
    </row>
    <row r="45" spans="1:2" x14ac:dyDescent="0.3">
      <c r="A45" s="1">
        <v>26877</v>
      </c>
      <c r="B45">
        <v>10.724</v>
      </c>
    </row>
    <row r="46" spans="1:2" x14ac:dyDescent="0.3">
      <c r="A46" s="1">
        <v>26908</v>
      </c>
      <c r="B46">
        <v>13.138</v>
      </c>
    </row>
    <row r="47" spans="1:2" x14ac:dyDescent="0.3">
      <c r="A47" s="1">
        <v>26938</v>
      </c>
      <c r="B47">
        <v>12.858000000000001</v>
      </c>
    </row>
    <row r="48" spans="1:2" x14ac:dyDescent="0.3">
      <c r="A48" s="1">
        <v>26969</v>
      </c>
      <c r="B48">
        <v>13.824999999999999</v>
      </c>
    </row>
    <row r="49" spans="1:2" x14ac:dyDescent="0.3">
      <c r="A49" s="1">
        <v>26999</v>
      </c>
      <c r="B49">
        <v>13.087</v>
      </c>
    </row>
    <row r="50" spans="1:2" x14ac:dyDescent="0.3">
      <c r="A50" s="1">
        <v>27030</v>
      </c>
      <c r="B50">
        <v>13.762</v>
      </c>
    </row>
    <row r="51" spans="1:2" x14ac:dyDescent="0.3">
      <c r="A51" s="1">
        <v>27061</v>
      </c>
      <c r="B51">
        <v>14.17</v>
      </c>
    </row>
    <row r="52" spans="1:2" x14ac:dyDescent="0.3">
      <c r="A52" s="1">
        <v>27089</v>
      </c>
      <c r="B52">
        <v>12.121</v>
      </c>
    </row>
    <row r="53" spans="1:2" x14ac:dyDescent="0.3">
      <c r="A53" s="1">
        <v>27120</v>
      </c>
      <c r="B53">
        <v>12.381</v>
      </c>
    </row>
    <row r="54" spans="1:2" x14ac:dyDescent="0.3">
      <c r="A54" s="1">
        <v>27150</v>
      </c>
      <c r="B54">
        <v>10.896000000000001</v>
      </c>
    </row>
    <row r="55" spans="1:2" x14ac:dyDescent="0.3">
      <c r="A55" s="1">
        <v>27181</v>
      </c>
      <c r="B55">
        <v>10.648999999999999</v>
      </c>
    </row>
    <row r="56" spans="1:2" x14ac:dyDescent="0.3">
      <c r="A56" s="1">
        <v>27211</v>
      </c>
      <c r="B56">
        <v>12.191000000000001</v>
      </c>
    </row>
    <row r="57" spans="1:2" x14ac:dyDescent="0.3">
      <c r="A57" s="1">
        <v>27242</v>
      </c>
      <c r="B57">
        <v>10.984</v>
      </c>
    </row>
    <row r="58" spans="1:2" x14ac:dyDescent="0.3">
      <c r="A58" s="1">
        <v>27273</v>
      </c>
      <c r="B58">
        <v>13.048999999999999</v>
      </c>
    </row>
    <row r="59" spans="1:2" x14ac:dyDescent="0.3">
      <c r="A59" s="1">
        <v>27303</v>
      </c>
      <c r="B59">
        <v>13.089</v>
      </c>
    </row>
    <row r="60" spans="1:2" x14ac:dyDescent="0.3">
      <c r="A60" s="1">
        <v>27334</v>
      </c>
      <c r="B60">
        <v>14.712999999999999</v>
      </c>
    </row>
    <row r="61" spans="1:2" x14ac:dyDescent="0.3">
      <c r="A61" s="1">
        <v>27364</v>
      </c>
      <c r="B61">
        <v>15.042999999999999</v>
      </c>
    </row>
    <row r="62" spans="1:2" x14ac:dyDescent="0.3">
      <c r="A62" s="1">
        <v>27395</v>
      </c>
      <c r="B62">
        <v>15.746</v>
      </c>
    </row>
    <row r="63" spans="1:2" x14ac:dyDescent="0.3">
      <c r="A63" s="1">
        <v>27426</v>
      </c>
      <c r="B63">
        <v>14.61</v>
      </c>
    </row>
    <row r="64" spans="1:2" x14ac:dyDescent="0.3">
      <c r="A64" s="1">
        <v>27454</v>
      </c>
      <c r="B64">
        <v>12.667</v>
      </c>
    </row>
    <row r="65" spans="1:2" x14ac:dyDescent="0.3">
      <c r="A65" s="1">
        <v>27485</v>
      </c>
      <c r="B65">
        <v>12.276999999999999</v>
      </c>
    </row>
    <row r="66" spans="1:2" x14ac:dyDescent="0.3">
      <c r="A66" s="1">
        <v>27515</v>
      </c>
      <c r="B66">
        <v>10.711</v>
      </c>
    </row>
    <row r="67" spans="1:2" x14ac:dyDescent="0.3">
      <c r="A67" s="1">
        <v>27546</v>
      </c>
      <c r="B67">
        <v>11.113</v>
      </c>
    </row>
    <row r="68" spans="1:2" x14ac:dyDescent="0.3">
      <c r="A68" s="1">
        <v>27576</v>
      </c>
      <c r="B68">
        <v>12.548</v>
      </c>
    </row>
    <row r="69" spans="1:2" x14ac:dyDescent="0.3">
      <c r="A69" s="1">
        <v>27607</v>
      </c>
      <c r="B69">
        <v>11.18</v>
      </c>
    </row>
    <row r="70" spans="1:2" x14ac:dyDescent="0.3">
      <c r="A70" s="1">
        <v>27638</v>
      </c>
      <c r="B70">
        <v>12.412000000000001</v>
      </c>
    </row>
    <row r="71" spans="1:2" x14ac:dyDescent="0.3">
      <c r="A71" s="1">
        <v>27668</v>
      </c>
      <c r="B71">
        <v>14.496</v>
      </c>
    </row>
    <row r="72" spans="1:2" x14ac:dyDescent="0.3">
      <c r="A72" s="1">
        <v>27699</v>
      </c>
      <c r="B72">
        <v>14.343</v>
      </c>
    </row>
    <row r="73" spans="1:2" x14ac:dyDescent="0.3">
      <c r="A73" s="1">
        <v>27729</v>
      </c>
      <c r="B73">
        <v>15.760999999999999</v>
      </c>
    </row>
    <row r="74" spans="1:2" x14ac:dyDescent="0.3">
      <c r="A74" s="1">
        <v>27760</v>
      </c>
      <c r="B74">
        <v>16.074999999999999</v>
      </c>
    </row>
    <row r="75" spans="1:2" x14ac:dyDescent="0.3">
      <c r="A75" s="1">
        <v>27791</v>
      </c>
      <c r="B75">
        <v>14.718</v>
      </c>
    </row>
    <row r="76" spans="1:2" x14ac:dyDescent="0.3">
      <c r="A76" s="1">
        <v>27820</v>
      </c>
      <c r="B76">
        <v>13.345000000000001</v>
      </c>
    </row>
    <row r="77" spans="1:2" x14ac:dyDescent="0.3">
      <c r="A77" s="1">
        <v>27851</v>
      </c>
      <c r="B77">
        <v>12.35</v>
      </c>
    </row>
    <row r="78" spans="1:2" x14ac:dyDescent="0.3">
      <c r="A78" s="1">
        <v>27881</v>
      </c>
      <c r="B78">
        <v>11.215999999999999</v>
      </c>
    </row>
    <row r="79" spans="1:2" x14ac:dyDescent="0.3">
      <c r="A79" s="1">
        <v>27912</v>
      </c>
      <c r="B79">
        <v>12.15</v>
      </c>
    </row>
    <row r="80" spans="1:2" x14ac:dyDescent="0.3">
      <c r="A80" s="1">
        <v>27942</v>
      </c>
      <c r="B80">
        <v>12.44</v>
      </c>
    </row>
    <row r="81" spans="1:2" x14ac:dyDescent="0.3">
      <c r="A81" s="1">
        <v>27973</v>
      </c>
      <c r="B81">
        <v>11.89</v>
      </c>
    </row>
    <row r="82" spans="1:2" x14ac:dyDescent="0.3">
      <c r="A82" s="1">
        <v>28004</v>
      </c>
      <c r="B82">
        <v>11.855</v>
      </c>
    </row>
    <row r="83" spans="1:2" x14ac:dyDescent="0.3">
      <c r="A83" s="1">
        <v>28034</v>
      </c>
      <c r="B83">
        <v>13.686999999999999</v>
      </c>
    </row>
    <row r="84" spans="1:2" x14ac:dyDescent="0.3">
      <c r="A84" s="1">
        <v>28065</v>
      </c>
      <c r="B84">
        <v>15.175000000000001</v>
      </c>
    </row>
    <row r="85" spans="1:2" x14ac:dyDescent="0.3">
      <c r="A85" s="1">
        <v>28095</v>
      </c>
      <c r="B85">
        <v>15.757999999999999</v>
      </c>
    </row>
    <row r="86" spans="1:2" x14ac:dyDescent="0.3">
      <c r="A86" s="1">
        <v>28126</v>
      </c>
      <c r="B86">
        <v>16.538</v>
      </c>
    </row>
    <row r="87" spans="1:2" x14ac:dyDescent="0.3">
      <c r="A87" s="1">
        <v>28157</v>
      </c>
      <c r="B87">
        <v>16.096</v>
      </c>
    </row>
    <row r="88" spans="1:2" x14ac:dyDescent="0.3">
      <c r="A88" s="1">
        <v>28185</v>
      </c>
      <c r="B88">
        <v>14.311999999999999</v>
      </c>
    </row>
    <row r="89" spans="1:2" x14ac:dyDescent="0.3">
      <c r="A89" s="1">
        <v>28216</v>
      </c>
      <c r="B89">
        <v>13.422000000000001</v>
      </c>
    </row>
    <row r="90" spans="1:2" x14ac:dyDescent="0.3">
      <c r="A90" s="1">
        <v>28246</v>
      </c>
      <c r="B90">
        <v>11.287000000000001</v>
      </c>
    </row>
    <row r="91" spans="1:2" x14ac:dyDescent="0.3">
      <c r="A91" s="1">
        <v>28277</v>
      </c>
      <c r="B91">
        <v>11.19</v>
      </c>
    </row>
    <row r="92" spans="1:2" x14ac:dyDescent="0.3">
      <c r="A92" s="1">
        <v>28307</v>
      </c>
      <c r="B92">
        <v>11.978</v>
      </c>
    </row>
    <row r="93" spans="1:2" x14ac:dyDescent="0.3">
      <c r="A93" s="1">
        <v>28338</v>
      </c>
      <c r="B93">
        <v>11.481999999999999</v>
      </c>
    </row>
    <row r="94" spans="1:2" x14ac:dyDescent="0.3">
      <c r="A94" s="1">
        <v>28369</v>
      </c>
      <c r="B94">
        <v>16.199000000000002</v>
      </c>
    </row>
    <row r="95" spans="1:2" x14ac:dyDescent="0.3">
      <c r="A95" s="1">
        <v>28399</v>
      </c>
      <c r="B95">
        <v>16.027000000000001</v>
      </c>
    </row>
    <row r="96" spans="1:2" x14ac:dyDescent="0.3">
      <c r="A96" s="1">
        <v>28430</v>
      </c>
      <c r="B96">
        <v>16.786999999999999</v>
      </c>
    </row>
    <row r="97" spans="1:2" x14ac:dyDescent="0.3">
      <c r="A97" s="1">
        <v>28460</v>
      </c>
      <c r="B97">
        <v>16.904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F59-3B82-49AA-B56A-6B9E1D5BD40A}">
  <dimension ref="A1:S97"/>
  <sheetViews>
    <sheetView tabSelected="1" workbookViewId="0">
      <selection activeCell="N6" sqref="N6"/>
    </sheetView>
  </sheetViews>
  <sheetFormatPr defaultRowHeight="14.4" x14ac:dyDescent="0.3"/>
  <cols>
    <col min="1" max="1" width="10.33203125" bestFit="1" customWidth="1"/>
    <col min="2" max="2" width="16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K1" t="s">
        <v>43</v>
      </c>
    </row>
    <row r="2" spans="1:19" x14ac:dyDescent="0.3">
      <c r="A2" s="1">
        <v>25569</v>
      </c>
      <c r="B2">
        <v>13.092000000000001</v>
      </c>
      <c r="C2">
        <v>13.092000000000001</v>
      </c>
      <c r="D2">
        <f>C2-B2</f>
        <v>0</v>
      </c>
      <c r="E2">
        <f>D2^2</f>
        <v>0</v>
      </c>
      <c r="J2" t="s">
        <v>44</v>
      </c>
      <c r="K2">
        <v>0.9</v>
      </c>
    </row>
    <row r="3" spans="1:19" x14ac:dyDescent="0.3">
      <c r="A3" s="1">
        <v>25600</v>
      </c>
      <c r="B3">
        <v>11.978</v>
      </c>
      <c r="C3">
        <f>$K$2*$B2+(1-$K$2)*C2</f>
        <v>13.091999999999999</v>
      </c>
      <c r="D3">
        <f t="shared" ref="D3:D66" si="0">C3-B3</f>
        <v>1.113999999999999</v>
      </c>
      <c r="E3">
        <f t="shared" ref="E3:E66" si="1">D3^2</f>
        <v>1.2409959999999978</v>
      </c>
      <c r="J3" t="s">
        <v>7</v>
      </c>
      <c r="K3" cm="1">
        <f t="array" ref="K3">AVERAGE(ABS(D2:D97))</f>
        <v>0.94459822727998111</v>
      </c>
    </row>
    <row r="4" spans="1:19" x14ac:dyDescent="0.3">
      <c r="A4" s="1">
        <v>25628</v>
      </c>
      <c r="B4">
        <v>11.609</v>
      </c>
      <c r="C4">
        <f t="shared" ref="C4:C35" si="2">$K$2*B3+(1-$K$2)*C3</f>
        <v>12.089399999999999</v>
      </c>
      <c r="D4">
        <f t="shared" si="0"/>
        <v>0.48039999999999949</v>
      </c>
      <c r="E4">
        <f t="shared" si="1"/>
        <v>0.23078415999999952</v>
      </c>
      <c r="J4" t="s">
        <v>8</v>
      </c>
      <c r="K4">
        <f>SQRT(AVERAGE(E2:E97))</f>
        <v>1.225107501014141</v>
      </c>
    </row>
    <row r="5" spans="1:19" x14ac:dyDescent="0.3">
      <c r="A5" s="1">
        <v>25659</v>
      </c>
      <c r="B5">
        <v>10.811999999999999</v>
      </c>
      <c r="C5">
        <f t="shared" si="2"/>
        <v>11.65704</v>
      </c>
      <c r="D5">
        <f t="shared" si="0"/>
        <v>0.8450400000000009</v>
      </c>
      <c r="E5">
        <f t="shared" si="1"/>
        <v>0.71409260160000154</v>
      </c>
    </row>
    <row r="6" spans="1:19" x14ac:dyDescent="0.3">
      <c r="A6" s="1">
        <v>25689</v>
      </c>
      <c r="B6">
        <v>8.5359999999999996</v>
      </c>
      <c r="C6">
        <f t="shared" si="2"/>
        <v>10.896504</v>
      </c>
      <c r="D6">
        <f t="shared" si="0"/>
        <v>2.3605040000000006</v>
      </c>
      <c r="E6">
        <f t="shared" si="1"/>
        <v>5.5719791340160025</v>
      </c>
    </row>
    <row r="7" spans="1:19" x14ac:dyDescent="0.3">
      <c r="A7" s="1">
        <v>25720</v>
      </c>
      <c r="B7">
        <v>9.6170000000000009</v>
      </c>
      <c r="C7">
        <f t="shared" si="2"/>
        <v>8.7720503999999995</v>
      </c>
      <c r="D7">
        <f t="shared" si="0"/>
        <v>-0.84494960000000141</v>
      </c>
      <c r="E7">
        <f t="shared" si="1"/>
        <v>0.71393982654016241</v>
      </c>
      <c r="J7" s="8" t="s">
        <v>44</v>
      </c>
      <c r="K7" s="8">
        <v>0</v>
      </c>
      <c r="L7" s="8">
        <v>0.2</v>
      </c>
      <c r="M7" s="8">
        <v>0.4</v>
      </c>
      <c r="N7" s="8">
        <v>0.5</v>
      </c>
      <c r="O7" s="8">
        <v>0.6</v>
      </c>
      <c r="P7" s="8">
        <v>0.7</v>
      </c>
      <c r="Q7" s="8">
        <v>0.8</v>
      </c>
      <c r="R7" s="8">
        <v>0.9</v>
      </c>
      <c r="S7" s="8">
        <v>1</v>
      </c>
    </row>
    <row r="8" spans="1:19" x14ac:dyDescent="0.3">
      <c r="A8" s="1">
        <v>25750</v>
      </c>
      <c r="B8">
        <v>9.5609999999999999</v>
      </c>
      <c r="C8">
        <f t="shared" si="2"/>
        <v>9.5325050400000002</v>
      </c>
      <c r="D8">
        <f t="shared" si="0"/>
        <v>-2.8494959999999736E-2</v>
      </c>
      <c r="E8">
        <f t="shared" si="1"/>
        <v>8.1196274540158491E-4</v>
      </c>
      <c r="J8" s="8" t="s">
        <v>8</v>
      </c>
      <c r="K8" s="8">
        <v>2.0377459999999998</v>
      </c>
      <c r="L8" s="8">
        <v>1.6989609999999999</v>
      </c>
      <c r="M8" s="8">
        <v>1.3160540000000001</v>
      </c>
      <c r="N8" s="8">
        <v>1.4525520000000001</v>
      </c>
      <c r="O8" s="8">
        <v>1.3700490000000001</v>
      </c>
      <c r="P8" s="8">
        <v>1.3033840000000001</v>
      </c>
      <c r="Q8" s="8">
        <v>1.2550220000000001</v>
      </c>
      <c r="R8" s="8">
        <v>1.2251080000000001</v>
      </c>
      <c r="S8" s="8">
        <v>1.212826</v>
      </c>
    </row>
    <row r="9" spans="1:19" x14ac:dyDescent="0.3">
      <c r="A9" s="1">
        <v>25781</v>
      </c>
      <c r="B9">
        <v>9.31</v>
      </c>
      <c r="C9">
        <f t="shared" si="2"/>
        <v>9.5581505040000003</v>
      </c>
      <c r="D9">
        <f t="shared" si="0"/>
        <v>0.24815050399999983</v>
      </c>
      <c r="E9">
        <f t="shared" si="1"/>
        <v>6.1578672635453933E-2</v>
      </c>
    </row>
    <row r="10" spans="1:19" x14ac:dyDescent="0.3">
      <c r="A10" s="1">
        <v>25812</v>
      </c>
      <c r="B10">
        <v>11.835000000000001</v>
      </c>
      <c r="C10">
        <f t="shared" si="2"/>
        <v>9.3348150504000014</v>
      </c>
      <c r="D10">
        <f t="shared" si="0"/>
        <v>-2.5001849495999995</v>
      </c>
      <c r="E10">
        <f t="shared" si="1"/>
        <v>6.2509247822063516</v>
      </c>
    </row>
    <row r="11" spans="1:19" x14ac:dyDescent="0.3">
      <c r="A11" s="1">
        <v>25842</v>
      </c>
      <c r="B11">
        <v>12.448</v>
      </c>
      <c r="C11">
        <f t="shared" si="2"/>
        <v>11.58498150504</v>
      </c>
      <c r="D11">
        <f t="shared" si="0"/>
        <v>-0.86301849496000038</v>
      </c>
      <c r="E11">
        <f t="shared" si="1"/>
        <v>0.74480092264302422</v>
      </c>
    </row>
    <row r="12" spans="1:19" x14ac:dyDescent="0.3">
      <c r="A12" s="1">
        <v>25873</v>
      </c>
      <c r="B12">
        <v>12.446999999999999</v>
      </c>
      <c r="C12">
        <f t="shared" si="2"/>
        <v>12.361698150504001</v>
      </c>
      <c r="D12">
        <f t="shared" si="0"/>
        <v>-8.5301849495998283E-2</v>
      </c>
      <c r="E12">
        <f t="shared" si="1"/>
        <v>7.2764055274379428E-3</v>
      </c>
    </row>
    <row r="13" spans="1:19" x14ac:dyDescent="0.3">
      <c r="A13" s="1">
        <v>25903</v>
      </c>
      <c r="B13">
        <v>13.403</v>
      </c>
      <c r="C13">
        <f t="shared" si="2"/>
        <v>12.4384698150504</v>
      </c>
      <c r="D13">
        <f t="shared" si="0"/>
        <v>-0.96453018494960041</v>
      </c>
      <c r="E13">
        <f t="shared" si="1"/>
        <v>0.9303184776789104</v>
      </c>
    </row>
    <row r="14" spans="1:19" x14ac:dyDescent="0.3">
      <c r="A14" s="1">
        <v>25934</v>
      </c>
      <c r="B14">
        <v>12.38</v>
      </c>
      <c r="C14">
        <f t="shared" si="2"/>
        <v>13.306546981505042</v>
      </c>
      <c r="D14">
        <f t="shared" si="0"/>
        <v>0.92654698150504089</v>
      </c>
      <c r="E14">
        <f t="shared" si="1"/>
        <v>0.85848930893610254</v>
      </c>
    </row>
    <row r="15" spans="1:19" x14ac:dyDescent="0.3">
      <c r="A15" s="1">
        <v>25965</v>
      </c>
      <c r="B15">
        <v>11.33</v>
      </c>
      <c r="C15">
        <f t="shared" si="2"/>
        <v>12.472654698150505</v>
      </c>
      <c r="D15">
        <f t="shared" si="0"/>
        <v>1.1426546981505048</v>
      </c>
      <c r="E15">
        <f t="shared" si="1"/>
        <v>1.3056597592054213</v>
      </c>
    </row>
    <row r="16" spans="1:19" x14ac:dyDescent="0.3">
      <c r="A16" s="1">
        <v>25993</v>
      </c>
      <c r="B16">
        <v>11.01</v>
      </c>
      <c r="C16">
        <f t="shared" si="2"/>
        <v>11.444265469815051</v>
      </c>
      <c r="D16">
        <f t="shared" si="0"/>
        <v>0.43426546981505076</v>
      </c>
      <c r="E16">
        <f t="shared" si="1"/>
        <v>0.18858649827368676</v>
      </c>
    </row>
    <row r="17" spans="1:5" x14ac:dyDescent="0.3">
      <c r="A17" s="1">
        <v>26024</v>
      </c>
      <c r="B17">
        <v>10.275</v>
      </c>
      <c r="C17">
        <f t="shared" si="2"/>
        <v>11.053426546981505</v>
      </c>
      <c r="D17">
        <f t="shared" si="0"/>
        <v>0.77842654698150504</v>
      </c>
      <c r="E17">
        <f t="shared" si="1"/>
        <v>0.6059478890455493</v>
      </c>
    </row>
    <row r="18" spans="1:5" x14ac:dyDescent="0.3">
      <c r="A18" s="1">
        <v>26054</v>
      </c>
      <c r="B18">
        <v>9.3030000000000008</v>
      </c>
      <c r="C18">
        <f t="shared" si="2"/>
        <v>10.352842654698151</v>
      </c>
      <c r="D18">
        <f t="shared" si="0"/>
        <v>1.0498426546981499</v>
      </c>
      <c r="E18">
        <f t="shared" si="1"/>
        <v>1.1021695996236587</v>
      </c>
    </row>
    <row r="19" spans="1:5" x14ac:dyDescent="0.3">
      <c r="A19" s="1">
        <v>26085</v>
      </c>
      <c r="B19">
        <v>9.8149999999999995</v>
      </c>
      <c r="C19">
        <f t="shared" si="2"/>
        <v>9.4079842654698176</v>
      </c>
      <c r="D19">
        <f t="shared" si="0"/>
        <v>-0.40701573453018192</v>
      </c>
      <c r="E19">
        <f t="shared" si="1"/>
        <v>0.16566180815514353</v>
      </c>
    </row>
    <row r="20" spans="1:5" x14ac:dyDescent="0.3">
      <c r="A20" s="1">
        <v>26115</v>
      </c>
      <c r="B20">
        <v>9.6180000000000003</v>
      </c>
      <c r="C20">
        <f t="shared" si="2"/>
        <v>9.7742984265469808</v>
      </c>
      <c r="D20">
        <f t="shared" si="0"/>
        <v>0.15629842654698045</v>
      </c>
      <c r="E20">
        <f t="shared" si="1"/>
        <v>2.4429198141061842E-2</v>
      </c>
    </row>
    <row r="21" spans="1:5" x14ac:dyDescent="0.3">
      <c r="A21" s="1">
        <v>26146</v>
      </c>
      <c r="B21">
        <v>9.4109999999999996</v>
      </c>
      <c r="C21">
        <f t="shared" si="2"/>
        <v>9.6336298426546989</v>
      </c>
      <c r="D21">
        <f t="shared" si="0"/>
        <v>0.22262984265469932</v>
      </c>
      <c r="E21">
        <f t="shared" si="1"/>
        <v>4.9564046840456177E-2</v>
      </c>
    </row>
    <row r="22" spans="1:5" x14ac:dyDescent="0.3">
      <c r="A22" s="1">
        <v>26177</v>
      </c>
      <c r="B22">
        <v>12.526</v>
      </c>
      <c r="C22">
        <f t="shared" si="2"/>
        <v>9.4332629842654683</v>
      </c>
      <c r="D22">
        <f t="shared" si="0"/>
        <v>-3.0927370157345315</v>
      </c>
      <c r="E22">
        <f t="shared" si="1"/>
        <v>9.565022248494536</v>
      </c>
    </row>
    <row r="23" spans="1:5" x14ac:dyDescent="0.3">
      <c r="A23" s="1">
        <v>26207</v>
      </c>
      <c r="B23">
        <v>12.329000000000001</v>
      </c>
      <c r="C23">
        <f t="shared" si="2"/>
        <v>12.216726298426547</v>
      </c>
      <c r="D23">
        <f t="shared" si="0"/>
        <v>-0.11227370157345362</v>
      </c>
      <c r="E23">
        <f t="shared" si="1"/>
        <v>1.2605384065004922E-2</v>
      </c>
    </row>
    <row r="24" spans="1:5" x14ac:dyDescent="0.3">
      <c r="A24" s="1">
        <v>26238</v>
      </c>
      <c r="B24">
        <v>12.367000000000001</v>
      </c>
      <c r="C24">
        <f t="shared" si="2"/>
        <v>12.317772629842656</v>
      </c>
      <c r="D24">
        <f t="shared" si="0"/>
        <v>-4.9227370157344907E-2</v>
      </c>
      <c r="E24">
        <f t="shared" si="1"/>
        <v>2.4233339726082519E-3</v>
      </c>
    </row>
    <row r="25" spans="1:5" x14ac:dyDescent="0.3">
      <c r="A25" s="1">
        <v>26268</v>
      </c>
      <c r="B25">
        <v>13.722</v>
      </c>
      <c r="C25">
        <f t="shared" si="2"/>
        <v>12.362077262984267</v>
      </c>
      <c r="D25">
        <f t="shared" si="0"/>
        <v>-1.359922737015733</v>
      </c>
      <c r="E25">
        <f t="shared" si="1"/>
        <v>1.8493898506523625</v>
      </c>
    </row>
    <row r="26" spans="1:5" x14ac:dyDescent="0.3">
      <c r="A26" s="1">
        <v>26299</v>
      </c>
      <c r="B26">
        <v>13.282999999999999</v>
      </c>
      <c r="C26">
        <f t="shared" si="2"/>
        <v>13.586007726298426</v>
      </c>
      <c r="D26">
        <f t="shared" si="0"/>
        <v>0.30300772629842676</v>
      </c>
      <c r="E26">
        <f t="shared" si="1"/>
        <v>9.1813682196542304E-2</v>
      </c>
    </row>
    <row r="27" spans="1:5" x14ac:dyDescent="0.3">
      <c r="A27" s="1">
        <v>26330</v>
      </c>
      <c r="B27">
        <v>12.276</v>
      </c>
      <c r="C27">
        <f t="shared" si="2"/>
        <v>13.313300772629841</v>
      </c>
      <c r="D27">
        <f t="shared" si="0"/>
        <v>1.0373007726298411</v>
      </c>
      <c r="E27">
        <f t="shared" si="1"/>
        <v>1.0759928928984652</v>
      </c>
    </row>
    <row r="28" spans="1:5" x14ac:dyDescent="0.3">
      <c r="A28" s="1">
        <v>26359</v>
      </c>
      <c r="B28">
        <v>11.413</v>
      </c>
      <c r="C28">
        <f t="shared" si="2"/>
        <v>12.379730077262984</v>
      </c>
      <c r="D28">
        <f t="shared" si="0"/>
        <v>0.96673007726298366</v>
      </c>
      <c r="E28">
        <f t="shared" si="1"/>
        <v>0.9345670422848944</v>
      </c>
    </row>
    <row r="29" spans="1:5" x14ac:dyDescent="0.3">
      <c r="A29" s="1">
        <v>26390</v>
      </c>
      <c r="B29">
        <v>10.531000000000001</v>
      </c>
      <c r="C29">
        <f t="shared" si="2"/>
        <v>11.509673007726299</v>
      </c>
      <c r="D29">
        <f t="shared" si="0"/>
        <v>0.97867300772629839</v>
      </c>
      <c r="E29">
        <f t="shared" si="1"/>
        <v>0.95780085605203935</v>
      </c>
    </row>
    <row r="30" spans="1:5" x14ac:dyDescent="0.3">
      <c r="A30" s="1">
        <v>26420</v>
      </c>
      <c r="B30">
        <v>9.8640000000000008</v>
      </c>
      <c r="C30">
        <f t="shared" si="2"/>
        <v>10.62886730077263</v>
      </c>
      <c r="D30">
        <f t="shared" si="0"/>
        <v>0.76486730077262877</v>
      </c>
      <c r="E30">
        <f t="shared" si="1"/>
        <v>0.58502198779120695</v>
      </c>
    </row>
    <row r="31" spans="1:5" x14ac:dyDescent="0.3">
      <c r="A31" s="1">
        <v>26451</v>
      </c>
      <c r="B31">
        <v>10.105</v>
      </c>
      <c r="C31">
        <f t="shared" si="2"/>
        <v>9.9404867300772644</v>
      </c>
      <c r="D31">
        <f t="shared" si="0"/>
        <v>-0.16451326992273607</v>
      </c>
      <c r="E31">
        <f t="shared" si="1"/>
        <v>2.7064615980671017E-2</v>
      </c>
    </row>
    <row r="32" spans="1:5" x14ac:dyDescent="0.3">
      <c r="A32" s="1">
        <v>26481</v>
      </c>
      <c r="B32">
        <v>9.9580000000000002</v>
      </c>
      <c r="C32">
        <f t="shared" si="2"/>
        <v>10.088548673007725</v>
      </c>
      <c r="D32">
        <f t="shared" si="0"/>
        <v>0.13054867300772521</v>
      </c>
      <c r="E32">
        <f t="shared" si="1"/>
        <v>1.7042956024077963E-2</v>
      </c>
    </row>
    <row r="33" spans="1:5" x14ac:dyDescent="0.3">
      <c r="A33" s="1">
        <v>26512</v>
      </c>
      <c r="B33">
        <v>10.38</v>
      </c>
      <c r="C33">
        <f t="shared" si="2"/>
        <v>9.9710548673007739</v>
      </c>
      <c r="D33">
        <f t="shared" si="0"/>
        <v>-0.40894513269922683</v>
      </c>
      <c r="E33">
        <f t="shared" si="1"/>
        <v>0.16723612155838824</v>
      </c>
    </row>
    <row r="34" spans="1:5" x14ac:dyDescent="0.3">
      <c r="A34" s="1">
        <v>26543</v>
      </c>
      <c r="B34">
        <v>12.619</v>
      </c>
      <c r="C34">
        <f t="shared" si="2"/>
        <v>10.339105486730078</v>
      </c>
      <c r="D34">
        <f t="shared" si="0"/>
        <v>-2.2798945132699213</v>
      </c>
      <c r="E34">
        <f t="shared" si="1"/>
        <v>5.1979189916382911</v>
      </c>
    </row>
    <row r="35" spans="1:5" x14ac:dyDescent="0.3">
      <c r="A35" s="1">
        <v>26573</v>
      </c>
      <c r="B35">
        <v>12.526999999999999</v>
      </c>
      <c r="C35">
        <f t="shared" si="2"/>
        <v>12.391010548673009</v>
      </c>
      <c r="D35">
        <f t="shared" si="0"/>
        <v>-0.13598945132699036</v>
      </c>
      <c r="E35">
        <f t="shared" si="1"/>
        <v>1.8493130872215879E-2</v>
      </c>
    </row>
    <row r="36" spans="1:5" x14ac:dyDescent="0.3">
      <c r="A36" s="1">
        <v>26604</v>
      </c>
      <c r="B36">
        <v>13.249000000000001</v>
      </c>
      <c r="C36">
        <f t="shared" ref="C36:C67" si="3">$K$2*B35+(1-$K$2)*C35</f>
        <v>12.513401054867302</v>
      </c>
      <c r="D36">
        <f t="shared" si="0"/>
        <v>-0.73559894513269874</v>
      </c>
      <c r="E36">
        <f t="shared" si="1"/>
        <v>0.54110580808033915</v>
      </c>
    </row>
    <row r="37" spans="1:5" x14ac:dyDescent="0.3">
      <c r="A37" s="1">
        <v>26634</v>
      </c>
      <c r="B37">
        <v>14.206</v>
      </c>
      <c r="C37">
        <f t="shared" si="3"/>
        <v>13.175440105486731</v>
      </c>
      <c r="D37">
        <f t="shared" si="0"/>
        <v>-1.030559894513269</v>
      </c>
      <c r="E37">
        <f t="shared" si="1"/>
        <v>1.0620536961792002</v>
      </c>
    </row>
    <row r="38" spans="1:5" x14ac:dyDescent="0.3">
      <c r="A38" s="1">
        <v>26665</v>
      </c>
      <c r="B38">
        <v>13.176</v>
      </c>
      <c r="C38">
        <f t="shared" si="3"/>
        <v>14.102944010548672</v>
      </c>
      <c r="D38">
        <f t="shared" si="0"/>
        <v>0.92694401054867193</v>
      </c>
      <c r="E38">
        <f t="shared" si="1"/>
        <v>0.85922519869205638</v>
      </c>
    </row>
    <row r="39" spans="1:5" x14ac:dyDescent="0.3">
      <c r="A39" s="1">
        <v>26696</v>
      </c>
      <c r="B39">
        <v>13.058999999999999</v>
      </c>
      <c r="C39">
        <f t="shared" si="3"/>
        <v>13.268694401054866</v>
      </c>
      <c r="D39">
        <f t="shared" si="0"/>
        <v>0.20969440105486647</v>
      </c>
      <c r="E39">
        <f t="shared" si="1"/>
        <v>4.3971741833759188E-2</v>
      </c>
    </row>
    <row r="40" spans="1:5" x14ac:dyDescent="0.3">
      <c r="A40" s="1">
        <v>26724</v>
      </c>
      <c r="B40">
        <v>11.406000000000001</v>
      </c>
      <c r="C40">
        <f t="shared" si="3"/>
        <v>13.079969440105486</v>
      </c>
      <c r="D40">
        <f t="shared" si="0"/>
        <v>1.6739694401054859</v>
      </c>
      <c r="E40">
        <f t="shared" si="1"/>
        <v>2.8021736864070736</v>
      </c>
    </row>
    <row r="41" spans="1:5" x14ac:dyDescent="0.3">
      <c r="A41" s="1">
        <v>26755</v>
      </c>
      <c r="B41">
        <v>11.234999999999999</v>
      </c>
      <c r="C41">
        <f t="shared" si="3"/>
        <v>11.57339694401055</v>
      </c>
      <c r="D41">
        <f t="shared" si="0"/>
        <v>0.33839694401055098</v>
      </c>
      <c r="E41">
        <f t="shared" si="1"/>
        <v>0.11451249171567998</v>
      </c>
    </row>
    <row r="42" spans="1:5" x14ac:dyDescent="0.3">
      <c r="A42" s="1">
        <v>26785</v>
      </c>
      <c r="B42">
        <v>9.9239999999999995</v>
      </c>
      <c r="C42">
        <f t="shared" si="3"/>
        <v>11.268839694401054</v>
      </c>
      <c r="D42">
        <f t="shared" si="0"/>
        <v>1.3448396944010543</v>
      </c>
      <c r="E42">
        <f t="shared" si="1"/>
        <v>1.8085938036367213</v>
      </c>
    </row>
    <row r="43" spans="1:5" x14ac:dyDescent="0.3">
      <c r="A43" s="1">
        <v>26816</v>
      </c>
      <c r="B43">
        <v>9.5909999999999993</v>
      </c>
      <c r="C43">
        <f t="shared" si="3"/>
        <v>10.058483969440104</v>
      </c>
      <c r="D43">
        <f t="shared" si="0"/>
        <v>0.46748396944010473</v>
      </c>
      <c r="E43">
        <f t="shared" si="1"/>
        <v>0.21854126168347676</v>
      </c>
    </row>
    <row r="44" spans="1:5" x14ac:dyDescent="0.3">
      <c r="A44" s="1">
        <v>26846</v>
      </c>
      <c r="B44">
        <v>10.984</v>
      </c>
      <c r="C44">
        <f t="shared" si="3"/>
        <v>9.6377483969440103</v>
      </c>
      <c r="D44">
        <f t="shared" si="0"/>
        <v>-1.3462516030559897</v>
      </c>
      <c r="E44">
        <f t="shared" si="1"/>
        <v>1.812393378730822</v>
      </c>
    </row>
    <row r="45" spans="1:5" x14ac:dyDescent="0.3">
      <c r="A45" s="1">
        <v>26877</v>
      </c>
      <c r="B45">
        <v>10.724</v>
      </c>
      <c r="C45">
        <f t="shared" si="3"/>
        <v>10.8493748396944</v>
      </c>
      <c r="D45">
        <f t="shared" si="0"/>
        <v>0.12537483969440011</v>
      </c>
      <c r="E45">
        <f t="shared" si="1"/>
        <v>1.5718850428396526E-2</v>
      </c>
    </row>
    <row r="46" spans="1:5" x14ac:dyDescent="0.3">
      <c r="A46" s="1">
        <v>26908</v>
      </c>
      <c r="B46">
        <v>13.138</v>
      </c>
      <c r="C46">
        <f t="shared" si="3"/>
        <v>10.736537483969441</v>
      </c>
      <c r="D46">
        <f t="shared" si="0"/>
        <v>-2.4014625160305592</v>
      </c>
      <c r="E46">
        <f t="shared" si="1"/>
        <v>5.7670222158998232</v>
      </c>
    </row>
    <row r="47" spans="1:5" x14ac:dyDescent="0.3">
      <c r="A47" s="1">
        <v>26938</v>
      </c>
      <c r="B47">
        <v>12.858000000000001</v>
      </c>
      <c r="C47">
        <f t="shared" si="3"/>
        <v>12.897853748396944</v>
      </c>
      <c r="D47">
        <f t="shared" si="0"/>
        <v>3.9853748396943445E-2</v>
      </c>
      <c r="E47">
        <f t="shared" si="1"/>
        <v>1.5883212612868721E-3</v>
      </c>
    </row>
    <row r="48" spans="1:5" x14ac:dyDescent="0.3">
      <c r="A48" s="1">
        <v>26969</v>
      </c>
      <c r="B48">
        <v>13.824999999999999</v>
      </c>
      <c r="C48">
        <f t="shared" si="3"/>
        <v>12.861985374839694</v>
      </c>
      <c r="D48">
        <f t="shared" si="0"/>
        <v>-0.96301462516030512</v>
      </c>
      <c r="E48">
        <f t="shared" si="1"/>
        <v>0.92739716827264296</v>
      </c>
    </row>
    <row r="49" spans="1:5" x14ac:dyDescent="0.3">
      <c r="A49" s="1">
        <v>26999</v>
      </c>
      <c r="B49">
        <v>13.087</v>
      </c>
      <c r="C49">
        <f t="shared" si="3"/>
        <v>13.728698537483968</v>
      </c>
      <c r="D49">
        <f t="shared" si="0"/>
        <v>0.64169853748396832</v>
      </c>
      <c r="E49">
        <f t="shared" si="1"/>
        <v>0.41177701300906389</v>
      </c>
    </row>
    <row r="50" spans="1:5" x14ac:dyDescent="0.3">
      <c r="A50" s="1">
        <v>27030</v>
      </c>
      <c r="B50">
        <v>13.762</v>
      </c>
      <c r="C50">
        <f t="shared" si="3"/>
        <v>13.151169853748396</v>
      </c>
      <c r="D50">
        <f t="shared" si="0"/>
        <v>-0.61083014625160459</v>
      </c>
      <c r="E50">
        <f t="shared" si="1"/>
        <v>0.37311346756975666</v>
      </c>
    </row>
    <row r="51" spans="1:5" x14ac:dyDescent="0.3">
      <c r="A51" s="1">
        <v>27061</v>
      </c>
      <c r="B51">
        <v>14.17</v>
      </c>
      <c r="C51">
        <f t="shared" si="3"/>
        <v>13.700916985374841</v>
      </c>
      <c r="D51">
        <f t="shared" si="0"/>
        <v>-0.46908301462515922</v>
      </c>
      <c r="E51">
        <f t="shared" si="1"/>
        <v>0.22003887460982735</v>
      </c>
    </row>
    <row r="52" spans="1:5" x14ac:dyDescent="0.3">
      <c r="A52" s="1">
        <v>27089</v>
      </c>
      <c r="B52">
        <v>12.121</v>
      </c>
      <c r="C52">
        <f t="shared" si="3"/>
        <v>14.123091698537484</v>
      </c>
      <c r="D52">
        <f t="shared" si="0"/>
        <v>2.0020916985374839</v>
      </c>
      <c r="E52">
        <f t="shared" si="1"/>
        <v>4.0083711693527073</v>
      </c>
    </row>
    <row r="53" spans="1:5" x14ac:dyDescent="0.3">
      <c r="A53" s="1">
        <v>27120</v>
      </c>
      <c r="B53">
        <v>12.381</v>
      </c>
      <c r="C53">
        <f t="shared" si="3"/>
        <v>12.321209169853748</v>
      </c>
      <c r="D53">
        <f t="shared" si="0"/>
        <v>-5.979083014625175E-2</v>
      </c>
      <c r="E53">
        <f t="shared" si="1"/>
        <v>3.574943369577927E-3</v>
      </c>
    </row>
    <row r="54" spans="1:5" x14ac:dyDescent="0.3">
      <c r="A54" s="1">
        <v>27150</v>
      </c>
      <c r="B54">
        <v>10.896000000000001</v>
      </c>
      <c r="C54">
        <f t="shared" si="3"/>
        <v>12.375020916985376</v>
      </c>
      <c r="D54">
        <f t="shared" si="0"/>
        <v>1.479020916985375</v>
      </c>
      <c r="E54">
        <f t="shared" si="1"/>
        <v>2.1875028728802595</v>
      </c>
    </row>
    <row r="55" spans="1:5" x14ac:dyDescent="0.3">
      <c r="A55" s="1">
        <v>27181</v>
      </c>
      <c r="B55">
        <v>10.648999999999999</v>
      </c>
      <c r="C55">
        <f t="shared" si="3"/>
        <v>11.04390209169854</v>
      </c>
      <c r="D55">
        <f t="shared" si="0"/>
        <v>0.3949020916985404</v>
      </c>
      <c r="E55">
        <f t="shared" si="1"/>
        <v>0.15594766202788241</v>
      </c>
    </row>
    <row r="56" spans="1:5" x14ac:dyDescent="0.3">
      <c r="A56" s="1">
        <v>27211</v>
      </c>
      <c r="B56">
        <v>12.191000000000001</v>
      </c>
      <c r="C56">
        <f t="shared" si="3"/>
        <v>10.688490209169853</v>
      </c>
      <c r="D56">
        <f t="shared" si="0"/>
        <v>-1.5025097908301479</v>
      </c>
      <c r="E56">
        <f t="shared" si="1"/>
        <v>2.2575356715404546</v>
      </c>
    </row>
    <row r="57" spans="1:5" x14ac:dyDescent="0.3">
      <c r="A57" s="1">
        <v>27242</v>
      </c>
      <c r="B57">
        <v>10.984</v>
      </c>
      <c r="C57">
        <f t="shared" si="3"/>
        <v>12.040749020916987</v>
      </c>
      <c r="D57">
        <f t="shared" si="0"/>
        <v>1.0567490209169872</v>
      </c>
      <c r="E57">
        <f t="shared" si="1"/>
        <v>1.1167184932090111</v>
      </c>
    </row>
    <row r="58" spans="1:5" x14ac:dyDescent="0.3">
      <c r="A58" s="1">
        <v>27273</v>
      </c>
      <c r="B58">
        <v>13.048999999999999</v>
      </c>
      <c r="C58">
        <f t="shared" si="3"/>
        <v>11.089674902091698</v>
      </c>
      <c r="D58">
        <f t="shared" si="0"/>
        <v>-1.9593250979083017</v>
      </c>
      <c r="E58">
        <f t="shared" si="1"/>
        <v>3.8389548392933759</v>
      </c>
    </row>
    <row r="59" spans="1:5" x14ac:dyDescent="0.3">
      <c r="A59" s="1">
        <v>27303</v>
      </c>
      <c r="B59">
        <v>13.089</v>
      </c>
      <c r="C59">
        <f t="shared" si="3"/>
        <v>12.853067490209169</v>
      </c>
      <c r="D59">
        <f t="shared" si="0"/>
        <v>-0.2359325097908318</v>
      </c>
      <c r="E59">
        <f t="shared" si="1"/>
        <v>5.5664149176200946E-2</v>
      </c>
    </row>
    <row r="60" spans="1:5" x14ac:dyDescent="0.3">
      <c r="A60" s="1">
        <v>27334</v>
      </c>
      <c r="B60">
        <v>14.712999999999999</v>
      </c>
      <c r="C60">
        <f t="shared" si="3"/>
        <v>13.065406749020918</v>
      </c>
      <c r="D60">
        <f t="shared" si="0"/>
        <v>-1.6475932509790816</v>
      </c>
      <c r="E60">
        <f t="shared" si="1"/>
        <v>2.7145635206718191</v>
      </c>
    </row>
    <row r="61" spans="1:5" x14ac:dyDescent="0.3">
      <c r="A61" s="1">
        <v>27364</v>
      </c>
      <c r="B61">
        <v>15.042999999999999</v>
      </c>
      <c r="C61">
        <f t="shared" si="3"/>
        <v>14.548240674902091</v>
      </c>
      <c r="D61">
        <f t="shared" si="0"/>
        <v>-0.49475932509790788</v>
      </c>
      <c r="E61">
        <f t="shared" si="1"/>
        <v>0.2447867897713373</v>
      </c>
    </row>
    <row r="62" spans="1:5" x14ac:dyDescent="0.3">
      <c r="A62" s="1">
        <v>27395</v>
      </c>
      <c r="B62">
        <v>15.746</v>
      </c>
      <c r="C62">
        <f t="shared" si="3"/>
        <v>14.99352406749021</v>
      </c>
      <c r="D62">
        <f t="shared" si="0"/>
        <v>-0.75247593250979072</v>
      </c>
      <c r="E62">
        <f t="shared" si="1"/>
        <v>0.56622002900647916</v>
      </c>
    </row>
    <row r="63" spans="1:5" x14ac:dyDescent="0.3">
      <c r="A63" s="1">
        <v>27426</v>
      </c>
      <c r="B63">
        <v>14.61</v>
      </c>
      <c r="C63">
        <f t="shared" si="3"/>
        <v>15.67075240674902</v>
      </c>
      <c r="D63">
        <f t="shared" si="0"/>
        <v>1.060752406749021</v>
      </c>
      <c r="E63">
        <f t="shared" si="1"/>
        <v>1.1251956684238407</v>
      </c>
    </row>
    <row r="64" spans="1:5" x14ac:dyDescent="0.3">
      <c r="A64" s="1">
        <v>27454</v>
      </c>
      <c r="B64">
        <v>12.667</v>
      </c>
      <c r="C64">
        <f t="shared" si="3"/>
        <v>14.7160752406749</v>
      </c>
      <c r="D64">
        <f t="shared" si="0"/>
        <v>2.0490752406749007</v>
      </c>
      <c r="E64">
        <f t="shared" si="1"/>
        <v>4.1987093419469019</v>
      </c>
    </row>
    <row r="65" spans="1:5" x14ac:dyDescent="0.3">
      <c r="A65" s="1">
        <v>27485</v>
      </c>
      <c r="B65">
        <v>12.276999999999999</v>
      </c>
      <c r="C65">
        <f t="shared" si="3"/>
        <v>12.87190752406749</v>
      </c>
      <c r="D65">
        <f t="shared" si="0"/>
        <v>0.59490752406749081</v>
      </c>
      <c r="E65">
        <f t="shared" si="1"/>
        <v>0.35391496219211216</v>
      </c>
    </row>
    <row r="66" spans="1:5" x14ac:dyDescent="0.3">
      <c r="A66" s="1">
        <v>27515</v>
      </c>
      <c r="B66">
        <v>10.711</v>
      </c>
      <c r="C66">
        <f t="shared" si="3"/>
        <v>12.336490752406748</v>
      </c>
      <c r="D66">
        <f t="shared" si="0"/>
        <v>1.6254907524067477</v>
      </c>
      <c r="E66">
        <f t="shared" si="1"/>
        <v>2.6422201861598547</v>
      </c>
    </row>
    <row r="67" spans="1:5" x14ac:dyDescent="0.3">
      <c r="A67" s="1">
        <v>27546</v>
      </c>
      <c r="B67">
        <v>11.113</v>
      </c>
      <c r="C67">
        <f t="shared" si="3"/>
        <v>10.873549075240675</v>
      </c>
      <c r="D67">
        <f t="shared" ref="D67:D97" si="4">C67-B67</f>
        <v>-0.23945092475932483</v>
      </c>
      <c r="E67">
        <f t="shared" ref="E67:E97" si="5">D67^2</f>
        <v>5.733674536809584E-2</v>
      </c>
    </row>
    <row r="68" spans="1:5" x14ac:dyDescent="0.3">
      <c r="A68" s="1">
        <v>27576</v>
      </c>
      <c r="B68">
        <v>12.548</v>
      </c>
      <c r="C68">
        <f t="shared" ref="C68:C97" si="6">$K$2*B67+(1-$K$2)*C67</f>
        <v>11.089054907524067</v>
      </c>
      <c r="D68">
        <f t="shared" si="4"/>
        <v>-1.4589450924759326</v>
      </c>
      <c r="E68">
        <f t="shared" si="5"/>
        <v>2.1285207828596078</v>
      </c>
    </row>
    <row r="69" spans="1:5" x14ac:dyDescent="0.3">
      <c r="A69" s="1">
        <v>27607</v>
      </c>
      <c r="B69">
        <v>11.18</v>
      </c>
      <c r="C69">
        <f t="shared" si="6"/>
        <v>12.402105490752406</v>
      </c>
      <c r="D69">
        <f t="shared" si="4"/>
        <v>1.2221054907524067</v>
      </c>
      <c r="E69">
        <f t="shared" si="5"/>
        <v>1.4935418305271808</v>
      </c>
    </row>
    <row r="70" spans="1:5" x14ac:dyDescent="0.3">
      <c r="A70" s="1">
        <v>27638</v>
      </c>
      <c r="B70">
        <v>12.412000000000001</v>
      </c>
      <c r="C70">
        <f t="shared" si="6"/>
        <v>11.302210549075239</v>
      </c>
      <c r="D70">
        <f t="shared" si="4"/>
        <v>-1.1097894509247617</v>
      </c>
      <c r="E70">
        <f t="shared" si="5"/>
        <v>1.2316326253838841</v>
      </c>
    </row>
    <row r="71" spans="1:5" x14ac:dyDescent="0.3">
      <c r="A71" s="1">
        <v>27668</v>
      </c>
      <c r="B71">
        <v>14.496</v>
      </c>
      <c r="C71">
        <f t="shared" si="6"/>
        <v>12.301021054907526</v>
      </c>
      <c r="D71">
        <f t="shared" si="4"/>
        <v>-2.1949789450924744</v>
      </c>
      <c r="E71">
        <f t="shared" si="5"/>
        <v>4.8179325693992716</v>
      </c>
    </row>
    <row r="72" spans="1:5" x14ac:dyDescent="0.3">
      <c r="A72" s="1">
        <v>27699</v>
      </c>
      <c r="B72">
        <v>14.343</v>
      </c>
      <c r="C72">
        <f t="shared" si="6"/>
        <v>14.276502105490753</v>
      </c>
      <c r="D72">
        <f t="shared" si="4"/>
        <v>-6.6497894509247146E-2</v>
      </c>
      <c r="E72">
        <f t="shared" si="5"/>
        <v>4.4219699741629617E-3</v>
      </c>
    </row>
    <row r="73" spans="1:5" x14ac:dyDescent="0.3">
      <c r="A73" s="1">
        <v>27729</v>
      </c>
      <c r="B73">
        <v>15.760999999999999</v>
      </c>
      <c r="C73">
        <f t="shared" si="6"/>
        <v>14.336350210549075</v>
      </c>
      <c r="D73">
        <f t="shared" si="4"/>
        <v>-1.4246497894509247</v>
      </c>
      <c r="E73">
        <f t="shared" si="5"/>
        <v>2.0296270225825639</v>
      </c>
    </row>
    <row r="74" spans="1:5" x14ac:dyDescent="0.3">
      <c r="A74" s="1">
        <v>27760</v>
      </c>
      <c r="B74">
        <v>16.074999999999999</v>
      </c>
      <c r="C74">
        <f t="shared" si="6"/>
        <v>15.618535021054907</v>
      </c>
      <c r="D74">
        <f t="shared" si="4"/>
        <v>-0.45646497894509253</v>
      </c>
      <c r="E74">
        <f t="shared" si="5"/>
        <v>0.20836027700334375</v>
      </c>
    </row>
    <row r="75" spans="1:5" x14ac:dyDescent="0.3">
      <c r="A75" s="1">
        <v>27791</v>
      </c>
      <c r="B75">
        <v>14.718</v>
      </c>
      <c r="C75">
        <f t="shared" si="6"/>
        <v>16.02935350210549</v>
      </c>
      <c r="D75">
        <f t="shared" si="4"/>
        <v>1.3113535021054901</v>
      </c>
      <c r="E75">
        <f t="shared" si="5"/>
        <v>1.7196480074843334</v>
      </c>
    </row>
    <row r="76" spans="1:5" x14ac:dyDescent="0.3">
      <c r="A76" s="1">
        <v>27820</v>
      </c>
      <c r="B76">
        <v>13.345000000000001</v>
      </c>
      <c r="C76">
        <f t="shared" si="6"/>
        <v>14.849135350210549</v>
      </c>
      <c r="D76">
        <f t="shared" si="4"/>
        <v>1.5041353502105483</v>
      </c>
      <c r="E76">
        <f t="shared" si="5"/>
        <v>2.2624231517530089</v>
      </c>
    </row>
    <row r="77" spans="1:5" x14ac:dyDescent="0.3">
      <c r="A77" s="1">
        <v>27851</v>
      </c>
      <c r="B77">
        <v>12.35</v>
      </c>
      <c r="C77">
        <f t="shared" si="6"/>
        <v>13.495413535021054</v>
      </c>
      <c r="D77">
        <f t="shared" si="4"/>
        <v>1.1454135350210546</v>
      </c>
      <c r="E77">
        <f t="shared" si="5"/>
        <v>1.3119721662094286</v>
      </c>
    </row>
    <row r="78" spans="1:5" x14ac:dyDescent="0.3">
      <c r="A78" s="1">
        <v>27881</v>
      </c>
      <c r="B78">
        <v>11.215999999999999</v>
      </c>
      <c r="C78">
        <f t="shared" si="6"/>
        <v>12.464541353502105</v>
      </c>
      <c r="D78">
        <f t="shared" si="4"/>
        <v>1.2485413535021053</v>
      </c>
      <c r="E78">
        <f t="shared" si="5"/>
        <v>1.558855511404869</v>
      </c>
    </row>
    <row r="79" spans="1:5" x14ac:dyDescent="0.3">
      <c r="A79" s="1">
        <v>27912</v>
      </c>
      <c r="B79">
        <v>12.15</v>
      </c>
      <c r="C79">
        <f t="shared" si="6"/>
        <v>11.340854135350209</v>
      </c>
      <c r="D79">
        <f t="shared" si="4"/>
        <v>-0.80914586464979088</v>
      </c>
      <c r="E79">
        <f t="shared" si="5"/>
        <v>0.65471703027985773</v>
      </c>
    </row>
    <row r="80" spans="1:5" x14ac:dyDescent="0.3">
      <c r="A80" s="1">
        <v>27942</v>
      </c>
      <c r="B80">
        <v>12.44</v>
      </c>
      <c r="C80">
        <f t="shared" si="6"/>
        <v>12.069085413535021</v>
      </c>
      <c r="D80">
        <f t="shared" si="4"/>
        <v>-0.37091458646497877</v>
      </c>
      <c r="E80">
        <f t="shared" si="5"/>
        <v>0.13757763045248622</v>
      </c>
    </row>
    <row r="81" spans="1:5" x14ac:dyDescent="0.3">
      <c r="A81" s="1">
        <v>27973</v>
      </c>
      <c r="B81">
        <v>11.89</v>
      </c>
      <c r="C81">
        <f t="shared" si="6"/>
        <v>12.402908541353501</v>
      </c>
      <c r="D81">
        <f t="shared" si="4"/>
        <v>0.51290854135350017</v>
      </c>
      <c r="E81">
        <f t="shared" si="5"/>
        <v>0.2630751717933752</v>
      </c>
    </row>
    <row r="82" spans="1:5" x14ac:dyDescent="0.3">
      <c r="A82" s="1">
        <v>28004</v>
      </c>
      <c r="B82">
        <v>11.855</v>
      </c>
      <c r="C82">
        <f t="shared" si="6"/>
        <v>11.94129085413535</v>
      </c>
      <c r="D82">
        <f t="shared" si="4"/>
        <v>8.6290854135349093E-2</v>
      </c>
      <c r="E82">
        <f t="shared" si="5"/>
        <v>7.4461115074080939E-3</v>
      </c>
    </row>
    <row r="83" spans="1:5" x14ac:dyDescent="0.3">
      <c r="A83" s="1">
        <v>28034</v>
      </c>
      <c r="B83">
        <v>13.686999999999999</v>
      </c>
      <c r="C83">
        <f t="shared" si="6"/>
        <v>11.863629085413535</v>
      </c>
      <c r="D83">
        <f t="shared" si="4"/>
        <v>-1.8233709145864641</v>
      </c>
      <c r="E83">
        <f t="shared" si="5"/>
        <v>3.3246814921598782</v>
      </c>
    </row>
    <row r="84" spans="1:5" x14ac:dyDescent="0.3">
      <c r="A84" s="1">
        <v>28065</v>
      </c>
      <c r="B84">
        <v>15.175000000000001</v>
      </c>
      <c r="C84">
        <f t="shared" si="6"/>
        <v>13.504662908541352</v>
      </c>
      <c r="D84">
        <f t="shared" si="4"/>
        <v>-1.6703370914586486</v>
      </c>
      <c r="E84">
        <f t="shared" si="5"/>
        <v>2.790025999102538</v>
      </c>
    </row>
    <row r="85" spans="1:5" x14ac:dyDescent="0.3">
      <c r="A85" s="1">
        <v>28095</v>
      </c>
      <c r="B85">
        <v>15.757999999999999</v>
      </c>
      <c r="C85">
        <f t="shared" si="6"/>
        <v>15.007966290854135</v>
      </c>
      <c r="D85">
        <f t="shared" si="4"/>
        <v>-0.75003370914586398</v>
      </c>
      <c r="E85">
        <f t="shared" si="5"/>
        <v>0.56255056485510246</v>
      </c>
    </row>
    <row r="86" spans="1:5" x14ac:dyDescent="0.3">
      <c r="A86" s="1">
        <v>28126</v>
      </c>
      <c r="B86">
        <v>16.538</v>
      </c>
      <c r="C86">
        <f t="shared" si="6"/>
        <v>15.682996629085412</v>
      </c>
      <c r="D86">
        <f t="shared" si="4"/>
        <v>-0.85500337091458789</v>
      </c>
      <c r="E86">
        <f t="shared" si="5"/>
        <v>0.73103076427530833</v>
      </c>
    </row>
    <row r="87" spans="1:5" x14ac:dyDescent="0.3">
      <c r="A87" s="1">
        <v>28157</v>
      </c>
      <c r="B87">
        <v>16.096</v>
      </c>
      <c r="C87">
        <f t="shared" si="6"/>
        <v>16.45249966290854</v>
      </c>
      <c r="D87">
        <f t="shared" si="4"/>
        <v>0.35649966290853996</v>
      </c>
      <c r="E87">
        <f t="shared" si="5"/>
        <v>0.12709200965390263</v>
      </c>
    </row>
    <row r="88" spans="1:5" x14ac:dyDescent="0.3">
      <c r="A88" s="1">
        <v>28185</v>
      </c>
      <c r="B88">
        <v>14.311999999999999</v>
      </c>
      <c r="C88">
        <f t="shared" si="6"/>
        <v>16.131649966290855</v>
      </c>
      <c r="D88">
        <f t="shared" si="4"/>
        <v>1.8196499662908554</v>
      </c>
      <c r="E88">
        <f t="shared" si="5"/>
        <v>3.3111259998223113</v>
      </c>
    </row>
    <row r="89" spans="1:5" x14ac:dyDescent="0.3">
      <c r="A89" s="1">
        <v>28216</v>
      </c>
      <c r="B89">
        <v>13.422000000000001</v>
      </c>
      <c r="C89">
        <f t="shared" si="6"/>
        <v>14.493964996629083</v>
      </c>
      <c r="D89">
        <f t="shared" si="4"/>
        <v>1.0719649966290827</v>
      </c>
      <c r="E89">
        <f t="shared" si="5"/>
        <v>1.1491089539979893</v>
      </c>
    </row>
    <row r="90" spans="1:5" x14ac:dyDescent="0.3">
      <c r="A90" s="1">
        <v>28246</v>
      </c>
      <c r="B90">
        <v>11.287000000000001</v>
      </c>
      <c r="C90">
        <f t="shared" si="6"/>
        <v>13.529196499662909</v>
      </c>
      <c r="D90">
        <f t="shared" si="4"/>
        <v>2.2421964996629082</v>
      </c>
      <c r="E90">
        <f t="shared" si="5"/>
        <v>5.0274451431005982</v>
      </c>
    </row>
    <row r="91" spans="1:5" x14ac:dyDescent="0.3">
      <c r="A91" s="1">
        <v>28277</v>
      </c>
      <c r="B91">
        <v>11.19</v>
      </c>
      <c r="C91">
        <f t="shared" si="6"/>
        <v>11.511219649966291</v>
      </c>
      <c r="D91">
        <f t="shared" si="4"/>
        <v>0.3212196499662916</v>
      </c>
      <c r="E91">
        <f t="shared" si="5"/>
        <v>0.1031820635244669</v>
      </c>
    </row>
    <row r="92" spans="1:5" x14ac:dyDescent="0.3">
      <c r="A92" s="1">
        <v>28307</v>
      </c>
      <c r="B92">
        <v>11.978</v>
      </c>
      <c r="C92">
        <f t="shared" si="6"/>
        <v>11.222121964996628</v>
      </c>
      <c r="D92">
        <f t="shared" si="4"/>
        <v>-0.75587803500337181</v>
      </c>
      <c r="E92">
        <f t="shared" si="5"/>
        <v>0.57135160380055861</v>
      </c>
    </row>
    <row r="93" spans="1:5" x14ac:dyDescent="0.3">
      <c r="A93" s="1">
        <v>28338</v>
      </c>
      <c r="B93">
        <v>11.481999999999999</v>
      </c>
      <c r="C93">
        <f t="shared" si="6"/>
        <v>11.902412196499663</v>
      </c>
      <c r="D93">
        <f t="shared" si="4"/>
        <v>0.42041219649966344</v>
      </c>
      <c r="E93">
        <f t="shared" si="5"/>
        <v>0.17674641496567162</v>
      </c>
    </row>
    <row r="94" spans="1:5" x14ac:dyDescent="0.3">
      <c r="A94" s="1">
        <v>28369</v>
      </c>
      <c r="B94">
        <v>16.199000000000002</v>
      </c>
      <c r="C94">
        <f t="shared" si="6"/>
        <v>11.524041219649966</v>
      </c>
      <c r="D94">
        <f t="shared" si="4"/>
        <v>-4.6749587803500354</v>
      </c>
      <c r="E94">
        <f t="shared" si="5"/>
        <v>21.855239597971892</v>
      </c>
    </row>
    <row r="95" spans="1:5" x14ac:dyDescent="0.3">
      <c r="A95" s="1">
        <v>28399</v>
      </c>
      <c r="B95">
        <v>16.027000000000001</v>
      </c>
      <c r="C95">
        <f t="shared" si="6"/>
        <v>15.731504121964999</v>
      </c>
      <c r="D95">
        <f t="shared" si="4"/>
        <v>-0.29549587803500188</v>
      </c>
      <c r="E95">
        <f t="shared" si="5"/>
        <v>8.7317813935676711E-2</v>
      </c>
    </row>
    <row r="96" spans="1:5" x14ac:dyDescent="0.3">
      <c r="A96" s="1">
        <v>28430</v>
      </c>
      <c r="B96">
        <v>16.786999999999999</v>
      </c>
      <c r="C96">
        <f t="shared" si="6"/>
        <v>15.9974504121965</v>
      </c>
      <c r="D96">
        <f t="shared" si="4"/>
        <v>-0.78954958780349926</v>
      </c>
      <c r="E96">
        <f t="shared" si="5"/>
        <v>0.62338855160067563</v>
      </c>
    </row>
    <row r="97" spans="1:5" x14ac:dyDescent="0.3">
      <c r="A97" s="1">
        <v>28460</v>
      </c>
      <c r="B97">
        <v>16.904</v>
      </c>
      <c r="C97">
        <f t="shared" si="6"/>
        <v>16.708045041219648</v>
      </c>
      <c r="D97">
        <f t="shared" si="4"/>
        <v>-0.19595495878035152</v>
      </c>
      <c r="E97">
        <f t="shared" si="5"/>
        <v>3.8398345870609266E-2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MA_3</vt:lpstr>
      <vt:lpstr>MA_5</vt:lpstr>
      <vt:lpstr>MA_7</vt:lpstr>
      <vt:lpstr>Chart</vt:lpstr>
      <vt:lpstr>Linear_Regression</vt:lpstr>
      <vt:lpstr>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Prithvi</cp:lastModifiedBy>
  <dcterms:created xsi:type="dcterms:W3CDTF">2022-03-12T07:46:29Z</dcterms:created>
  <dcterms:modified xsi:type="dcterms:W3CDTF">2022-03-12T14:08:46Z</dcterms:modified>
</cp:coreProperties>
</file>