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xr:revisionPtr revIDLastSave="583" documentId="11_0B1D56BE9CDCCE836B02CE7A5FB0D4A9BBFD1C62" xr6:coauthVersionLast="47" xr6:coauthVersionMax="47" xr10:uidLastSave="{ABCC2AA0-A9C6-41A6-8699-FBCC941A3530}"/>
  <bookViews>
    <workbookView xWindow="240" yWindow="105" windowWidth="14805" windowHeight="8010" firstSheet="2" activeTab="3" xr2:uid="{00000000-000D-0000-FFFF-FFFF00000000}"/>
  </bookViews>
  <sheets>
    <sheet name="Revenue" sheetId="1" r:id="rId1"/>
    <sheet name="Expenses" sheetId="2" r:id="rId2"/>
    <sheet name="Profit_Loss_Summary" sheetId="3" r:id="rId3"/>
    <sheet name="Dashboard" sheetId="4" r:id="rId4"/>
  </sheets>
  <definedNames>
    <definedName name="_xlnm._FilterDatabase" localSheetId="0" hidden="1">Revenue!$L$6:$L$6</definedName>
    <definedName name="PayMethod">Table1[Payment Method]</definedName>
    <definedName name="PayStatus">Table1[Payment Status]</definedName>
    <definedName name="Slicer_Client_Name">#N/A</definedName>
    <definedName name="Slicer_Month">#N/A</definedName>
    <definedName name="Slicer_Payment_Status">#N/A</definedName>
  </definedNames>
  <calcPr calcId="191028"/>
  <pivotCaches>
    <pivotCache cacheId="3188" r:id="rId5"/>
    <pivotCache cacheId="3246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4" l="1"/>
  <c r="G202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H202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H202" i="2"/>
  <c r="J202" i="1"/>
  <c r="H52" i="1"/>
  <c r="H106" i="1"/>
  <c r="H89" i="1"/>
  <c r="H86" i="1"/>
  <c r="H196" i="1"/>
  <c r="H141" i="1"/>
  <c r="H54" i="1"/>
  <c r="H103" i="1"/>
  <c r="H155" i="1"/>
  <c r="H87" i="1"/>
  <c r="H119" i="1"/>
  <c r="H58" i="1"/>
  <c r="H14" i="1"/>
  <c r="H109" i="1"/>
  <c r="H73" i="1"/>
  <c r="H133" i="1"/>
  <c r="H60" i="1"/>
  <c r="H12" i="1"/>
  <c r="H188" i="1"/>
  <c r="H37" i="1"/>
  <c r="H171" i="1"/>
  <c r="H180" i="1"/>
  <c r="H96" i="1"/>
  <c r="H142" i="1"/>
  <c r="H182" i="1"/>
  <c r="H62" i="1"/>
  <c r="H76" i="1"/>
  <c r="H71" i="1"/>
  <c r="H164" i="1"/>
  <c r="H198" i="1"/>
  <c r="H152" i="1"/>
  <c r="H15" i="1"/>
  <c r="H107" i="1"/>
  <c r="H134" i="1"/>
  <c r="H179" i="1"/>
  <c r="H63" i="1"/>
  <c r="H22" i="1"/>
  <c r="H92" i="1"/>
  <c r="H161" i="1"/>
  <c r="H140" i="1"/>
  <c r="H32" i="1"/>
  <c r="H185" i="1"/>
  <c r="H19" i="1"/>
  <c r="H124" i="1"/>
  <c r="H131" i="1"/>
  <c r="H16" i="1"/>
  <c r="H42" i="1"/>
  <c r="H165" i="1"/>
  <c r="H2" i="1"/>
  <c r="H167" i="1"/>
  <c r="H146" i="1"/>
  <c r="H199" i="1"/>
  <c r="H116" i="1"/>
  <c r="H148" i="1"/>
  <c r="H46" i="1"/>
  <c r="H47" i="1"/>
  <c r="H93" i="1"/>
  <c r="H44" i="1"/>
  <c r="H88" i="1"/>
  <c r="H25" i="1"/>
  <c r="H77" i="1"/>
  <c r="H189" i="1"/>
  <c r="H175" i="1"/>
  <c r="H35" i="1"/>
  <c r="H17" i="1"/>
  <c r="H126" i="1"/>
  <c r="H112" i="1"/>
  <c r="H113" i="1"/>
  <c r="H183" i="1"/>
  <c r="H72" i="1"/>
  <c r="H166" i="1"/>
  <c r="H53" i="1"/>
  <c r="H110" i="1"/>
  <c r="H191" i="1"/>
  <c r="H33" i="1"/>
  <c r="H4" i="1"/>
  <c r="H201" i="1"/>
  <c r="H117" i="1"/>
  <c r="H10" i="1"/>
  <c r="H184" i="1"/>
  <c r="H194" i="1"/>
  <c r="H9" i="1"/>
  <c r="H38" i="1"/>
  <c r="H23" i="1"/>
  <c r="H153" i="1"/>
  <c r="H97" i="1"/>
  <c r="H137" i="1"/>
  <c r="H129" i="1"/>
  <c r="H66" i="1"/>
  <c r="H82" i="1"/>
  <c r="H150" i="1"/>
  <c r="H158" i="1"/>
  <c r="H24" i="1"/>
  <c r="H120" i="1"/>
  <c r="H55" i="1"/>
  <c r="H105" i="1"/>
  <c r="H130" i="1"/>
  <c r="H83" i="1"/>
  <c r="H49" i="1"/>
  <c r="H121" i="1"/>
  <c r="H104" i="1"/>
  <c r="H68" i="1"/>
  <c r="H36" i="1"/>
  <c r="H169" i="1"/>
  <c r="H20" i="1"/>
  <c r="H173" i="1"/>
  <c r="H144" i="1"/>
  <c r="H99" i="1"/>
  <c r="H122" i="1"/>
  <c r="H127" i="1"/>
  <c r="H84" i="1"/>
  <c r="H50" i="1"/>
  <c r="H5" i="1"/>
  <c r="H135" i="1"/>
  <c r="H30" i="1"/>
  <c r="H111" i="1"/>
  <c r="H147" i="1"/>
  <c r="H43" i="1"/>
  <c r="H170" i="1"/>
  <c r="H132" i="1"/>
  <c r="H98" i="1"/>
  <c r="H40" i="1"/>
  <c r="H114" i="1"/>
  <c r="H7" i="1"/>
  <c r="H18" i="1"/>
  <c r="H91" i="1"/>
  <c r="H176" i="1"/>
  <c r="H6" i="1"/>
  <c r="H151" i="1"/>
  <c r="H145" i="1"/>
  <c r="H51" i="1"/>
  <c r="H13" i="1"/>
  <c r="H156" i="1"/>
  <c r="H138" i="1"/>
  <c r="H190" i="1"/>
  <c r="H149" i="1"/>
  <c r="H195" i="1"/>
  <c r="H61" i="1"/>
  <c r="H81" i="1"/>
  <c r="H162" i="1"/>
  <c r="H181" i="1"/>
  <c r="H56" i="1"/>
  <c r="H31" i="1"/>
  <c r="H177" i="1"/>
  <c r="H8" i="1"/>
  <c r="H85" i="1"/>
  <c r="H115" i="1"/>
  <c r="H178" i="1"/>
  <c r="H197" i="1"/>
  <c r="H59" i="1"/>
  <c r="H174" i="1"/>
  <c r="H168" i="1"/>
  <c r="H163" i="1"/>
  <c r="H100" i="1"/>
  <c r="H192" i="1"/>
  <c r="H34" i="1"/>
  <c r="H154" i="1"/>
  <c r="H57" i="1"/>
  <c r="H139" i="1"/>
  <c r="H69" i="1"/>
  <c r="H78" i="1"/>
  <c r="H193" i="1"/>
  <c r="H79" i="1"/>
  <c r="H118" i="1"/>
  <c r="H80" i="1"/>
  <c r="H108" i="1"/>
  <c r="H21" i="1"/>
  <c r="H172" i="1"/>
  <c r="H26" i="1"/>
  <c r="H67" i="1"/>
  <c r="H125" i="1"/>
  <c r="H101" i="1"/>
  <c r="H157" i="1"/>
  <c r="H159" i="1"/>
  <c r="H48" i="1"/>
  <c r="H11" i="1"/>
  <c r="H136" i="1"/>
  <c r="H74" i="1"/>
  <c r="H45" i="1"/>
  <c r="H123" i="1"/>
  <c r="H27" i="1"/>
  <c r="H65" i="1"/>
  <c r="H102" i="1"/>
  <c r="H3" i="1"/>
  <c r="H39" i="1"/>
  <c r="H186" i="1"/>
  <c r="H128" i="1"/>
  <c r="H143" i="1"/>
  <c r="H75" i="1"/>
  <c r="H94" i="1"/>
  <c r="H90" i="1"/>
  <c r="H187" i="1"/>
  <c r="H200" i="1"/>
  <c r="H41" i="1"/>
  <c r="H28" i="1"/>
  <c r="H160" i="1"/>
  <c r="H29" i="1"/>
  <c r="H64" i="1"/>
  <c r="H70" i="1"/>
  <c r="H95" i="1"/>
  <c r="G10" i="4" l="1"/>
  <c r="I10" i="4"/>
  <c r="B15" i="3"/>
  <c r="C15" i="3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D15" i="3" l="1"/>
  <c r="M10" i="4"/>
</calcChain>
</file>

<file path=xl/sharedStrings.xml><?xml version="1.0" encoding="utf-8"?>
<sst xmlns="http://schemas.openxmlformats.org/spreadsheetml/2006/main" count="3290" uniqueCount="712">
  <si>
    <t>Date</t>
  </si>
  <si>
    <t>Month</t>
  </si>
  <si>
    <t>Invoice No</t>
  </si>
  <si>
    <t>Client Name</t>
  </si>
  <si>
    <t>Product/Service</t>
  </si>
  <si>
    <t>Quantity</t>
  </si>
  <si>
    <t>Unit Price (₹)</t>
  </si>
  <si>
    <t>Total Amount</t>
  </si>
  <si>
    <t>Payment Method</t>
  </si>
  <si>
    <t>Payment Status</t>
  </si>
  <si>
    <t>01/01/2025</t>
  </si>
  <si>
    <t>January</t>
  </si>
  <si>
    <t>INV-1050</t>
  </si>
  <si>
    <t>NextGen Solutions</t>
  </si>
  <si>
    <t>Software License</t>
  </si>
  <si>
    <t>Credit Card</t>
  </si>
  <si>
    <t>Paid</t>
  </si>
  <si>
    <t>INV-1185</t>
  </si>
  <si>
    <t>XYZ Traders</t>
  </si>
  <si>
    <t>Hosting (1 Year)</t>
  </si>
  <si>
    <t>Bank Transfer</t>
  </si>
  <si>
    <t>01/02/2025</t>
  </si>
  <si>
    <t>February</t>
  </si>
  <si>
    <t>INV-1077</t>
  </si>
  <si>
    <t>ABC Pvt Ltd</t>
  </si>
  <si>
    <t>INV-1114</t>
  </si>
  <si>
    <t>EcoBuild</t>
  </si>
  <si>
    <t>Website Design</t>
  </si>
  <si>
    <t>UPI</t>
  </si>
  <si>
    <t>INV-1129</t>
  </si>
  <si>
    <t>SEO Services</t>
  </si>
  <si>
    <t>Cash</t>
  </si>
  <si>
    <t>Unpaid</t>
  </si>
  <si>
    <t>01/03/2025</t>
  </si>
  <si>
    <t>March</t>
  </si>
  <si>
    <t>INV-1125</t>
  </si>
  <si>
    <t>Global Tech</t>
  </si>
  <si>
    <t>01/05/2025</t>
  </si>
  <si>
    <t>May</t>
  </si>
  <si>
    <t>INV-1146</t>
  </si>
  <si>
    <t>02/01/2025</t>
  </si>
  <si>
    <t>INV-1083</t>
  </si>
  <si>
    <t>02/02/2025</t>
  </si>
  <si>
    <t>INV-1080</t>
  </si>
  <si>
    <t>Consulting</t>
  </si>
  <si>
    <t>02/03/2025</t>
  </si>
  <si>
    <t>INV-1177</t>
  </si>
  <si>
    <t>02/04/2025</t>
  </si>
  <si>
    <t>April</t>
  </si>
  <si>
    <t>INV-1019</t>
  </si>
  <si>
    <t>INV-1133</t>
  </si>
  <si>
    <t>03/01/2025</t>
  </si>
  <si>
    <t>INV-1014</t>
  </si>
  <si>
    <t>INV-1033</t>
  </si>
  <si>
    <t>INV-1047</t>
  </si>
  <si>
    <t>03/02/2025</t>
  </si>
  <si>
    <t>INV-1066</t>
  </si>
  <si>
    <t>INV-1126</t>
  </si>
  <si>
    <t>03/03/2025</t>
  </si>
  <si>
    <t>INV-1044</t>
  </si>
  <si>
    <t>INV-1106</t>
  </si>
  <si>
    <t>INV-1168</t>
  </si>
  <si>
    <t>03/04/2025</t>
  </si>
  <si>
    <t>INV-1038</t>
  </si>
  <si>
    <t>INV-1085</t>
  </si>
  <si>
    <t>04/01/2025</t>
  </si>
  <si>
    <t>INV-1094</t>
  </si>
  <si>
    <t>04/03/2025</t>
  </si>
  <si>
    <t>INV-1061</t>
  </si>
  <si>
    <t>INV-1170</t>
  </si>
  <si>
    <t>INV-1182</t>
  </si>
  <si>
    <t>INV-1196</t>
  </si>
  <si>
    <t>INV-1198</t>
  </si>
  <si>
    <t>04/04/2025</t>
  </si>
  <si>
    <t>INV-1116</t>
  </si>
  <si>
    <t>INV-1144</t>
  </si>
  <si>
    <t>05/01/2025</t>
  </si>
  <si>
    <t>INV-1042</t>
  </si>
  <si>
    <t>INV-1076</t>
  </si>
  <si>
    <t>INV-1157</t>
  </si>
  <si>
    <t>05/03/2025</t>
  </si>
  <si>
    <t>INV-1065</t>
  </si>
  <si>
    <t>INV-1104</t>
  </si>
  <si>
    <t>05/04/2025</t>
  </si>
  <si>
    <t>INV-1021</t>
  </si>
  <si>
    <t>06/01/2025</t>
  </si>
  <si>
    <t>INV-1084</t>
  </si>
  <si>
    <t>INV-1186</t>
  </si>
  <si>
    <t>06/02/2025</t>
  </si>
  <si>
    <t>INV-1123</t>
  </si>
  <si>
    <t>INV-1195</t>
  </si>
  <si>
    <t>06/04/2025</t>
  </si>
  <si>
    <t>INV-1048</t>
  </si>
  <si>
    <t>INV-1119</t>
  </si>
  <si>
    <t>07/01/2025</t>
  </si>
  <si>
    <t>INV-1059</t>
  </si>
  <si>
    <t>INV-1180</t>
  </si>
  <si>
    <t>07/03/2025</t>
  </si>
  <si>
    <t>INV-1056</t>
  </si>
  <si>
    <t>INV-1057</t>
  </si>
  <si>
    <t>INV-1176</t>
  </si>
  <si>
    <t>07/04/2025</t>
  </si>
  <si>
    <t>INV-1100</t>
  </si>
  <si>
    <t>INV-1113</t>
  </si>
  <si>
    <t>INV-1132</t>
  </si>
  <si>
    <t>08/01/2025</t>
  </si>
  <si>
    <t>INV-1002</t>
  </si>
  <si>
    <t>INV-1073</t>
  </si>
  <si>
    <t>08/03/2025</t>
  </si>
  <si>
    <t>INV-1008</t>
  </si>
  <si>
    <t>09/01/2025</t>
  </si>
  <si>
    <t>INV-1096</t>
  </si>
  <si>
    <t>INV-1143</t>
  </si>
  <si>
    <t>09/03/2025</t>
  </si>
  <si>
    <t>INV-1159</t>
  </si>
  <si>
    <t>09/04/2025</t>
  </si>
  <si>
    <t>INV-1013</t>
  </si>
  <si>
    <t>INV-1151</t>
  </si>
  <si>
    <t>10/01/2025</t>
  </si>
  <si>
    <t>INV-1018</t>
  </si>
  <si>
    <t>INV-1139</t>
  </si>
  <si>
    <t>10/03/2025</t>
  </si>
  <si>
    <t>INV-1027</t>
  </si>
  <si>
    <t>INV-1037</t>
  </si>
  <si>
    <t>INV-1199</t>
  </si>
  <si>
    <t>10/04/2025</t>
  </si>
  <si>
    <t>INV-1183</t>
  </si>
  <si>
    <t>11/02/2025</t>
  </si>
  <si>
    <t>INV-1090</t>
  </si>
  <si>
    <t>INV-1171</t>
  </si>
  <si>
    <t>11/03/2025</t>
  </si>
  <si>
    <t>INV-1103</t>
  </si>
  <si>
    <t>11/04/2025</t>
  </si>
  <si>
    <t>INV-1161</t>
  </si>
  <si>
    <t>INV-1200</t>
  </si>
  <si>
    <t>12/02/2025</t>
  </si>
  <si>
    <t>INV-1029</t>
  </si>
  <si>
    <t>INV-1071</t>
  </si>
  <si>
    <t>12/03/2025</t>
  </si>
  <si>
    <t>INV-1016</t>
  </si>
  <si>
    <t>13/01/2025</t>
  </si>
  <si>
    <t>INV-1179</t>
  </si>
  <si>
    <t>INV-1190</t>
  </si>
  <si>
    <t>13/02/2025</t>
  </si>
  <si>
    <t>INV-1028</t>
  </si>
  <si>
    <t>INV-1062</t>
  </si>
  <si>
    <t>INV-1162</t>
  </si>
  <si>
    <t>INV-1164</t>
  </si>
  <si>
    <t>13/03/2025</t>
  </si>
  <si>
    <t>INV-1166</t>
  </si>
  <si>
    <t>13/04/2025</t>
  </si>
  <si>
    <t>INV-1140</t>
  </si>
  <si>
    <t>14/01/2025</t>
  </si>
  <si>
    <t>INV-1091</t>
  </si>
  <si>
    <t>14/02/2025</t>
  </si>
  <si>
    <t>INV-1099</t>
  </si>
  <si>
    <t>INV-1112</t>
  </si>
  <si>
    <t>INV-1147</t>
  </si>
  <si>
    <t>14/03/2025</t>
  </si>
  <si>
    <t>INV-1005</t>
  </si>
  <si>
    <t>INV-1011</t>
  </si>
  <si>
    <t>INV-1060</t>
  </si>
  <si>
    <t>14/04/2025</t>
  </si>
  <si>
    <t>INV-1004</t>
  </si>
  <si>
    <t>INV-1192</t>
  </si>
  <si>
    <t>15/01/2025</t>
  </si>
  <si>
    <t>INV-1127</t>
  </si>
  <si>
    <t>15/02/2025</t>
  </si>
  <si>
    <t>INV-1039</t>
  </si>
  <si>
    <t>INV-1058</t>
  </si>
  <si>
    <t>INV-1191</t>
  </si>
  <si>
    <t>15/03/2025</t>
  </si>
  <si>
    <t>INV-1001</t>
  </si>
  <si>
    <t>INV-1024</t>
  </si>
  <si>
    <t>INV-1087</t>
  </si>
  <si>
    <t>INV-1122</t>
  </si>
  <si>
    <t>15/04/2025</t>
  </si>
  <si>
    <t>INV-1109</t>
  </si>
  <si>
    <t>INV-1155</t>
  </si>
  <si>
    <t>INV-1173</t>
  </si>
  <si>
    <t>INV-1184</t>
  </si>
  <si>
    <t>16/01/2025</t>
  </si>
  <si>
    <t>INV-1009</t>
  </si>
  <si>
    <t>INV-1102</t>
  </si>
  <si>
    <t>16/02/2025</t>
  </si>
  <si>
    <t>INV-1097</t>
  </si>
  <si>
    <t>16/04/2025</t>
  </si>
  <si>
    <t>INV-1003</t>
  </si>
  <si>
    <t>17/01/2025</t>
  </si>
  <si>
    <t>INV-1034</t>
  </si>
  <si>
    <t>INV-1167</t>
  </si>
  <si>
    <t>17/02/2025</t>
  </si>
  <si>
    <t>INV-1015</t>
  </si>
  <si>
    <t>17/03/2025</t>
  </si>
  <si>
    <t>INV-1074</t>
  </si>
  <si>
    <t>INV-1117</t>
  </si>
  <si>
    <t>17/04/2025</t>
  </si>
  <si>
    <t>INV-1068</t>
  </si>
  <si>
    <t>18/02/2025</t>
  </si>
  <si>
    <t>INV-1069</t>
  </si>
  <si>
    <t>18/03/2025</t>
  </si>
  <si>
    <t>INV-1124</t>
  </si>
  <si>
    <t>18/04/2025</t>
  </si>
  <si>
    <t>INV-1148</t>
  </si>
  <si>
    <t>19/01/2025</t>
  </si>
  <si>
    <t>INV-1054</t>
  </si>
  <si>
    <t>INV-1079</t>
  </si>
  <si>
    <t>19/02/2025</t>
  </si>
  <si>
    <t>INV-1165</t>
  </si>
  <si>
    <t>19/03/2025</t>
  </si>
  <si>
    <t>INV-1012</t>
  </si>
  <si>
    <t>INV-1095</t>
  </si>
  <si>
    <t>INV-1101</t>
  </si>
  <si>
    <t>INV-1110</t>
  </si>
  <si>
    <t>INV-1181</t>
  </si>
  <si>
    <t>19/04/2025</t>
  </si>
  <si>
    <t>INV-1045</t>
  </si>
  <si>
    <t>INV-1172</t>
  </si>
  <si>
    <t>20/01/2025</t>
  </si>
  <si>
    <t>INV-1067</t>
  </si>
  <si>
    <t>INV-1111</t>
  </si>
  <si>
    <t>INV-1188</t>
  </si>
  <si>
    <t>20/02/2025</t>
  </si>
  <si>
    <t>INV-1089</t>
  </si>
  <si>
    <t>INV-1098</t>
  </si>
  <si>
    <t>20/03/2025</t>
  </si>
  <si>
    <t>INV-1046</t>
  </si>
  <si>
    <t>INV-1121</t>
  </si>
  <si>
    <t>20/04/2025</t>
  </si>
  <si>
    <t>INV-1017</t>
  </si>
  <si>
    <t>INV-1035</t>
  </si>
  <si>
    <t>INV-1115</t>
  </si>
  <si>
    <t>INV-1178</t>
  </si>
  <si>
    <t>21/01/2025</t>
  </si>
  <si>
    <t>INV-1088</t>
  </si>
  <si>
    <t>INV-1135</t>
  </si>
  <si>
    <t>INV-1160</t>
  </si>
  <si>
    <t>21/02/2025</t>
  </si>
  <si>
    <t>INV-1041</t>
  </si>
  <si>
    <t>21/03/2025</t>
  </si>
  <si>
    <t>INV-1007</t>
  </si>
  <si>
    <t>INV-1025</t>
  </si>
  <si>
    <t>INV-1189</t>
  </si>
  <si>
    <t>21/04/2025</t>
  </si>
  <si>
    <t>INV-1108</t>
  </si>
  <si>
    <t>22/02/2025</t>
  </si>
  <si>
    <t>INV-1131</t>
  </si>
  <si>
    <t>22/03/2025</t>
  </si>
  <si>
    <t>INV-1052</t>
  </si>
  <si>
    <t>22/04/2025</t>
  </si>
  <si>
    <t>INV-1118</t>
  </si>
  <si>
    <t>23/01/2025</t>
  </si>
  <si>
    <t>INV-1055</t>
  </si>
  <si>
    <t>INV-1137</t>
  </si>
  <si>
    <t>23/02/2025</t>
  </si>
  <si>
    <t>INV-1092</t>
  </si>
  <si>
    <t>INV-1130</t>
  </si>
  <si>
    <t>23/03/2025</t>
  </si>
  <si>
    <t>INV-1032</t>
  </si>
  <si>
    <t>23/04/2025</t>
  </si>
  <si>
    <t>INV-1086</t>
  </si>
  <si>
    <t>INV-1158</t>
  </si>
  <si>
    <t>24/02/2025</t>
  </si>
  <si>
    <t>INV-1010</t>
  </si>
  <si>
    <t>INV-1134</t>
  </si>
  <si>
    <t>INV-1174</t>
  </si>
  <si>
    <t>24/04/2025</t>
  </si>
  <si>
    <t>INV-1093</t>
  </si>
  <si>
    <t>INV-1175</t>
  </si>
  <si>
    <t>INV-1197</t>
  </si>
  <si>
    <t>25/03/2025</t>
  </si>
  <si>
    <t>INV-1040</t>
  </si>
  <si>
    <t>INV-1141</t>
  </si>
  <si>
    <t>INV-1154</t>
  </si>
  <si>
    <t>25/04/2025</t>
  </si>
  <si>
    <t>INV-1030</t>
  </si>
  <si>
    <t>INV-1049</t>
  </si>
  <si>
    <t>INV-1072</t>
  </si>
  <si>
    <t>26/01/2025</t>
  </si>
  <si>
    <t>INV-1051</t>
  </si>
  <si>
    <t>INV-1153</t>
  </si>
  <si>
    <t>26/02/2025</t>
  </si>
  <si>
    <t>INV-1105</t>
  </si>
  <si>
    <t>INV-1120</t>
  </si>
  <si>
    <t>26/04/2025</t>
  </si>
  <si>
    <t>INV-1022</t>
  </si>
  <si>
    <t>INV-1169</t>
  </si>
  <si>
    <t>27/01/2025</t>
  </si>
  <si>
    <t>INV-1107</t>
  </si>
  <si>
    <t>INV-1152</t>
  </si>
  <si>
    <t>27/02/2025</t>
  </si>
  <si>
    <t>INV-1064</t>
  </si>
  <si>
    <t>INV-1128</t>
  </si>
  <si>
    <t>INV-1145</t>
  </si>
  <si>
    <t>INV-1149</t>
  </si>
  <si>
    <t>27/03/2025</t>
  </si>
  <si>
    <t>INV-1036</t>
  </si>
  <si>
    <t>27/04/2025</t>
  </si>
  <si>
    <t>INV-1023</t>
  </si>
  <si>
    <t>INV-1142</t>
  </si>
  <si>
    <t>28/01/2025</t>
  </si>
  <si>
    <t>INV-1026</t>
  </si>
  <si>
    <t>INV-1070</t>
  </si>
  <si>
    <t>28/02/2025</t>
  </si>
  <si>
    <t>INV-1081</t>
  </si>
  <si>
    <t>28/03/2025</t>
  </si>
  <si>
    <t>INV-1043</t>
  </si>
  <si>
    <t>INV-1187</t>
  </si>
  <si>
    <t>INV-1193</t>
  </si>
  <si>
    <t>28/04/2025</t>
  </si>
  <si>
    <t>INV-1020</t>
  </si>
  <si>
    <t>INV-1063</t>
  </si>
  <si>
    <t>INV-1136</t>
  </si>
  <si>
    <t>29/04/2025</t>
  </si>
  <si>
    <t>INV-1075</t>
  </si>
  <si>
    <t>30/01/2025</t>
  </si>
  <si>
    <t>INV-1156</t>
  </si>
  <si>
    <t>INV-1163</t>
  </si>
  <si>
    <t>30/03/2025</t>
  </si>
  <si>
    <t>INV-1082</t>
  </si>
  <si>
    <t>INV-1138</t>
  </si>
  <si>
    <t>30/04/2025</t>
  </si>
  <si>
    <t>INV-1006</t>
  </si>
  <si>
    <t>INV-1150</t>
  </si>
  <si>
    <t>31/01/2025</t>
  </si>
  <si>
    <t>INV-1031</t>
  </si>
  <si>
    <t>INV-1053</t>
  </si>
  <si>
    <t>INV-1194</t>
  </si>
  <si>
    <t>31/03/2025</t>
  </si>
  <si>
    <t>INV-1078</t>
  </si>
  <si>
    <t>Total</t>
  </si>
  <si>
    <t>Expense ID</t>
  </si>
  <si>
    <t>Category</t>
  </si>
  <si>
    <t>Vendor</t>
  </si>
  <si>
    <t>Description</t>
  </si>
  <si>
    <t>Amount (₹)</t>
  </si>
  <si>
    <t>EXP-1027</t>
  </si>
  <si>
    <t>Rent</t>
  </si>
  <si>
    <t>BizRentals</t>
  </si>
  <si>
    <t>Office rent</t>
  </si>
  <si>
    <t>EXP-1048</t>
  </si>
  <si>
    <t>Transport</t>
  </si>
  <si>
    <t>Bright Ads</t>
  </si>
  <si>
    <t>Business travel or delivery</t>
  </si>
  <si>
    <t>EXP-1053</t>
  </si>
  <si>
    <t>Maintenance</t>
  </si>
  <si>
    <t>Equipment or facility repairs</t>
  </si>
  <si>
    <t>EXP-1060</t>
  </si>
  <si>
    <t>Salaries</t>
  </si>
  <si>
    <t>HR Solutions</t>
  </si>
  <si>
    <t>Monthly payroll</t>
  </si>
  <si>
    <t>EXP-1109</t>
  </si>
  <si>
    <t>Others</t>
  </si>
  <si>
    <t>City Marketing</t>
  </si>
  <si>
    <t>Miscellaneous costs</t>
  </si>
  <si>
    <t>EXP-1166</t>
  </si>
  <si>
    <t>Taxes</t>
  </si>
  <si>
    <t>SkySoft</t>
  </si>
  <si>
    <t>Quarterly business taxes</t>
  </si>
  <si>
    <t>01/04/2025</t>
  </si>
  <si>
    <t>EXP-1110</t>
  </si>
  <si>
    <t>TechWorld</t>
  </si>
  <si>
    <t>EXP-1069</t>
  </si>
  <si>
    <t>Software</t>
  </si>
  <si>
    <t>Subscription or licenses</t>
  </si>
  <si>
    <t>EXP-1042</t>
  </si>
  <si>
    <t>EXP-1056</t>
  </si>
  <si>
    <t>Travel</t>
  </si>
  <si>
    <t>Client meeting travel</t>
  </si>
  <si>
    <t>EXP-1106</t>
  </si>
  <si>
    <t>EXP-1043</t>
  </si>
  <si>
    <t>QuickFix Services</t>
  </si>
  <si>
    <t>EXP-1125</t>
  </si>
  <si>
    <t>Green Energy</t>
  </si>
  <si>
    <t>EXP-1019</t>
  </si>
  <si>
    <t>EXP-1140</t>
  </si>
  <si>
    <t>EXP-1089</t>
  </si>
  <si>
    <t>EXP-1121</t>
  </si>
  <si>
    <t>EXP-1070</t>
  </si>
  <si>
    <t>EXP-1145</t>
  </si>
  <si>
    <t>EXP-1046</t>
  </si>
  <si>
    <t>EXP-1076</t>
  </si>
  <si>
    <t>Utilities</t>
  </si>
  <si>
    <t>Govt Tax Dept</t>
  </si>
  <si>
    <t>Electricity and water bill</t>
  </si>
  <si>
    <t>EXP-1131</t>
  </si>
  <si>
    <t>04/02/2025</t>
  </si>
  <si>
    <t>EXP-1016</t>
  </si>
  <si>
    <t>EXP-1081</t>
  </si>
  <si>
    <t>EXP-1001</t>
  </si>
  <si>
    <t>EXP-1013</t>
  </si>
  <si>
    <t>EXP-1087</t>
  </si>
  <si>
    <t>EXP-1137</t>
  </si>
  <si>
    <t>EXP-1195</t>
  </si>
  <si>
    <t>EXP-1010</t>
  </si>
  <si>
    <t>Transport Hub</t>
  </si>
  <si>
    <t>EXP-1020</t>
  </si>
  <si>
    <t>EXP-1022</t>
  </si>
  <si>
    <t>EXP-1072</t>
  </si>
  <si>
    <t>05/02/2025</t>
  </si>
  <si>
    <t>EXP-1181</t>
  </si>
  <si>
    <t>EXP-1108</t>
  </si>
  <si>
    <t>EXP-1064</t>
  </si>
  <si>
    <t>EXP-1170</t>
  </si>
  <si>
    <t>EXP-1080</t>
  </si>
  <si>
    <t>EXP-1086</t>
  </si>
  <si>
    <t>EXP-1171</t>
  </si>
  <si>
    <t>06/03/2025</t>
  </si>
  <si>
    <t>EXP-1032</t>
  </si>
  <si>
    <t>EXP-1119</t>
  </si>
  <si>
    <t>EXP-1176</t>
  </si>
  <si>
    <t>07/02/2025</t>
  </si>
  <si>
    <t>EXP-1055</t>
  </si>
  <si>
    <t>EXP-1083</t>
  </si>
  <si>
    <t>EXP-1095</t>
  </si>
  <si>
    <t>EXP-1122</t>
  </si>
  <si>
    <t>Marketing</t>
  </si>
  <si>
    <t>Social media campaigns</t>
  </si>
  <si>
    <t>EXP-1092</t>
  </si>
  <si>
    <t>EXP-1100</t>
  </si>
  <si>
    <t>EXP-1183</t>
  </si>
  <si>
    <t>EXP-1023</t>
  </si>
  <si>
    <t>EXP-1082</t>
  </si>
  <si>
    <t>08/02/2025</t>
  </si>
  <si>
    <t>EXP-1004</t>
  </si>
  <si>
    <t>EXP-1150</t>
  </si>
  <si>
    <t>EXP-1017</t>
  </si>
  <si>
    <t>EXP-1154</t>
  </si>
  <si>
    <t>09/02/2025</t>
  </si>
  <si>
    <t>EXP-1174</t>
  </si>
  <si>
    <t>EXP-1133</t>
  </si>
  <si>
    <t>EXP-1168</t>
  </si>
  <si>
    <t>EXP-1063</t>
  </si>
  <si>
    <t>EXP-1011</t>
  </si>
  <si>
    <t>EXP-1088</t>
  </si>
  <si>
    <t>EXP-1002</t>
  </si>
  <si>
    <t>EXP-1050</t>
  </si>
  <si>
    <t>EXP-1066</t>
  </si>
  <si>
    <t>11/01/2025</t>
  </si>
  <si>
    <t>EXP-1172</t>
  </si>
  <si>
    <t>EXP-1051</t>
  </si>
  <si>
    <t>EXP-1101</t>
  </si>
  <si>
    <t>EXP-1136</t>
  </si>
  <si>
    <t>EXP-1052</t>
  </si>
  <si>
    <t>EXP-1075</t>
  </si>
  <si>
    <t>12/01/2025</t>
  </si>
  <si>
    <t>EXP-1112</t>
  </si>
  <si>
    <t>EXP-1142</t>
  </si>
  <si>
    <t>EXP-1151</t>
  </si>
  <si>
    <t>EXP-1163</t>
  </si>
  <si>
    <t>EXP-1198</t>
  </si>
  <si>
    <t>EXP-1116</t>
  </si>
  <si>
    <t>EXP-1147</t>
  </si>
  <si>
    <t>EXP-1179</t>
  </si>
  <si>
    <t>EXP-1124</t>
  </si>
  <si>
    <t>EXP-1074</t>
  </si>
  <si>
    <t>EXP-1068</t>
  </si>
  <si>
    <t>EXP-1005</t>
  </si>
  <si>
    <t>EXP-1012</t>
  </si>
  <si>
    <t>EXP-1033</t>
  </si>
  <si>
    <t>EXP-1091</t>
  </si>
  <si>
    <t>EXP-1184</t>
  </si>
  <si>
    <t>EXP-1045</t>
  </si>
  <si>
    <t>EXP-1047</t>
  </si>
  <si>
    <t>EXP-1009</t>
  </si>
  <si>
    <t>EXP-1132</t>
  </si>
  <si>
    <t>EXP-1135</t>
  </si>
  <si>
    <t>EXP-1059</t>
  </si>
  <si>
    <t>EXP-1138</t>
  </si>
  <si>
    <t>EXP-1173</t>
  </si>
  <si>
    <t>EXP-1186</t>
  </si>
  <si>
    <t>EXP-1078</t>
  </si>
  <si>
    <t>EXP-1113</t>
  </si>
  <si>
    <t>EXP-1164</t>
  </si>
  <si>
    <t>EXP-1169</t>
  </si>
  <si>
    <t>EXP-1044</t>
  </si>
  <si>
    <t>EXP-1039</t>
  </si>
  <si>
    <t>EXP-1099</t>
  </si>
  <si>
    <t>EXP-1165</t>
  </si>
  <si>
    <t>16/03/2025</t>
  </si>
  <si>
    <t>EXP-1187</t>
  </si>
  <si>
    <t>EXP-1018</t>
  </si>
  <si>
    <t>EXP-1029</t>
  </si>
  <si>
    <t>EXP-1037</t>
  </si>
  <si>
    <t>EXP-1153</t>
  </si>
  <si>
    <t>EXP-1003</t>
  </si>
  <si>
    <t>EXP-1030</t>
  </si>
  <si>
    <t>EXP-1178</t>
  </si>
  <si>
    <t>EXP-1189</t>
  </si>
  <si>
    <t>EXP-1041</t>
  </si>
  <si>
    <t>18/01/2025</t>
  </si>
  <si>
    <t>EXP-1118</t>
  </si>
  <si>
    <t>EXP-1190</t>
  </si>
  <si>
    <t>EXP-1111</t>
  </si>
  <si>
    <t>EXP-1157</t>
  </si>
  <si>
    <t>EXP-1194</t>
  </si>
  <si>
    <t>EXP-1197</t>
  </si>
  <si>
    <t>EXP-1014</t>
  </si>
  <si>
    <t>EXP-1141</t>
  </si>
  <si>
    <t>EXP-1152</t>
  </si>
  <si>
    <t>EXP-1192</t>
  </si>
  <si>
    <t>EXP-1021</t>
  </si>
  <si>
    <t>EXP-1038</t>
  </si>
  <si>
    <t>EXP-1177</t>
  </si>
  <si>
    <t>EXP-1117</t>
  </si>
  <si>
    <t>EXP-1008</t>
  </si>
  <si>
    <t>EXP-1102</t>
  </si>
  <si>
    <t>EXP-1134</t>
  </si>
  <si>
    <t>EXP-1098</t>
  </si>
  <si>
    <t>EXP-1058</t>
  </si>
  <si>
    <t>EXP-1191</t>
  </si>
  <si>
    <t>EXP-1062</t>
  </si>
  <si>
    <t>EXP-1096</t>
  </si>
  <si>
    <t>EXP-1105</t>
  </si>
  <si>
    <t>EXP-1158</t>
  </si>
  <si>
    <t>EXP-1061</t>
  </si>
  <si>
    <t>EXP-1073</t>
  </si>
  <si>
    <t>EXP-1007</t>
  </si>
  <si>
    <t>EXP-1130</t>
  </si>
  <si>
    <t>EXP-1148</t>
  </si>
  <si>
    <t>EXP-1193</t>
  </si>
  <si>
    <t>EXP-1126</t>
  </si>
  <si>
    <t>22/01/2025</t>
  </si>
  <si>
    <t>EXP-1006</t>
  </si>
  <si>
    <t>EXP-1065</t>
  </si>
  <si>
    <t>EXP-1160</t>
  </si>
  <si>
    <t>EXP-1180</t>
  </si>
  <si>
    <t>EXP-1028</t>
  </si>
  <si>
    <t>EXP-1054</t>
  </si>
  <si>
    <t>EXP-1128</t>
  </si>
  <si>
    <t>EXP-1175</t>
  </si>
  <si>
    <t>EXP-1107</t>
  </si>
  <si>
    <t>EXP-1188</t>
  </si>
  <si>
    <t>24/01/2025</t>
  </si>
  <si>
    <t>EXP-1034</t>
  </si>
  <si>
    <t>EXP-1162</t>
  </si>
  <si>
    <t>EXP-1036</t>
  </si>
  <si>
    <t>EXP-1049</t>
  </si>
  <si>
    <t>EXP-1139</t>
  </si>
  <si>
    <t>24/03/2025</t>
  </si>
  <si>
    <t>EXP-1146</t>
  </si>
  <si>
    <t>EXP-1104</t>
  </si>
  <si>
    <t>EXP-1144</t>
  </si>
  <si>
    <t>25/01/2025</t>
  </si>
  <si>
    <t>EXP-1159</t>
  </si>
  <si>
    <t>EXP-1031</t>
  </si>
  <si>
    <t>EXP-1024</t>
  </si>
  <si>
    <t>EXP-1161</t>
  </si>
  <si>
    <t>EXP-1167</t>
  </si>
  <si>
    <t>EXP-1035</t>
  </si>
  <si>
    <t>EXP-1097</t>
  </si>
  <si>
    <t>EXP-1129</t>
  </si>
  <si>
    <t>EXP-1143</t>
  </si>
  <si>
    <t>EXP-1156</t>
  </si>
  <si>
    <t>EXP-1057</t>
  </si>
  <si>
    <t>26/03/2025</t>
  </si>
  <si>
    <t>EXP-1040</t>
  </si>
  <si>
    <t>EXP-1077</t>
  </si>
  <si>
    <t>EXP-1094</t>
  </si>
  <si>
    <t>EXP-1103</t>
  </si>
  <si>
    <t>EXP-1123</t>
  </si>
  <si>
    <t>EXP-1085</t>
  </si>
  <si>
    <t>EXP-1079</t>
  </si>
  <si>
    <t>EXP-1090</t>
  </si>
  <si>
    <t>EXP-1015</t>
  </si>
  <si>
    <t>EXP-1026</t>
  </si>
  <si>
    <t>EXP-1115</t>
  </si>
  <si>
    <t>EXP-1120</t>
  </si>
  <si>
    <t>EXP-1149</t>
  </si>
  <si>
    <t>EXP-1155</t>
  </si>
  <si>
    <t>EXP-1185</t>
  </si>
  <si>
    <t>29/01/2025</t>
  </si>
  <si>
    <t>EXP-1093</t>
  </si>
  <si>
    <t>EXP-1127</t>
  </si>
  <si>
    <t>29/03/2025</t>
  </si>
  <si>
    <t>EXP-1025</t>
  </si>
  <si>
    <t>EXP-1071</t>
  </si>
  <si>
    <t>EXP-1200</t>
  </si>
  <si>
    <t>EXP-1067</t>
  </si>
  <si>
    <t>EXP-1114</t>
  </si>
  <si>
    <t>EXP-1196</t>
  </si>
  <si>
    <t>EXP-1084</t>
  </si>
  <si>
    <t>EXP-1182</t>
  </si>
  <si>
    <t>EXP-1199</t>
  </si>
  <si>
    <t>Total Revenue (₹)</t>
  </si>
  <si>
    <t>Total Expenses (₹)</t>
  </si>
  <si>
    <t>Net Profit (₹)</t>
  </si>
  <si>
    <t>Profit Margin (%)</t>
  </si>
  <si>
    <t>June</t>
  </si>
  <si>
    <t>July</t>
  </si>
  <si>
    <t>August</t>
  </si>
  <si>
    <t>September</t>
  </si>
  <si>
    <t>October</t>
  </si>
  <si>
    <t>November</t>
  </si>
  <si>
    <t>December</t>
  </si>
  <si>
    <t>Filter by Month/Product</t>
  </si>
  <si>
    <t>KPI Cards</t>
  </si>
  <si>
    <t>Total Revenue</t>
  </si>
  <si>
    <t>Total Expense</t>
  </si>
  <si>
    <t>Net Profit</t>
  </si>
  <si>
    <t>Profit Margin(%)</t>
  </si>
  <si>
    <t>January Total</t>
  </si>
  <si>
    <t>February Total</t>
  </si>
  <si>
    <t>March Total</t>
  </si>
  <si>
    <t>April Total</t>
  </si>
  <si>
    <t>May Total</t>
  </si>
  <si>
    <t>Grand Total</t>
  </si>
  <si>
    <t>Filter by Date Expense ID &amp; Amount</t>
  </si>
  <si>
    <t>Sum of Amount (₹)</t>
  </si>
  <si>
    <t>01/01/2025 Total</t>
  </si>
  <si>
    <t>01/04/2025 Total</t>
  </si>
  <si>
    <t>01/05/2025 Total</t>
  </si>
  <si>
    <t>02/02/2025 Total</t>
  </si>
  <si>
    <t>02/03/2025 Total</t>
  </si>
  <si>
    <t>02/04/2025 Total</t>
  </si>
  <si>
    <t>03/01/2025 Total</t>
  </si>
  <si>
    <t>03/02/2025 Total</t>
  </si>
  <si>
    <t>03/03/2025 Total</t>
  </si>
  <si>
    <t>03/04/2025 Total</t>
  </si>
  <si>
    <t>04/01/2025 Total</t>
  </si>
  <si>
    <t>04/02/2025 Total</t>
  </si>
  <si>
    <t>04/03/2025 Total</t>
  </si>
  <si>
    <t>04/04/2025 Total</t>
  </si>
  <si>
    <t>05/01/2025 Total</t>
  </si>
  <si>
    <t>05/02/2025 Total</t>
  </si>
  <si>
    <t>05/04/2025 Total</t>
  </si>
  <si>
    <t>06/01/2025 Total</t>
  </si>
  <si>
    <t>06/02/2025 Total</t>
  </si>
  <si>
    <t>06/03/2025 Total</t>
  </si>
  <si>
    <t>07/02/2025 Total</t>
  </si>
  <si>
    <t>07/03/2025 Total</t>
  </si>
  <si>
    <t>07/04/2025 Total</t>
  </si>
  <si>
    <t>08/01/2025 Total</t>
  </si>
  <si>
    <t>08/02/2025 Total</t>
  </si>
  <si>
    <t>08/03/2025 Total</t>
  </si>
  <si>
    <t>09/01/2025 Total</t>
  </si>
  <si>
    <t>09/02/2025 Total</t>
  </si>
  <si>
    <t>09/03/2025 Total</t>
  </si>
  <si>
    <t>09/04/2025 Total</t>
  </si>
  <si>
    <t>10/01/2025 Total</t>
  </si>
  <si>
    <t>10/03/2025 Total</t>
  </si>
  <si>
    <t>10/04/2025 Total</t>
  </si>
  <si>
    <t>11/01/2025 Total</t>
  </si>
  <si>
    <t>11/02/2025 Total</t>
  </si>
  <si>
    <t>11/03/2025 Total</t>
  </si>
  <si>
    <t>11/04/2025 Total</t>
  </si>
  <si>
    <t>12/01/2025 Total</t>
  </si>
  <si>
    <t>12/02/2025 Total</t>
  </si>
  <si>
    <t>12/03/2025 Total</t>
  </si>
  <si>
    <t>13/01/2025 Total</t>
  </si>
  <si>
    <t>13/02/2025 Total</t>
  </si>
  <si>
    <t>13/03/2025 Total</t>
  </si>
  <si>
    <t>14/01/2025 Total</t>
  </si>
  <si>
    <t>14/02/2025 Total</t>
  </si>
  <si>
    <t>14/03/2025 Total</t>
  </si>
  <si>
    <t>14/04/2025 Total</t>
  </si>
  <si>
    <t>15/01/2025 Total</t>
  </si>
  <si>
    <t>15/02/2025 Total</t>
  </si>
  <si>
    <t>15/03/2025 Total</t>
  </si>
  <si>
    <t>15/04/2025 Total</t>
  </si>
  <si>
    <t>16/01/2025 Total</t>
  </si>
  <si>
    <t>16/02/2025 Total</t>
  </si>
  <si>
    <t>16/03/2025 Total</t>
  </si>
  <si>
    <t>16/04/2025 Total</t>
  </si>
  <si>
    <t>17/01/2025 Total</t>
  </si>
  <si>
    <t>17/02/2025 Total</t>
  </si>
  <si>
    <t>17/04/2025 Total</t>
  </si>
  <si>
    <t>18/01/2025 Total</t>
  </si>
  <si>
    <t>18/02/2025 Total</t>
  </si>
  <si>
    <t>18/03/2025 Total</t>
  </si>
  <si>
    <t>18/04/2025 Total</t>
  </si>
  <si>
    <t>19/01/2025 Total</t>
  </si>
  <si>
    <t>19/02/2025 Total</t>
  </si>
  <si>
    <t>19/03/2025 Total</t>
  </si>
  <si>
    <t>19/04/2025 Total</t>
  </si>
  <si>
    <t>20/01/2025 Total</t>
  </si>
  <si>
    <t>20/02/2025 Total</t>
  </si>
  <si>
    <t>20/03/2025 Total</t>
  </si>
  <si>
    <t>20/04/2025 Total</t>
  </si>
  <si>
    <t>21/01/2025 Total</t>
  </si>
  <si>
    <t>21/03/2025 Total</t>
  </si>
  <si>
    <t>21/04/2025 Total</t>
  </si>
  <si>
    <t>22/01/2025 Total</t>
  </si>
  <si>
    <t>22/02/2025 Total</t>
  </si>
  <si>
    <t>22/03/2025 Total</t>
  </si>
  <si>
    <t>23/01/2025 Total</t>
  </si>
  <si>
    <t>23/02/2025 Total</t>
  </si>
  <si>
    <t>23/03/2025 Total</t>
  </si>
  <si>
    <t>23/04/2025 Total</t>
  </si>
  <si>
    <t>24/01/2025 Total</t>
  </si>
  <si>
    <t>24/02/2025 Total</t>
  </si>
  <si>
    <t>24/03/2025 Total</t>
  </si>
  <si>
    <t>24/04/2025 Total</t>
  </si>
  <si>
    <t>25/01/2025 Total</t>
  </si>
  <si>
    <t>25/03/2025 Total</t>
  </si>
  <si>
    <t>25/04/2025 Total</t>
  </si>
  <si>
    <t>26/01/2025 Total</t>
  </si>
  <si>
    <t>26/02/2025 Total</t>
  </si>
  <si>
    <t>26/03/2025 Total</t>
  </si>
  <si>
    <t>26/04/2025 Total</t>
  </si>
  <si>
    <t>27/01/2025 Total</t>
  </si>
  <si>
    <t>27/03/2025 Total</t>
  </si>
  <si>
    <t>27/04/2025 Total</t>
  </si>
  <si>
    <t>28/01/2025 Total</t>
  </si>
  <si>
    <t>28/02/2025 Total</t>
  </si>
  <si>
    <t>28/03/2025 Total</t>
  </si>
  <si>
    <t>29/01/2025 Total</t>
  </si>
  <si>
    <t>29/03/2025 Total</t>
  </si>
  <si>
    <t>29/04/2025 Total</t>
  </si>
  <si>
    <t>30/01/2025 Total</t>
  </si>
  <si>
    <t>30/03/2025 Total</t>
  </si>
  <si>
    <t>31/01/2025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</si>
</sst>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m/d/yy;@"/>
  </numFmts>
  <fonts count="6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b/>
      <sz val="14"/>
      <color rgb="FF000000"/>
      <name val="Calibri"/>
      <family val="2"/>
      <scheme val="minor"/>
    </font>
    <font>
      <b/>
      <sz val="26"/>
      <color theme="1"/>
      <name val="Aptos Narrow"/>
      <family val="2"/>
      <scheme val="minor"/>
    </font>
    <font>
      <i/>
      <sz val="26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2CA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164" fontId="3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10" fontId="0" fillId="0" borderId="0" xfId="0" applyNumberFormat="1"/>
    <xf numFmtId="10" fontId="3" fillId="2" borderId="1" xfId="0" applyNumberFormat="1" applyFont="1" applyFill="1" applyBorder="1" applyAlignment="1">
      <alignment horizontal="center"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pivotButton="1"/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Border="1"/>
    <xf numFmtId="0" fontId="4" fillId="3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4" fillId="8" borderId="3" xfId="0" applyFont="1" applyFill="1" applyBorder="1" applyAlignment="1"/>
    <xf numFmtId="10" fontId="5" fillId="8" borderId="2" xfId="0" applyNumberFormat="1" applyFont="1" applyFill="1" applyBorder="1" applyAlignment="1"/>
  </cellXfs>
  <cellStyles count="1">
    <cellStyle name="Normal" xfId="0" builtinId="0"/>
  </cellStyles>
  <dxfs count="51">
    <dxf>
      <numFmt numFmtId="164" formatCode="_ [$₹-4009]\ * #,##0.00_ ;_ [$₹-4009]\ * \-#,##0.00_ ;_ [$₹-4009]\ * &quot;-&quot;??_ ;_ @_ "/>
    </dxf>
    <dxf>
      <numFmt numFmtId="14" formatCode="0.00%"/>
    </dxf>
    <dxf>
      <numFmt numFmtId="0" formatCode="General"/>
      <extLst>
        <ext xmlns:xfpb="http://schemas.microsoft.com/office/spreadsheetml/2022/featurepropertybag" uri="{0417FA29-78FA-4A13-93AC-8FF0FAFDF519}">
          <xfpb:DXFComplement i="0"/>
        </ext>
      </extLst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82CAEC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alignment horizontal="center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numFmt numFmtId="165" formatCode="m/d/yy;@"/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82CAEC"/>
        </patternFill>
      </fill>
      <alignment horizont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numFmt numFmtId="165" formatCode="m/d/yy;@"/>
      <alignment horizontal="center"/>
    </dxf>
    <dxf>
      <numFmt numFmtId="165" formatCode="m/d/yy;@"/>
      <alignment horizontal="center" vertical="bottom" textRotation="0" wrapText="0" indent="0" justifyLastLine="0" shrinkToFit="0" readingOrder="0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minor"/>
      </font>
      <fill>
        <patternFill patternType="solid">
          <fgColor indexed="64"/>
          <bgColor rgb="FF82CAEC"/>
        </patternFill>
      </fill>
      <alignment horizontal="center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7F78D"/>
      <color rgb="FF82C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Revenure V/S Total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{"Total Revenue"}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Profit_Loss_Summary!A2:A13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Profit_Loss_Summary!$B$2:$B$14</c:f>
              <c:numCache>
                <c:formatCode>_ [$₹-4009]\ * #,##0.00_ ;_ [$₹-4009]\ * \-#,##0.00_ ;_ [$₹-4009]\ * "-"??_ ;_ @_ </c:formatCode>
                <c:ptCount val="13"/>
                <c:pt idx="0">
                  <c:v>2143772</c:v>
                </c:pt>
                <c:pt idx="1">
                  <c:v>2012289</c:v>
                </c:pt>
                <c:pt idx="2">
                  <c:v>1887028</c:v>
                </c:pt>
                <c:pt idx="3">
                  <c:v>2374586</c:v>
                </c:pt>
                <c:pt idx="4">
                  <c:v>14608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0-4D42-8376-7BB130217119}"/>
            </c:ext>
          </c:extLst>
        </c:ser>
        <c:ser>
          <c:idx val="1"/>
          <c:order val="1"/>
          <c:tx>
            <c:strRef>
              <c:f>{"Total Expenses"}</c:f>
              <c:strCache>
                <c:ptCount val="1"/>
                <c:pt idx="0">
                  <c:v>Total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Profit_Loss_Summary!A2:A13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Profit_Loss_Summary!$C$2:$C$14</c:f>
              <c:numCache>
                <c:formatCode>_ [$₹-4009]\ * #,##0.00_ ;_ [$₹-4009]\ * \-#,##0.00_ ;_ [$₹-4009]\ * "-"??_ ;_ @_ </c:formatCode>
                <c:ptCount val="13"/>
                <c:pt idx="0">
                  <c:v>2992240</c:v>
                </c:pt>
                <c:pt idx="1">
                  <c:v>1699280</c:v>
                </c:pt>
                <c:pt idx="2">
                  <c:v>1940214</c:v>
                </c:pt>
                <c:pt idx="3">
                  <c:v>2025912</c:v>
                </c:pt>
                <c:pt idx="4">
                  <c:v>76892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0-4D42-8376-7BB130217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4568328"/>
        <c:axId val="2104573960"/>
      </c:barChart>
      <c:catAx>
        <c:axId val="2104568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73960"/>
        <c:crosses val="autoZero"/>
        <c:auto val="1"/>
        <c:lblAlgn val="ctr"/>
        <c:lblOffset val="100"/>
        <c:noMultiLvlLbl val="0"/>
      </c:catAx>
      <c:valAx>
        <c:axId val="210457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6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Total Revenue V/S Total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Profit_Loss_Summary!$B$1</c:f>
              <c:strCache>
                <c:ptCount val="1"/>
                <c:pt idx="0">
                  <c:v> Total Revenue (₹) </c:v>
                </c:pt>
              </c:strCache>
            </c:strRef>
          </c:tx>
          <c:spPr>
            <a:solidFill>
              <a:srgbClr val="8ED973"/>
            </a:solidFill>
            <a:ln>
              <a:noFill/>
            </a:ln>
            <a:effectLst/>
          </c:spPr>
          <c:invertIfNegative val="0"/>
          <c:cat>
            <c:strRef>
              <c:f>Profit_Loss_Summary!$A$2:$A$13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Profit_Loss_Summary!$B$2:$B$13</c:f>
              <c:numCache>
                <c:formatCode>_ [$₹-4009]\ * #,##0.00_ ;_ [$₹-4009]\ * \-#,##0.00_ ;_ [$₹-4009]\ * "-"??_ ;_ @_ </c:formatCode>
                <c:ptCount val="12"/>
                <c:pt idx="0">
                  <c:v>2143772</c:v>
                </c:pt>
                <c:pt idx="1">
                  <c:v>2012289</c:v>
                </c:pt>
                <c:pt idx="2">
                  <c:v>1887028</c:v>
                </c:pt>
                <c:pt idx="3">
                  <c:v>2374586</c:v>
                </c:pt>
                <c:pt idx="4">
                  <c:v>14608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8-4831-AA03-ACAC77402D6C}"/>
            </c:ext>
          </c:extLst>
        </c:ser>
        <c:ser>
          <c:idx val="1"/>
          <c:order val="1"/>
          <c:tx>
            <c:strRef>
              <c:f>Profit_Loss_Summary!$C$1</c:f>
              <c:strCache>
                <c:ptCount val="1"/>
                <c:pt idx="0">
                  <c:v> Total Expenses (₹)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Profit_Loss_Summary!$A$2:$A$13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Profit_Loss_Summary!$C$2:$C$13</c:f>
              <c:numCache>
                <c:formatCode>_ [$₹-4009]\ * #,##0.00_ ;_ [$₹-4009]\ * \-#,##0.00_ ;_ [$₹-4009]\ * "-"??_ ;_ @_ </c:formatCode>
                <c:ptCount val="12"/>
                <c:pt idx="0">
                  <c:v>2992240</c:v>
                </c:pt>
                <c:pt idx="1">
                  <c:v>1699280</c:v>
                </c:pt>
                <c:pt idx="2">
                  <c:v>1940214</c:v>
                </c:pt>
                <c:pt idx="3">
                  <c:v>2025912</c:v>
                </c:pt>
                <c:pt idx="4">
                  <c:v>76892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8-4831-AA03-ACAC77402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685447"/>
        <c:axId val="2146687495"/>
      </c:barChart>
      <c:catAx>
        <c:axId val="2146685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687495"/>
        <c:crosses val="autoZero"/>
        <c:auto val="1"/>
        <c:lblAlgn val="ctr"/>
        <c:lblOffset val="100"/>
        <c:noMultiLvlLbl val="0"/>
      </c:catAx>
      <c:valAx>
        <c:axId val="2146687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685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Net Profit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Profit_Loss_Summary!$D$1</c:f>
              <c:strCache>
                <c:ptCount val="1"/>
                <c:pt idx="0">
                  <c:v>Net Profit (₹)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Profit_Loss_Summary!$A$2:$A$13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Profit_Loss_Summary!$D$2:$D$13</c:f>
              <c:numCache>
                <c:formatCode>General</c:formatCode>
                <c:ptCount val="12"/>
                <c:pt idx="0">
                  <c:v>-848468</c:v>
                </c:pt>
                <c:pt idx="1">
                  <c:v>313009</c:v>
                </c:pt>
                <c:pt idx="2">
                  <c:v>-53186</c:v>
                </c:pt>
                <c:pt idx="3">
                  <c:v>348674</c:v>
                </c:pt>
                <c:pt idx="4">
                  <c:v>-62284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7-4AF3-ACE2-8F9FCCE7B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357063"/>
        <c:axId val="437359111"/>
      </c:lineChart>
      <c:catAx>
        <c:axId val="437357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359111"/>
        <c:crosses val="autoZero"/>
        <c:auto val="1"/>
        <c:lblAlgn val="ctr"/>
        <c:lblOffset val="100"/>
        <c:noMultiLvlLbl val="0"/>
      </c:catAx>
      <c:valAx>
        <c:axId val="437359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357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Profit Margin (%)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Profit_Loss_Summary!$E$1</c:f>
              <c:strCache>
                <c:ptCount val="1"/>
                <c:pt idx="0">
                  <c:v>Profit Margin (%)</c:v>
                </c:pt>
              </c:strCache>
            </c:strRef>
          </c:tx>
          <c:spPr>
            <a:solidFill>
              <a:srgbClr val="8ED973"/>
            </a:solidFill>
            <a:ln>
              <a:noFill/>
            </a:ln>
            <a:effectLst/>
          </c:spPr>
          <c:invertIfNegative val="0"/>
          <c:cat>
            <c:strRef>
              <c:f>Profit_Loss_Summary!$A$2:$A$13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Profit_Loss_Summary!$E$2:$E$13</c:f>
              <c:numCache>
                <c:formatCode>_ [$₹-4009]\ * #,##0.00_ ;_ [$₹-4009]\ * \-#,##0.00_ ;_ [$₹-4009]\ * "-"??_ ;_ @_ </c:formatCode>
                <c:ptCount val="12"/>
                <c:pt idx="0">
                  <c:v>-0.39578276048012567</c:v>
                </c:pt>
                <c:pt idx="1">
                  <c:v>0.15554873082345527</c:v>
                </c:pt>
                <c:pt idx="2">
                  <c:v>-2.8185061376937704E-2</c:v>
                </c:pt>
                <c:pt idx="3">
                  <c:v>0.14683570104430835</c:v>
                </c:pt>
                <c:pt idx="4">
                  <c:v>-4.2636911281489596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A-4E1C-8D38-C38CD4BB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604743"/>
        <c:axId val="595324936"/>
      </c:barChart>
      <c:catAx>
        <c:axId val="2103604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324936"/>
        <c:crosses val="autoZero"/>
        <c:auto val="1"/>
        <c:lblAlgn val="ctr"/>
        <c:lblOffset val="100"/>
        <c:noMultiLvlLbl val="0"/>
      </c:catAx>
      <c:valAx>
        <c:axId val="5953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604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133350</xdr:colOff>
      <xdr:row>30</xdr:row>
      <xdr:rowOff>66675</xdr:rowOff>
    </xdr:from>
    <xdr:to>
      <xdr:col>13</xdr:col>
      <xdr:colOff>133350</xdr:colOff>
      <xdr:row>40</xdr:row>
      <xdr:rowOff>161925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2" name="Month">
              <a:extLst>
                <a:ext uri="{FF2B5EF4-FFF2-40B4-BE49-F238E27FC236}">
                  <a16:creationId xmlns:a16="http://schemas.microsoft.com/office/drawing/2014/main" id="{B76C438B-81E1-2EDD-2DFF-CFCBDC50FA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3625" y="2314575"/>
              <a:ext cx="1828800" cy="200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absolute">
    <xdr:from>
      <xdr:col>10</xdr:col>
      <xdr:colOff>95250</xdr:colOff>
      <xdr:row>1</xdr:row>
      <xdr:rowOff>95250</xdr:rowOff>
    </xdr:from>
    <xdr:to>
      <xdr:col>13</xdr:col>
      <xdr:colOff>95250</xdr:colOff>
      <xdr:row>11</xdr:row>
      <xdr:rowOff>152400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3" name="Client Name">
              <a:extLst>
                <a:ext uri="{FF2B5EF4-FFF2-40B4-BE49-F238E27FC236}">
                  <a16:creationId xmlns:a16="http://schemas.microsoft.com/office/drawing/2014/main" id="{7158BAC7-AF4E-48B7-C96F-D65863451688}"/>
                </a:ext>
                <a:ext uri="{147F2762-F138-4A5C-976F-8EAC2B608ADB}">
                  <a16:predDERef xmlns:a16="http://schemas.microsoft.com/office/drawing/2014/main" pred="{B76C438B-81E1-2EDD-2DFF-CFCBDC50FA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44100" y="266700"/>
              <a:ext cx="1828800" cy="196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absolute">
    <xdr:from>
      <xdr:col>10</xdr:col>
      <xdr:colOff>123825</xdr:colOff>
      <xdr:row>23</xdr:row>
      <xdr:rowOff>171450</xdr:rowOff>
    </xdr:from>
    <xdr:to>
      <xdr:col>13</xdr:col>
      <xdr:colOff>123825</xdr:colOff>
      <xdr:row>29</xdr:row>
      <xdr:rowOff>133350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4" name="Payment Status">
              <a:extLst>
                <a:ext uri="{FF2B5EF4-FFF2-40B4-BE49-F238E27FC236}">
                  <a16:creationId xmlns:a16="http://schemas.microsoft.com/office/drawing/2014/main" id="{A4588C0F-7001-64E0-8098-46B54AF6EB8D}"/>
                </a:ext>
                <a:ext uri="{147F2762-F138-4A5C-976F-8EAC2B608ADB}">
                  <a16:predDERef xmlns:a16="http://schemas.microsoft.com/office/drawing/2014/main" pred="{7158BAC7-AF4E-48B7-C96F-D658634516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yment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44100" y="4467225"/>
              <a:ext cx="182880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200025</xdr:rowOff>
    </xdr:from>
    <xdr:to>
      <xdr:col>19</xdr:col>
      <xdr:colOff>133350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5BCD53-2141-19BA-8126-4EA4C0AD0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19</xdr:row>
      <xdr:rowOff>19050</xdr:rowOff>
    </xdr:from>
    <xdr:to>
      <xdr:col>10</xdr:col>
      <xdr:colOff>552450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BF8B3-6846-4EFC-B3C4-F66134DE3C9B}"/>
            </a:ext>
            <a:ext uri="{147F2762-F138-4A5C-976F-8EAC2B608ADB}">
              <a16:predDERef xmlns:a16="http://schemas.microsoft.com/office/drawing/2014/main" pred="{F55BCD53-2141-19BA-8126-4EA4C0AD0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42</xdr:row>
      <xdr:rowOff>66675</xdr:rowOff>
    </xdr:from>
    <xdr:to>
      <xdr:col>10</xdr:col>
      <xdr:colOff>619125</xdr:colOff>
      <xdr:row>67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B027F7-1172-4378-BF99-20F39ED85944}"/>
            </a:ext>
            <a:ext uri="{147F2762-F138-4A5C-976F-8EAC2B608ADB}">
              <a16:predDERef xmlns:a16="http://schemas.microsoft.com/office/drawing/2014/main" pred="{2BCBF8B3-6846-4EFC-B3C4-F66134DE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1543050</xdr:colOff>
      <xdr:row>19</xdr:row>
      <xdr:rowOff>9525</xdr:rowOff>
    </xdr:from>
    <xdr:to>
      <xdr:col>18</xdr:col>
      <xdr:colOff>323850</xdr:colOff>
      <xdr:row>40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EBF9F9-A7A7-4616-8C53-8865F81CB8B8}"/>
            </a:ext>
            <a:ext uri="{147F2762-F138-4A5C-976F-8EAC2B608ADB}">
              <a16:predDERef xmlns:a16="http://schemas.microsoft.com/office/drawing/2014/main" pred="{75B027F7-1172-4378-BF99-20F39ED85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06.75609166667" createdVersion="8" refreshedVersion="8" minRefreshableVersion="3" recordCount="200" xr:uid="{156BB0F9-360E-41FC-BA26-28BF693C8637}">
  <cacheSource type="worksheet">
    <worksheetSource name="Table1"/>
  </cacheSource>
  <cacheFields count="10">
    <cacheField name="Date" numFmtId="165">
      <sharedItems/>
    </cacheField>
    <cacheField name="Month" numFmtId="0">
      <sharedItems count="5">
        <s v="January"/>
        <s v="February"/>
        <s v="March"/>
        <s v="May"/>
        <s v="April"/>
      </sharedItems>
    </cacheField>
    <cacheField name="Invoice No" numFmtId="0">
      <sharedItems/>
    </cacheField>
    <cacheField name="Client Name" numFmtId="0">
      <sharedItems/>
    </cacheField>
    <cacheField name="Product/Service" numFmtId="0">
      <sharedItems count="5">
        <s v="Software License"/>
        <s v="Hosting (1 Year)"/>
        <s v="Website Design"/>
        <s v="SEO Services"/>
        <s v="Consulting"/>
      </sharedItems>
    </cacheField>
    <cacheField name="Quantity" numFmtId="0">
      <sharedItems containsSemiMixedTypes="0" containsString="0" containsNumber="1" containsInteger="1" minValue="1" maxValue="5"/>
    </cacheField>
    <cacheField name="Unit Price (₹)" numFmtId="164">
      <sharedItems containsSemiMixedTypes="0" containsString="0" containsNumber="1" containsInteger="1" minValue="3092" maxValue="24964"/>
    </cacheField>
    <cacheField name="Total Amount" numFmtId="164">
      <sharedItems containsSemiMixedTypes="0" containsString="0" containsNumber="1" containsInteger="1" minValue="3092" maxValue="122180"/>
    </cacheField>
    <cacheField name="Payment Method" numFmtId="0">
      <sharedItems/>
    </cacheField>
    <cacheField name="Payment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06.760670717595" createdVersion="8" refreshedVersion="8" minRefreshableVersion="3" recordCount="200" xr:uid="{71FDE223-B761-4B88-A41C-16DEAEBEB680}">
  <cacheSource type="worksheet">
    <worksheetSource name="Table2"/>
  </cacheSource>
  <cacheFields count="8">
    <cacheField name="Date" numFmtId="165">
      <sharedItems count="103">
        <s v="01/01/2025"/>
        <s v="01/04/2025"/>
        <s v="01/05/2025"/>
        <s v="02/02/2025"/>
        <s v="02/03/2025"/>
        <s v="02/04/2025"/>
        <s v="03/01/2025"/>
        <s v="03/02/2025"/>
        <s v="03/03/2025"/>
        <s v="03/04/2025"/>
        <s v="04/01/2025"/>
        <s v="04/02/2025"/>
        <s v="04/03/2025"/>
        <s v="04/04/2025"/>
        <s v="05/01/2025"/>
        <s v="05/02/2025"/>
        <s v="05/04/2025"/>
        <s v="06/01/2025"/>
        <s v="06/02/2025"/>
        <s v="06/03/2025"/>
        <s v="07/02/2025"/>
        <s v="07/03/2025"/>
        <s v="07/04/2025"/>
        <s v="08/01/2025"/>
        <s v="08/02/2025"/>
        <s v="08/03/2025"/>
        <s v="09/01/2025"/>
        <s v="09/02/2025"/>
        <s v="09/03/2025"/>
        <s v="09/04/2025"/>
        <s v="10/01/2025"/>
        <s v="10/03/2025"/>
        <s v="10/04/2025"/>
        <s v="11/01/2025"/>
        <s v="11/02/2025"/>
        <s v="11/03/2025"/>
        <s v="11/04/2025"/>
        <s v="12/01/2025"/>
        <s v="12/02/2025"/>
        <s v="12/03/2025"/>
        <s v="13/01/2025"/>
        <s v="13/02/2025"/>
        <s v="13/03/2025"/>
        <s v="14/01/2025"/>
        <s v="14/02/2025"/>
        <s v="14/03/2025"/>
        <s v="14/04/2025"/>
        <s v="15/01/2025"/>
        <s v="15/02/2025"/>
        <s v="15/03/2025"/>
        <s v="15/04/2025"/>
        <s v="16/01/2025"/>
        <s v="16/02/2025"/>
        <s v="16/03/2025"/>
        <s v="16/04/2025"/>
        <s v="17/01/2025"/>
        <s v="17/02/2025"/>
        <s v="17/04/2025"/>
        <s v="18/01/2025"/>
        <s v="18/02/2025"/>
        <s v="18/03/2025"/>
        <s v="18/04/2025"/>
        <s v="19/01/2025"/>
        <s v="19/02/2025"/>
        <s v="19/03/2025"/>
        <s v="19/04/2025"/>
        <s v="20/01/2025"/>
        <s v="20/02/2025"/>
        <s v="20/03/2025"/>
        <s v="20/04/2025"/>
        <s v="21/01/2025"/>
        <s v="21/03/2025"/>
        <s v="21/04/2025"/>
        <s v="22/01/2025"/>
        <s v="22/02/2025"/>
        <s v="22/03/2025"/>
        <s v="23/01/2025"/>
        <s v="23/02/2025"/>
        <s v="23/03/2025"/>
        <s v="23/04/2025"/>
        <s v="24/01/2025"/>
        <s v="24/02/2025"/>
        <s v="24/03/2025"/>
        <s v="24/04/2025"/>
        <s v="25/01/2025"/>
        <s v="25/03/2025"/>
        <s v="25/04/2025"/>
        <s v="26/01/2025"/>
        <s v="26/02/2025"/>
        <s v="26/03/2025"/>
        <s v="26/04/2025"/>
        <s v="27/01/2025"/>
        <s v="27/03/2025"/>
        <s v="27/04/2025"/>
        <s v="28/01/2025"/>
        <s v="28/02/2025"/>
        <s v="28/03/2025"/>
        <s v="29/01/2025"/>
        <s v="29/03/2025"/>
        <s v="29/04/2025"/>
        <s v="30/01/2025"/>
        <s v="30/03/2025"/>
        <s v="31/01/2025"/>
      </sharedItems>
    </cacheField>
    <cacheField name="Month" numFmtId="0">
      <sharedItems/>
    </cacheField>
    <cacheField name="Expense ID" numFmtId="0">
      <sharedItems count="200">
        <s v="EXP-1027"/>
        <s v="EXP-1048"/>
        <s v="EXP-1053"/>
        <s v="EXP-1060"/>
        <s v="EXP-1109"/>
        <s v="EXP-1166"/>
        <s v="EXP-1110"/>
        <s v="EXP-1069"/>
        <s v="EXP-1042"/>
        <s v="EXP-1056"/>
        <s v="EXP-1106"/>
        <s v="EXP-1043"/>
        <s v="EXP-1125"/>
        <s v="EXP-1019"/>
        <s v="EXP-1140"/>
        <s v="EXP-1089"/>
        <s v="EXP-1121"/>
        <s v="EXP-1070"/>
        <s v="EXP-1145"/>
        <s v="EXP-1046"/>
        <s v="EXP-1076"/>
        <s v="EXP-1131"/>
        <s v="EXP-1016"/>
        <s v="EXP-1081"/>
        <s v="EXP-1001"/>
        <s v="EXP-1013"/>
        <s v="EXP-1087"/>
        <s v="EXP-1137"/>
        <s v="EXP-1195"/>
        <s v="EXP-1010"/>
        <s v="EXP-1020"/>
        <s v="EXP-1022"/>
        <s v="EXP-1072"/>
        <s v="EXP-1181"/>
        <s v="EXP-1108"/>
        <s v="EXP-1064"/>
        <s v="EXP-1170"/>
        <s v="EXP-1080"/>
        <s v="EXP-1086"/>
        <s v="EXP-1171"/>
        <s v="EXP-1032"/>
        <s v="EXP-1119"/>
        <s v="EXP-1176"/>
        <s v="EXP-1055"/>
        <s v="EXP-1083"/>
        <s v="EXP-1095"/>
        <s v="EXP-1122"/>
        <s v="EXP-1092"/>
        <s v="EXP-1100"/>
        <s v="EXP-1183"/>
        <s v="EXP-1023"/>
        <s v="EXP-1082"/>
        <s v="EXP-1004"/>
        <s v="EXP-1150"/>
        <s v="EXP-1017"/>
        <s v="EXP-1154"/>
        <s v="EXP-1174"/>
        <s v="EXP-1133"/>
        <s v="EXP-1168"/>
        <s v="EXP-1063"/>
        <s v="EXP-1011"/>
        <s v="EXP-1088"/>
        <s v="EXP-1002"/>
        <s v="EXP-1050"/>
        <s v="EXP-1066"/>
        <s v="EXP-1172"/>
        <s v="EXP-1051"/>
        <s v="EXP-1101"/>
        <s v="EXP-1136"/>
        <s v="EXP-1052"/>
        <s v="EXP-1075"/>
        <s v="EXP-1112"/>
        <s v="EXP-1142"/>
        <s v="EXP-1151"/>
        <s v="EXP-1163"/>
        <s v="EXP-1198"/>
        <s v="EXP-1116"/>
        <s v="EXP-1147"/>
        <s v="EXP-1179"/>
        <s v="EXP-1124"/>
        <s v="EXP-1074"/>
        <s v="EXP-1068"/>
        <s v="EXP-1005"/>
        <s v="EXP-1012"/>
        <s v="EXP-1033"/>
        <s v="EXP-1091"/>
        <s v="EXP-1184"/>
        <s v="EXP-1045"/>
        <s v="EXP-1047"/>
        <s v="EXP-1009"/>
        <s v="EXP-1132"/>
        <s v="EXP-1135"/>
        <s v="EXP-1059"/>
        <s v="EXP-1138"/>
        <s v="EXP-1173"/>
        <s v="EXP-1186"/>
        <s v="EXP-1078"/>
        <s v="EXP-1113"/>
        <s v="EXP-1164"/>
        <s v="EXP-1169"/>
        <s v="EXP-1044"/>
        <s v="EXP-1039"/>
        <s v="EXP-1099"/>
        <s v="EXP-1165"/>
        <s v="EXP-1187"/>
        <s v="EXP-1018"/>
        <s v="EXP-1029"/>
        <s v="EXP-1037"/>
        <s v="EXP-1153"/>
        <s v="EXP-1003"/>
        <s v="EXP-1030"/>
        <s v="EXP-1178"/>
        <s v="EXP-1189"/>
        <s v="EXP-1041"/>
        <s v="EXP-1118"/>
        <s v="EXP-1190"/>
        <s v="EXP-1111"/>
        <s v="EXP-1157"/>
        <s v="EXP-1194"/>
        <s v="EXP-1197"/>
        <s v="EXP-1014"/>
        <s v="EXP-1141"/>
        <s v="EXP-1152"/>
        <s v="EXP-1192"/>
        <s v="EXP-1021"/>
        <s v="EXP-1038"/>
        <s v="EXP-1177"/>
        <s v="EXP-1117"/>
        <s v="EXP-1008"/>
        <s v="EXP-1102"/>
        <s v="EXP-1134"/>
        <s v="EXP-1098"/>
        <s v="EXP-1058"/>
        <s v="EXP-1191"/>
        <s v="EXP-1062"/>
        <s v="EXP-1096"/>
        <s v="EXP-1105"/>
        <s v="EXP-1158"/>
        <s v="EXP-1061"/>
        <s v="EXP-1073"/>
        <s v="EXP-1007"/>
        <s v="EXP-1130"/>
        <s v="EXP-1148"/>
        <s v="EXP-1193"/>
        <s v="EXP-1126"/>
        <s v="EXP-1006"/>
        <s v="EXP-1065"/>
        <s v="EXP-1160"/>
        <s v="EXP-1180"/>
        <s v="EXP-1028"/>
        <s v="EXP-1054"/>
        <s v="EXP-1128"/>
        <s v="EXP-1175"/>
        <s v="EXP-1107"/>
        <s v="EXP-1188"/>
        <s v="EXP-1034"/>
        <s v="EXP-1162"/>
        <s v="EXP-1036"/>
        <s v="EXP-1049"/>
        <s v="EXP-1139"/>
        <s v="EXP-1146"/>
        <s v="EXP-1104"/>
        <s v="EXP-1144"/>
        <s v="EXP-1159"/>
        <s v="EXP-1031"/>
        <s v="EXP-1024"/>
        <s v="EXP-1161"/>
        <s v="EXP-1167"/>
        <s v="EXP-1035"/>
        <s v="EXP-1097"/>
        <s v="EXP-1129"/>
        <s v="EXP-1143"/>
        <s v="EXP-1156"/>
        <s v="EXP-1057"/>
        <s v="EXP-1040"/>
        <s v="EXP-1077"/>
        <s v="EXP-1094"/>
        <s v="EXP-1103"/>
        <s v="EXP-1123"/>
        <s v="EXP-1085"/>
        <s v="EXP-1079"/>
        <s v="EXP-1090"/>
        <s v="EXP-1015"/>
        <s v="EXP-1026"/>
        <s v="EXP-1115"/>
        <s v="EXP-1120"/>
        <s v="EXP-1149"/>
        <s v="EXP-1155"/>
        <s v="EXP-1185"/>
        <s v="EXP-1093"/>
        <s v="EXP-1127"/>
        <s v="EXP-1025"/>
        <s v="EXP-1071"/>
        <s v="EXP-1200"/>
        <s v="EXP-1067"/>
        <s v="EXP-1114"/>
        <s v="EXP-1196"/>
        <s v="EXP-1084"/>
        <s v="EXP-1182"/>
        <s v="EXP-1199"/>
      </sharedItems>
    </cacheField>
    <cacheField name="Category" numFmtId="0">
      <sharedItems/>
    </cacheField>
    <cacheField name="Vendor" numFmtId="0">
      <sharedItems/>
    </cacheField>
    <cacheField name="Description" numFmtId="0">
      <sharedItems/>
    </cacheField>
    <cacheField name="Amount (₹)" numFmtId="164">
      <sharedItems containsSemiMixedTypes="0" containsString="0" containsNumber="1" containsInteger="1" minValue="1015" maxValue="79918"/>
    </cacheField>
    <cacheField name="Payment 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01/01/2025"/>
    <x v="0"/>
    <s v="INV-1050"/>
    <s v="NextGen Solutions"/>
    <x v="0"/>
    <n v="1"/>
    <n v="24597"/>
    <n v="24597"/>
    <s v="Credit Card"/>
    <s v="Paid"/>
  </r>
  <r>
    <s v="01/01/2025"/>
    <x v="0"/>
    <s v="INV-1185"/>
    <s v="XYZ Traders"/>
    <x v="1"/>
    <n v="4"/>
    <n v="23637"/>
    <n v="94548"/>
    <s v="Bank Transfer"/>
    <s v="Paid"/>
  </r>
  <r>
    <s v="01/02/2025"/>
    <x v="1"/>
    <s v="INV-1077"/>
    <s v="ABC Pvt Ltd"/>
    <x v="1"/>
    <n v="4"/>
    <n v="9971"/>
    <n v="39884"/>
    <s v="Credit Card"/>
    <s v="Paid"/>
  </r>
  <r>
    <s v="01/02/2025"/>
    <x v="1"/>
    <s v="INV-1114"/>
    <s v="EcoBuild"/>
    <x v="2"/>
    <n v="3"/>
    <n v="20441"/>
    <n v="61323"/>
    <s v="UPI"/>
    <s v="Paid"/>
  </r>
  <r>
    <s v="01/02/2025"/>
    <x v="1"/>
    <s v="INV-1129"/>
    <s v="EcoBuild"/>
    <x v="3"/>
    <n v="1"/>
    <n v="7320"/>
    <n v="7320"/>
    <s v="Cash"/>
    <s v="Unpaid"/>
  </r>
  <r>
    <s v="01/03/2025"/>
    <x v="2"/>
    <s v="INV-1125"/>
    <s v="Global Tech"/>
    <x v="3"/>
    <n v="4"/>
    <n v="14444"/>
    <n v="57776"/>
    <s v="Cash"/>
    <s v="Unpaid"/>
  </r>
  <r>
    <s v="01/05/2025"/>
    <x v="3"/>
    <s v="INV-1146"/>
    <s v="NextGen Solutions"/>
    <x v="2"/>
    <n v="2"/>
    <n v="7304"/>
    <n v="14608"/>
    <s v="Bank Transfer"/>
    <s v="Paid"/>
  </r>
  <r>
    <s v="02/01/2025"/>
    <x v="0"/>
    <s v="INV-1083"/>
    <s v="Global Tech"/>
    <x v="0"/>
    <n v="5"/>
    <n v="21257"/>
    <n v="106285"/>
    <s v="UPI"/>
    <s v="Unpaid"/>
  </r>
  <r>
    <s v="02/02/2025"/>
    <x v="1"/>
    <s v="INV-1080"/>
    <s v="Global Tech"/>
    <x v="4"/>
    <n v="2"/>
    <n v="21486"/>
    <n v="42972"/>
    <s v="Cash"/>
    <s v="Paid"/>
  </r>
  <r>
    <s v="02/03/2025"/>
    <x v="2"/>
    <s v="INV-1177"/>
    <s v="NextGen Solutions"/>
    <x v="4"/>
    <n v="1"/>
    <n v="24194"/>
    <n v="24194"/>
    <s v="UPI"/>
    <s v="Unpaid"/>
  </r>
  <r>
    <s v="02/04/2025"/>
    <x v="4"/>
    <s v="INV-1019"/>
    <s v="XYZ Traders"/>
    <x v="3"/>
    <n v="1"/>
    <n v="9481"/>
    <n v="9481"/>
    <s v="Bank Transfer"/>
    <s v="Paid"/>
  </r>
  <r>
    <s v="02/04/2025"/>
    <x v="4"/>
    <s v="INV-1133"/>
    <s v="Global Tech"/>
    <x v="3"/>
    <n v="2"/>
    <n v="21597"/>
    <n v="43194"/>
    <s v="Credit Card"/>
    <s v="Paid"/>
  </r>
  <r>
    <s v="03/01/2025"/>
    <x v="0"/>
    <s v="INV-1014"/>
    <s v="EcoBuild"/>
    <x v="1"/>
    <n v="2"/>
    <n v="11863"/>
    <n v="23726"/>
    <s v="Credit Card"/>
    <s v="Unpaid"/>
  </r>
  <r>
    <s v="03/01/2025"/>
    <x v="0"/>
    <s v="INV-1033"/>
    <s v="ABC Pvt Ltd"/>
    <x v="2"/>
    <n v="5"/>
    <n v="13153"/>
    <n v="65765"/>
    <s v="Credit Card"/>
    <s v="Paid"/>
  </r>
  <r>
    <s v="03/01/2025"/>
    <x v="0"/>
    <s v="INV-1047"/>
    <s v="EcoBuild"/>
    <x v="1"/>
    <n v="3"/>
    <n v="21846"/>
    <n v="65538"/>
    <s v="UPI"/>
    <s v="Paid"/>
  </r>
  <r>
    <s v="03/02/2025"/>
    <x v="1"/>
    <s v="INV-1066"/>
    <s v="NextGen Solutions"/>
    <x v="4"/>
    <n v="1"/>
    <n v="5429"/>
    <n v="5429"/>
    <s v="Credit Card"/>
    <s v="Paid"/>
  </r>
  <r>
    <s v="03/02/2025"/>
    <x v="1"/>
    <s v="INV-1126"/>
    <s v="ABC Pvt Ltd"/>
    <x v="4"/>
    <n v="1"/>
    <n v="19868"/>
    <n v="19868"/>
    <s v="Cash"/>
    <s v="Paid"/>
  </r>
  <r>
    <s v="03/03/2025"/>
    <x v="2"/>
    <s v="INV-1044"/>
    <s v="Global Tech"/>
    <x v="2"/>
    <n v="2"/>
    <n v="3852"/>
    <n v="7704"/>
    <s v="Bank Transfer"/>
    <s v="Paid"/>
  </r>
  <r>
    <s v="03/03/2025"/>
    <x v="2"/>
    <s v="INV-1106"/>
    <s v="NextGen Solutions"/>
    <x v="2"/>
    <n v="2"/>
    <n v="20974"/>
    <n v="41948"/>
    <s v="Cash"/>
    <s v="Paid"/>
  </r>
  <r>
    <s v="03/03/2025"/>
    <x v="2"/>
    <s v="INV-1168"/>
    <s v="XYZ Traders"/>
    <x v="2"/>
    <n v="3"/>
    <n v="15770"/>
    <n v="47310"/>
    <s v="Cash"/>
    <s v="Paid"/>
  </r>
  <r>
    <s v="03/04/2025"/>
    <x v="4"/>
    <s v="INV-1038"/>
    <s v="NextGen Solutions"/>
    <x v="1"/>
    <n v="4"/>
    <n v="10556"/>
    <n v="42224"/>
    <s v="UPI"/>
    <s v="Paid"/>
  </r>
  <r>
    <s v="03/04/2025"/>
    <x v="4"/>
    <s v="INV-1085"/>
    <s v="NextGen Solutions"/>
    <x v="3"/>
    <n v="2"/>
    <n v="10037"/>
    <n v="20074"/>
    <s v="Credit Card"/>
    <s v="Paid"/>
  </r>
  <r>
    <s v="04/01/2025"/>
    <x v="0"/>
    <s v="INV-1094"/>
    <s v="NextGen Solutions"/>
    <x v="1"/>
    <n v="5"/>
    <n v="20310"/>
    <n v="101550"/>
    <s v="Cash"/>
    <s v="Paid"/>
  </r>
  <r>
    <s v="04/03/2025"/>
    <x v="2"/>
    <s v="INV-1061"/>
    <s v="ABC Pvt Ltd"/>
    <x v="3"/>
    <n v="2"/>
    <n v="19093"/>
    <n v="38186"/>
    <s v="Bank Transfer"/>
    <s v="Paid"/>
  </r>
  <r>
    <s v="04/03/2025"/>
    <x v="2"/>
    <s v="INV-1170"/>
    <s v="EcoBuild"/>
    <x v="0"/>
    <n v="1"/>
    <n v="7665"/>
    <n v="7665"/>
    <s v="Bank Transfer"/>
    <s v="Paid"/>
  </r>
  <r>
    <s v="04/03/2025"/>
    <x v="2"/>
    <s v="INV-1182"/>
    <s v="EcoBuild"/>
    <x v="0"/>
    <n v="5"/>
    <n v="10648"/>
    <n v="53240"/>
    <s v="Bank Transfer"/>
    <s v="Unpaid"/>
  </r>
  <r>
    <s v="04/03/2025"/>
    <x v="2"/>
    <s v="INV-1196"/>
    <s v="ABC Pvt Ltd"/>
    <x v="4"/>
    <n v="5"/>
    <n v="23527"/>
    <n v="117635"/>
    <s v="Cash"/>
    <s v="Unpaid"/>
  </r>
  <r>
    <s v="04/03/2025"/>
    <x v="2"/>
    <s v="INV-1198"/>
    <s v="XYZ Traders"/>
    <x v="1"/>
    <n v="2"/>
    <n v="3160"/>
    <n v="6320"/>
    <s v="Cash"/>
    <s v="Paid"/>
  </r>
  <r>
    <s v="04/04/2025"/>
    <x v="4"/>
    <s v="INV-1116"/>
    <s v="EcoBuild"/>
    <x v="0"/>
    <n v="1"/>
    <n v="23499"/>
    <n v="23499"/>
    <s v="Bank Transfer"/>
    <s v="Paid"/>
  </r>
  <r>
    <s v="04/04/2025"/>
    <x v="4"/>
    <s v="INV-1144"/>
    <s v="ABC Pvt Ltd"/>
    <x v="4"/>
    <n v="5"/>
    <n v="4307"/>
    <n v="21535"/>
    <s v="UPI"/>
    <s v="Paid"/>
  </r>
  <r>
    <s v="05/01/2025"/>
    <x v="0"/>
    <s v="INV-1042"/>
    <s v="NextGen Solutions"/>
    <x v="3"/>
    <n v="4"/>
    <n v="17462"/>
    <n v="69848"/>
    <s v="Credit Card"/>
    <s v="Paid"/>
  </r>
  <r>
    <s v="05/01/2025"/>
    <x v="0"/>
    <s v="INV-1076"/>
    <s v="Global Tech"/>
    <x v="0"/>
    <n v="3"/>
    <n v="18960"/>
    <n v="56880"/>
    <s v="Cash"/>
    <s v="Unpaid"/>
  </r>
  <r>
    <s v="05/01/2025"/>
    <x v="0"/>
    <s v="INV-1157"/>
    <s v="ABC Pvt Ltd"/>
    <x v="1"/>
    <n v="4"/>
    <n v="13266"/>
    <n v="53064"/>
    <s v="Credit Card"/>
    <s v="Paid"/>
  </r>
  <r>
    <s v="05/03/2025"/>
    <x v="2"/>
    <s v="INV-1065"/>
    <s v="NextGen Solutions"/>
    <x v="4"/>
    <n v="1"/>
    <n v="11883"/>
    <n v="11883"/>
    <s v="Bank Transfer"/>
    <s v="Unpaid"/>
  </r>
  <r>
    <s v="05/03/2025"/>
    <x v="2"/>
    <s v="INV-1104"/>
    <s v="EcoBuild"/>
    <x v="4"/>
    <n v="4"/>
    <n v="20244"/>
    <n v="80976"/>
    <s v="Bank Transfer"/>
    <s v="Unpaid"/>
  </r>
  <r>
    <s v="05/04/2025"/>
    <x v="4"/>
    <s v="INV-1021"/>
    <s v="Global Tech"/>
    <x v="4"/>
    <n v="5"/>
    <n v="21676"/>
    <n v="108380"/>
    <s v="Credit Card"/>
    <s v="Unpaid"/>
  </r>
  <r>
    <s v="06/01/2025"/>
    <x v="0"/>
    <s v="INV-1084"/>
    <s v="Global Tech"/>
    <x v="3"/>
    <n v="4"/>
    <n v="12420"/>
    <n v="49680"/>
    <s v="Cash"/>
    <s v="Paid"/>
  </r>
  <r>
    <s v="06/01/2025"/>
    <x v="0"/>
    <s v="INV-1186"/>
    <s v="EcoBuild"/>
    <x v="1"/>
    <n v="5"/>
    <n v="13387"/>
    <n v="66935"/>
    <s v="Cash"/>
    <s v="Unpaid"/>
  </r>
  <r>
    <s v="06/02/2025"/>
    <x v="1"/>
    <s v="INV-1123"/>
    <s v="Global Tech"/>
    <x v="0"/>
    <n v="2"/>
    <n v="10377"/>
    <n v="20754"/>
    <s v="Cash"/>
    <s v="Unpaid"/>
  </r>
  <r>
    <s v="06/02/2025"/>
    <x v="1"/>
    <s v="INV-1195"/>
    <s v="XYZ Traders"/>
    <x v="4"/>
    <n v="5"/>
    <n v="21612"/>
    <n v="108060"/>
    <s v="Credit Card"/>
    <s v="Paid"/>
  </r>
  <r>
    <s v="06/04/2025"/>
    <x v="4"/>
    <s v="INV-1048"/>
    <s v="Global Tech"/>
    <x v="3"/>
    <n v="5"/>
    <n v="18722"/>
    <n v="93610"/>
    <s v="UPI"/>
    <s v="Paid"/>
  </r>
  <r>
    <s v="06/04/2025"/>
    <x v="4"/>
    <s v="INV-1119"/>
    <s v="XYZ Traders"/>
    <x v="0"/>
    <n v="1"/>
    <n v="21225"/>
    <n v="21225"/>
    <s v="UPI"/>
    <s v="Unpaid"/>
  </r>
  <r>
    <s v="07/01/2025"/>
    <x v="0"/>
    <s v="INV-1059"/>
    <s v="XYZ Traders"/>
    <x v="2"/>
    <n v="2"/>
    <n v="10651"/>
    <n v="21302"/>
    <s v="Credit Card"/>
    <s v="Paid"/>
  </r>
  <r>
    <s v="07/01/2025"/>
    <x v="0"/>
    <s v="INV-1180"/>
    <s v="Global Tech"/>
    <x v="1"/>
    <n v="2"/>
    <n v="14393"/>
    <n v="28786"/>
    <s v="Credit Card"/>
    <s v="Unpaid"/>
  </r>
  <r>
    <s v="07/03/2025"/>
    <x v="2"/>
    <s v="INV-1056"/>
    <s v="Global Tech"/>
    <x v="3"/>
    <n v="1"/>
    <n v="19419"/>
    <n v="19419"/>
    <s v="UPI"/>
    <s v="Unpaid"/>
  </r>
  <r>
    <s v="07/03/2025"/>
    <x v="2"/>
    <s v="INV-1057"/>
    <s v="ABC Pvt Ltd"/>
    <x v="3"/>
    <n v="2"/>
    <n v="16726"/>
    <n v="33452"/>
    <s v="Bank Transfer"/>
    <s v="Paid"/>
  </r>
  <r>
    <s v="07/03/2025"/>
    <x v="2"/>
    <s v="INV-1176"/>
    <s v="EcoBuild"/>
    <x v="1"/>
    <n v="2"/>
    <n v="9619"/>
    <n v="19238"/>
    <s v="Bank Transfer"/>
    <s v="Unpaid"/>
  </r>
  <r>
    <s v="07/04/2025"/>
    <x v="4"/>
    <s v="INV-1100"/>
    <s v="Global Tech"/>
    <x v="3"/>
    <n v="2"/>
    <n v="5656"/>
    <n v="11312"/>
    <s v="Credit Card"/>
    <s v="Unpaid"/>
  </r>
  <r>
    <s v="07/04/2025"/>
    <x v="4"/>
    <s v="INV-1113"/>
    <s v="Global Tech"/>
    <x v="0"/>
    <n v="5"/>
    <n v="4798"/>
    <n v="23990"/>
    <s v="Cash"/>
    <s v="Paid"/>
  </r>
  <r>
    <s v="07/04/2025"/>
    <x v="4"/>
    <s v="INV-1132"/>
    <s v="EcoBuild"/>
    <x v="0"/>
    <n v="1"/>
    <n v="24067"/>
    <n v="24067"/>
    <s v="Cash"/>
    <s v="Unpaid"/>
  </r>
  <r>
    <s v="08/01/2025"/>
    <x v="0"/>
    <s v="INV-1002"/>
    <s v="Global Tech"/>
    <x v="0"/>
    <n v="5"/>
    <n v="8351"/>
    <n v="41755"/>
    <s v="Credit Card"/>
    <s v="Unpaid"/>
  </r>
  <r>
    <s v="08/01/2025"/>
    <x v="0"/>
    <s v="INV-1073"/>
    <s v="Global Tech"/>
    <x v="2"/>
    <n v="5"/>
    <n v="12416"/>
    <n v="62080"/>
    <s v="Cash"/>
    <s v="Paid"/>
  </r>
  <r>
    <s v="08/03/2025"/>
    <x v="2"/>
    <s v="INV-1008"/>
    <s v="ABC Pvt Ltd"/>
    <x v="0"/>
    <n v="4"/>
    <n v="17369"/>
    <n v="69476"/>
    <s v="Cash"/>
    <s v="Paid"/>
  </r>
  <r>
    <s v="09/01/2025"/>
    <x v="0"/>
    <s v="INV-1096"/>
    <s v="EcoBuild"/>
    <x v="3"/>
    <n v="1"/>
    <n v="22702"/>
    <n v="22702"/>
    <s v="Bank Transfer"/>
    <s v="Unpaid"/>
  </r>
  <r>
    <s v="09/01/2025"/>
    <x v="0"/>
    <s v="INV-1143"/>
    <s v="NextGen Solutions"/>
    <x v="0"/>
    <n v="1"/>
    <n v="12407"/>
    <n v="12407"/>
    <s v="Cash"/>
    <s v="Paid"/>
  </r>
  <r>
    <s v="09/03/2025"/>
    <x v="2"/>
    <s v="INV-1159"/>
    <s v="ABC Pvt Ltd"/>
    <x v="0"/>
    <n v="4"/>
    <n v="14239"/>
    <n v="56956"/>
    <s v="Bank Transfer"/>
    <s v="Paid"/>
  </r>
  <r>
    <s v="09/04/2025"/>
    <x v="4"/>
    <s v="INV-1013"/>
    <s v="XYZ Traders"/>
    <x v="0"/>
    <n v="2"/>
    <n v="13110"/>
    <n v="26220"/>
    <s v="UPI"/>
    <s v="Unpaid"/>
  </r>
  <r>
    <s v="09/04/2025"/>
    <x v="4"/>
    <s v="INV-1151"/>
    <s v="Global Tech"/>
    <x v="2"/>
    <n v="1"/>
    <n v="15979"/>
    <n v="15979"/>
    <s v="Credit Card"/>
    <s v="Unpaid"/>
  </r>
  <r>
    <s v="10/01/2025"/>
    <x v="0"/>
    <s v="INV-1018"/>
    <s v="EcoBuild"/>
    <x v="4"/>
    <n v="5"/>
    <n v="17761"/>
    <n v="88805"/>
    <s v="Cash"/>
    <s v="Paid"/>
  </r>
  <r>
    <s v="10/01/2025"/>
    <x v="0"/>
    <s v="INV-1139"/>
    <s v="EcoBuild"/>
    <x v="1"/>
    <n v="1"/>
    <n v="24251"/>
    <n v="24251"/>
    <s v="UPI"/>
    <s v="Paid"/>
  </r>
  <r>
    <s v="10/03/2025"/>
    <x v="2"/>
    <s v="INV-1027"/>
    <s v="XYZ Traders"/>
    <x v="2"/>
    <n v="2"/>
    <n v="7225"/>
    <n v="14450"/>
    <s v="Credit Card"/>
    <s v="Paid"/>
  </r>
  <r>
    <s v="10/03/2025"/>
    <x v="2"/>
    <s v="INV-1037"/>
    <s v="ABC Pvt Ltd"/>
    <x v="1"/>
    <n v="3"/>
    <n v="6598"/>
    <n v="19794"/>
    <s v="UPI"/>
    <s v="Paid"/>
  </r>
  <r>
    <s v="10/03/2025"/>
    <x v="2"/>
    <s v="INV-1199"/>
    <s v="NextGen Solutions"/>
    <x v="0"/>
    <n v="3"/>
    <n v="4831"/>
    <n v="14493"/>
    <s v="Bank Transfer"/>
    <s v="Unpaid"/>
  </r>
  <r>
    <s v="10/04/2025"/>
    <x v="4"/>
    <s v="INV-1183"/>
    <s v="NextGen Solutions"/>
    <x v="1"/>
    <n v="2"/>
    <n v="10690"/>
    <n v="21380"/>
    <s v="Cash"/>
    <s v="Unpaid"/>
  </r>
  <r>
    <s v="11/02/2025"/>
    <x v="1"/>
    <s v="INV-1090"/>
    <s v="NextGen Solutions"/>
    <x v="2"/>
    <n v="4"/>
    <n v="5967"/>
    <n v="23868"/>
    <s v="Bank Transfer"/>
    <s v="Unpaid"/>
  </r>
  <r>
    <s v="11/02/2025"/>
    <x v="1"/>
    <s v="INV-1171"/>
    <s v="Global Tech"/>
    <x v="3"/>
    <n v="3"/>
    <n v="12388"/>
    <n v="37164"/>
    <s v="Credit Card"/>
    <s v="Paid"/>
  </r>
  <r>
    <s v="11/03/2025"/>
    <x v="2"/>
    <s v="INV-1103"/>
    <s v="XYZ Traders"/>
    <x v="0"/>
    <n v="4"/>
    <n v="24964"/>
    <n v="99856"/>
    <s v="Credit Card"/>
    <s v="Paid"/>
  </r>
  <r>
    <s v="11/04/2025"/>
    <x v="4"/>
    <s v="INV-1161"/>
    <s v="EcoBuild"/>
    <x v="3"/>
    <n v="5"/>
    <n v="19086"/>
    <n v="95430"/>
    <s v="Bank Transfer"/>
    <s v="Unpaid"/>
  </r>
  <r>
    <s v="11/04/2025"/>
    <x v="4"/>
    <s v="INV-1200"/>
    <s v="Global Tech"/>
    <x v="4"/>
    <n v="4"/>
    <n v="14747"/>
    <n v="58988"/>
    <s v="Credit Card"/>
    <s v="Unpaid"/>
  </r>
  <r>
    <s v="12/02/2025"/>
    <x v="1"/>
    <s v="INV-1029"/>
    <s v="Global Tech"/>
    <x v="2"/>
    <n v="2"/>
    <n v="18676"/>
    <n v="37352"/>
    <s v="Credit Card"/>
    <s v="Unpaid"/>
  </r>
  <r>
    <s v="12/02/2025"/>
    <x v="1"/>
    <s v="INV-1071"/>
    <s v="Global Tech"/>
    <x v="1"/>
    <n v="5"/>
    <n v="15301"/>
    <n v="76505"/>
    <s v="Bank Transfer"/>
    <s v="Unpaid"/>
  </r>
  <r>
    <s v="12/03/2025"/>
    <x v="2"/>
    <s v="INV-1016"/>
    <s v="ABC Pvt Ltd"/>
    <x v="4"/>
    <n v="1"/>
    <n v="13155"/>
    <n v="13155"/>
    <s v="UPI"/>
    <s v="Unpaid"/>
  </r>
  <r>
    <s v="13/01/2025"/>
    <x v="0"/>
    <s v="INV-1179"/>
    <s v="XYZ Traders"/>
    <x v="4"/>
    <n v="4"/>
    <n v="19199"/>
    <n v="76796"/>
    <s v="Bank Transfer"/>
    <s v="Paid"/>
  </r>
  <r>
    <s v="13/01/2025"/>
    <x v="0"/>
    <s v="INV-1190"/>
    <s v="EcoBuild"/>
    <x v="2"/>
    <n v="5"/>
    <n v="14637"/>
    <n v="73185"/>
    <s v="Bank Transfer"/>
    <s v="Unpaid"/>
  </r>
  <r>
    <s v="13/02/2025"/>
    <x v="1"/>
    <s v="INV-1028"/>
    <s v="EcoBuild"/>
    <x v="0"/>
    <n v="3"/>
    <n v="7048"/>
    <n v="21144"/>
    <s v="UPI"/>
    <s v="Paid"/>
  </r>
  <r>
    <s v="13/02/2025"/>
    <x v="1"/>
    <s v="INV-1062"/>
    <s v="XYZ Traders"/>
    <x v="1"/>
    <n v="3"/>
    <n v="20625"/>
    <n v="61875"/>
    <s v="Credit Card"/>
    <s v="Unpaid"/>
  </r>
  <r>
    <s v="13/02/2025"/>
    <x v="1"/>
    <s v="INV-1162"/>
    <s v="XYZ Traders"/>
    <x v="1"/>
    <n v="3"/>
    <n v="16238"/>
    <n v="48714"/>
    <s v="Bank Transfer"/>
    <s v="Paid"/>
  </r>
  <r>
    <s v="13/02/2025"/>
    <x v="1"/>
    <s v="INV-1164"/>
    <s v="ABC Pvt Ltd"/>
    <x v="4"/>
    <n v="3"/>
    <n v="4178"/>
    <n v="12534"/>
    <s v="Cash"/>
    <s v="Paid"/>
  </r>
  <r>
    <s v="13/03/2025"/>
    <x v="2"/>
    <s v="INV-1166"/>
    <s v="ABC Pvt Ltd"/>
    <x v="0"/>
    <n v="1"/>
    <n v="16340"/>
    <n v="16340"/>
    <s v="UPI"/>
    <s v="Paid"/>
  </r>
  <r>
    <s v="13/04/2025"/>
    <x v="4"/>
    <s v="INV-1140"/>
    <s v="EcoBuild"/>
    <x v="0"/>
    <n v="4"/>
    <n v="6458"/>
    <n v="25832"/>
    <s v="Bank Transfer"/>
    <s v="Paid"/>
  </r>
  <r>
    <s v="14/01/2025"/>
    <x v="0"/>
    <s v="INV-1091"/>
    <s v="NextGen Solutions"/>
    <x v="4"/>
    <n v="2"/>
    <n v="6428"/>
    <n v="12856"/>
    <s v="Credit Card"/>
    <s v="Paid"/>
  </r>
  <r>
    <s v="14/02/2025"/>
    <x v="1"/>
    <s v="INV-1099"/>
    <s v="EcoBuild"/>
    <x v="2"/>
    <n v="3"/>
    <n v="16613"/>
    <n v="49839"/>
    <s v="Credit Card"/>
    <s v="Paid"/>
  </r>
  <r>
    <s v="14/02/2025"/>
    <x v="1"/>
    <s v="INV-1112"/>
    <s v="NextGen Solutions"/>
    <x v="2"/>
    <n v="5"/>
    <n v="24436"/>
    <n v="122180"/>
    <s v="Bank Transfer"/>
    <s v="Paid"/>
  </r>
  <r>
    <s v="14/02/2025"/>
    <x v="1"/>
    <s v="INV-1147"/>
    <s v="NextGen Solutions"/>
    <x v="2"/>
    <n v="4"/>
    <n v="23108"/>
    <n v="92432"/>
    <s v="Credit Card"/>
    <s v="Paid"/>
  </r>
  <r>
    <s v="14/03/2025"/>
    <x v="2"/>
    <s v="INV-1005"/>
    <s v="NextGen Solutions"/>
    <x v="1"/>
    <n v="1"/>
    <n v="16963"/>
    <n v="16963"/>
    <s v="Cash"/>
    <s v="Unpaid"/>
  </r>
  <r>
    <s v="14/03/2025"/>
    <x v="2"/>
    <s v="INV-1011"/>
    <s v="XYZ Traders"/>
    <x v="2"/>
    <n v="2"/>
    <n v="7038"/>
    <n v="14076"/>
    <s v="Bank Transfer"/>
    <s v="Paid"/>
  </r>
  <r>
    <s v="14/03/2025"/>
    <x v="2"/>
    <s v="INV-1060"/>
    <s v="Global Tech"/>
    <x v="2"/>
    <n v="5"/>
    <n v="9298"/>
    <n v="46490"/>
    <s v="Bank Transfer"/>
    <s v="Unpaid"/>
  </r>
  <r>
    <s v="14/04/2025"/>
    <x v="4"/>
    <s v="INV-1004"/>
    <s v="EcoBuild"/>
    <x v="3"/>
    <n v="5"/>
    <n v="7854"/>
    <n v="39270"/>
    <s v="Bank Transfer"/>
    <s v="Unpaid"/>
  </r>
  <r>
    <s v="14/04/2025"/>
    <x v="4"/>
    <s v="INV-1192"/>
    <s v="EcoBuild"/>
    <x v="4"/>
    <n v="1"/>
    <n v="21372"/>
    <n v="21372"/>
    <s v="UPI"/>
    <s v="Unpaid"/>
  </r>
  <r>
    <s v="15/01/2025"/>
    <x v="0"/>
    <s v="INV-1127"/>
    <s v="EcoBuild"/>
    <x v="1"/>
    <n v="5"/>
    <n v="21401"/>
    <n v="107005"/>
    <s v="UPI"/>
    <s v="Unpaid"/>
  </r>
  <r>
    <s v="15/02/2025"/>
    <x v="1"/>
    <s v="INV-1039"/>
    <s v="Global Tech"/>
    <x v="1"/>
    <n v="5"/>
    <n v="22717"/>
    <n v="113585"/>
    <s v="UPI"/>
    <s v="Paid"/>
  </r>
  <r>
    <s v="15/02/2025"/>
    <x v="1"/>
    <s v="INV-1058"/>
    <s v="NextGen Solutions"/>
    <x v="4"/>
    <n v="3"/>
    <n v="12390"/>
    <n v="37170"/>
    <s v="Bank Transfer"/>
    <s v="Paid"/>
  </r>
  <r>
    <s v="15/02/2025"/>
    <x v="1"/>
    <s v="INV-1191"/>
    <s v="ABC Pvt Ltd"/>
    <x v="2"/>
    <n v="3"/>
    <n v="21078"/>
    <n v="63234"/>
    <s v="Cash"/>
    <s v="Unpaid"/>
  </r>
  <r>
    <s v="15/03/2025"/>
    <x v="1"/>
    <s v="INV-1001"/>
    <s v="ABC Pvt Ltd"/>
    <x v="1"/>
    <n v="2"/>
    <n v="18652"/>
    <n v="37304"/>
    <s v="Credit Card"/>
    <s v="Paid"/>
  </r>
  <r>
    <s v="15/03/2025"/>
    <x v="2"/>
    <s v="INV-1024"/>
    <s v="ABC Pvt Ltd"/>
    <x v="3"/>
    <n v="4"/>
    <n v="19624"/>
    <n v="78496"/>
    <s v="Bank Transfer"/>
    <s v="Unpaid"/>
  </r>
  <r>
    <s v="15/03/2025"/>
    <x v="2"/>
    <s v="INV-1087"/>
    <s v="EcoBuild"/>
    <x v="1"/>
    <n v="1"/>
    <n v="24003"/>
    <n v="24003"/>
    <s v="Cash"/>
    <s v="Unpaid"/>
  </r>
  <r>
    <s v="15/03/2025"/>
    <x v="2"/>
    <s v="INV-1122"/>
    <s v="ABC Pvt Ltd"/>
    <x v="3"/>
    <n v="2"/>
    <n v="11269"/>
    <n v="22538"/>
    <s v="Credit Card"/>
    <s v="Paid"/>
  </r>
  <r>
    <s v="15/04/2025"/>
    <x v="4"/>
    <s v="INV-1109"/>
    <s v="ABC Pvt Ltd"/>
    <x v="1"/>
    <n v="4"/>
    <n v="16077"/>
    <n v="64308"/>
    <s v="Cash"/>
    <s v="Unpaid"/>
  </r>
  <r>
    <s v="15/04/2025"/>
    <x v="4"/>
    <s v="INV-1155"/>
    <s v="Global Tech"/>
    <x v="3"/>
    <n v="5"/>
    <n v="8518"/>
    <n v="42590"/>
    <s v="Cash"/>
    <s v="Paid"/>
  </r>
  <r>
    <s v="15/04/2025"/>
    <x v="4"/>
    <s v="INV-1173"/>
    <s v="EcoBuild"/>
    <x v="2"/>
    <n v="5"/>
    <n v="12720"/>
    <n v="63600"/>
    <s v="Credit Card"/>
    <s v="Unpaid"/>
  </r>
  <r>
    <s v="15/04/2025"/>
    <x v="4"/>
    <s v="INV-1184"/>
    <s v="ABC Pvt Ltd"/>
    <x v="4"/>
    <n v="5"/>
    <n v="18968"/>
    <n v="94840"/>
    <s v="Cash"/>
    <s v="Paid"/>
  </r>
  <r>
    <s v="16/01/2025"/>
    <x v="0"/>
    <s v="INV-1009"/>
    <s v="XYZ Traders"/>
    <x v="2"/>
    <n v="1"/>
    <n v="23980"/>
    <n v="23980"/>
    <s v="Cash"/>
    <s v="Unpaid"/>
  </r>
  <r>
    <s v="16/01/2025"/>
    <x v="0"/>
    <s v="INV-1102"/>
    <s v="ABC Pvt Ltd"/>
    <x v="3"/>
    <n v="4"/>
    <n v="6692"/>
    <n v="26768"/>
    <s v="Credit Card"/>
    <s v="Paid"/>
  </r>
  <r>
    <s v="16/02/2025"/>
    <x v="1"/>
    <s v="INV-1097"/>
    <s v="EcoBuild"/>
    <x v="1"/>
    <n v="2"/>
    <n v="23432"/>
    <n v="46864"/>
    <s v="Bank Transfer"/>
    <s v="Paid"/>
  </r>
  <r>
    <s v="16/04/2025"/>
    <x v="4"/>
    <s v="INV-1003"/>
    <s v="ABC Pvt Ltd"/>
    <x v="0"/>
    <n v="3"/>
    <n v="11635"/>
    <n v="34905"/>
    <s v="Credit Card"/>
    <s v="Unpaid"/>
  </r>
  <r>
    <s v="17/01/2025"/>
    <x v="0"/>
    <s v="INV-1034"/>
    <s v="ABC Pvt Ltd"/>
    <x v="3"/>
    <n v="3"/>
    <n v="3889"/>
    <n v="11667"/>
    <s v="Cash"/>
    <s v="Unpaid"/>
  </r>
  <r>
    <s v="17/01/2025"/>
    <x v="0"/>
    <s v="INV-1167"/>
    <s v="NextGen Solutions"/>
    <x v="1"/>
    <n v="2"/>
    <n v="24875"/>
    <n v="49750"/>
    <s v="Credit Card"/>
    <s v="Paid"/>
  </r>
  <r>
    <s v="17/02/2025"/>
    <x v="1"/>
    <s v="INV-1015"/>
    <s v="XYZ Traders"/>
    <x v="4"/>
    <n v="2"/>
    <n v="17214"/>
    <n v="34428"/>
    <s v="UPI"/>
    <s v="Paid"/>
  </r>
  <r>
    <s v="17/03/2025"/>
    <x v="2"/>
    <s v="INV-1074"/>
    <s v="EcoBuild"/>
    <x v="3"/>
    <n v="3"/>
    <n v="9935"/>
    <n v="29805"/>
    <s v="UPI"/>
    <s v="Unpaid"/>
  </r>
  <r>
    <s v="17/03/2025"/>
    <x v="2"/>
    <s v="INV-1117"/>
    <s v="Global Tech"/>
    <x v="3"/>
    <n v="5"/>
    <n v="17809"/>
    <n v="89045"/>
    <s v="Bank Transfer"/>
    <s v="Unpaid"/>
  </r>
  <r>
    <s v="17/04/2025"/>
    <x v="4"/>
    <s v="INV-1068"/>
    <s v="EcoBuild"/>
    <x v="0"/>
    <n v="2"/>
    <n v="23283"/>
    <n v="46566"/>
    <s v="Cash"/>
    <s v="Unpaid"/>
  </r>
  <r>
    <s v="18/02/2025"/>
    <x v="1"/>
    <s v="INV-1069"/>
    <s v="XYZ Traders"/>
    <x v="1"/>
    <n v="3"/>
    <n v="19541"/>
    <n v="58623"/>
    <s v="Cash"/>
    <s v="Paid"/>
  </r>
  <r>
    <s v="18/03/2025"/>
    <x v="2"/>
    <s v="INV-1124"/>
    <s v="NextGen Solutions"/>
    <x v="0"/>
    <n v="5"/>
    <n v="3532"/>
    <n v="17660"/>
    <s v="Credit Card"/>
    <s v="Paid"/>
  </r>
  <r>
    <s v="18/04/2025"/>
    <x v="4"/>
    <s v="INV-1148"/>
    <s v="Global Tech"/>
    <x v="1"/>
    <n v="2"/>
    <n v="6449"/>
    <n v="12898"/>
    <s v="Credit Card"/>
    <s v="Unpaid"/>
  </r>
  <r>
    <s v="19/01/2025"/>
    <x v="0"/>
    <s v="INV-1054"/>
    <s v="ABC Pvt Ltd"/>
    <x v="3"/>
    <n v="1"/>
    <n v="8865"/>
    <n v="8865"/>
    <s v="Bank Transfer"/>
    <s v="Paid"/>
  </r>
  <r>
    <s v="19/01/2025"/>
    <x v="0"/>
    <s v="INV-1079"/>
    <s v="Global Tech"/>
    <x v="1"/>
    <n v="1"/>
    <n v="6044"/>
    <n v="6044"/>
    <s v="Bank Transfer"/>
    <s v="Unpaid"/>
  </r>
  <r>
    <s v="19/02/2025"/>
    <x v="1"/>
    <s v="INV-1165"/>
    <s v="NextGen Solutions"/>
    <x v="3"/>
    <n v="3"/>
    <n v="9068"/>
    <n v="27204"/>
    <s v="UPI"/>
    <s v="Paid"/>
  </r>
  <r>
    <s v="19/03/2025"/>
    <x v="2"/>
    <s v="INV-1012"/>
    <s v="NextGen Solutions"/>
    <x v="0"/>
    <n v="5"/>
    <n v="3151"/>
    <n v="15755"/>
    <s v="Cash"/>
    <s v="Unpaid"/>
  </r>
  <r>
    <s v="19/03/2025"/>
    <x v="2"/>
    <s v="INV-1095"/>
    <s v="ABC Pvt Ltd"/>
    <x v="0"/>
    <n v="2"/>
    <n v="24914"/>
    <n v="49828"/>
    <s v="UPI"/>
    <s v="Paid"/>
  </r>
  <r>
    <s v="19/03/2025"/>
    <x v="2"/>
    <s v="INV-1101"/>
    <s v="XYZ Traders"/>
    <x v="0"/>
    <n v="2"/>
    <n v="15009"/>
    <n v="30018"/>
    <s v="Bank Transfer"/>
    <s v="Paid"/>
  </r>
  <r>
    <s v="19/03/2025"/>
    <x v="2"/>
    <s v="INV-1110"/>
    <s v="ABC Pvt Ltd"/>
    <x v="0"/>
    <n v="2"/>
    <n v="11969"/>
    <n v="23938"/>
    <s v="Cash"/>
    <s v="Unpaid"/>
  </r>
  <r>
    <s v="19/03/2025"/>
    <x v="2"/>
    <s v="INV-1181"/>
    <s v="NextGen Solutions"/>
    <x v="2"/>
    <n v="4"/>
    <n v="22450"/>
    <n v="89800"/>
    <s v="Credit Card"/>
    <s v="Unpaid"/>
  </r>
  <r>
    <s v="19/04/2025"/>
    <x v="4"/>
    <s v="INV-1045"/>
    <s v="Global Tech"/>
    <x v="4"/>
    <n v="5"/>
    <n v="10196"/>
    <n v="50980"/>
    <s v="Credit Card"/>
    <s v="Paid"/>
  </r>
  <r>
    <s v="19/04/2025"/>
    <x v="4"/>
    <s v="INV-1172"/>
    <s v="XYZ Traders"/>
    <x v="1"/>
    <n v="2"/>
    <n v="14655"/>
    <n v="29310"/>
    <s v="Credit Card"/>
    <s v="Unpaid"/>
  </r>
  <r>
    <s v="20/01/2025"/>
    <x v="0"/>
    <s v="INV-1067"/>
    <s v="NextGen Solutions"/>
    <x v="3"/>
    <n v="5"/>
    <n v="9488"/>
    <n v="47440"/>
    <s v="Credit Card"/>
    <s v="Paid"/>
  </r>
  <r>
    <s v="20/01/2025"/>
    <x v="0"/>
    <s v="INV-1111"/>
    <s v="ABC Pvt Ltd"/>
    <x v="0"/>
    <n v="1"/>
    <n v="16019"/>
    <n v="16019"/>
    <s v="UPI"/>
    <s v="Paid"/>
  </r>
  <r>
    <s v="20/01/2025"/>
    <x v="0"/>
    <s v="INV-1188"/>
    <s v="ABC Pvt Ltd"/>
    <x v="4"/>
    <n v="3"/>
    <n v="7648"/>
    <n v="22944"/>
    <s v="UPI"/>
    <s v="Unpaid"/>
  </r>
  <r>
    <s v="20/02/2025"/>
    <x v="1"/>
    <s v="INV-1089"/>
    <s v="EcoBuild"/>
    <x v="4"/>
    <n v="3"/>
    <n v="19401"/>
    <n v="58203"/>
    <s v="Bank Transfer"/>
    <s v="Unpaid"/>
  </r>
  <r>
    <s v="20/02/2025"/>
    <x v="1"/>
    <s v="INV-1098"/>
    <s v="NextGen Solutions"/>
    <x v="1"/>
    <n v="4"/>
    <n v="9789"/>
    <n v="39156"/>
    <s v="Credit Card"/>
    <s v="Unpaid"/>
  </r>
  <r>
    <s v="20/03/2025"/>
    <x v="2"/>
    <s v="INV-1046"/>
    <s v="EcoBuild"/>
    <x v="1"/>
    <n v="5"/>
    <n v="4570"/>
    <n v="22850"/>
    <s v="UPI"/>
    <s v="Paid"/>
  </r>
  <r>
    <s v="20/03/2025"/>
    <x v="2"/>
    <s v="INV-1121"/>
    <s v="Global Tech"/>
    <x v="1"/>
    <n v="2"/>
    <n v="20506"/>
    <n v="41012"/>
    <s v="Bank Transfer"/>
    <s v="Unpaid"/>
  </r>
  <r>
    <s v="20/04/2025"/>
    <x v="4"/>
    <s v="INV-1017"/>
    <s v="Global Tech"/>
    <x v="0"/>
    <n v="5"/>
    <n v="18725"/>
    <n v="93625"/>
    <s v="Bank Transfer"/>
    <s v="Unpaid"/>
  </r>
  <r>
    <s v="20/04/2025"/>
    <x v="4"/>
    <s v="INV-1035"/>
    <s v="NextGen Solutions"/>
    <x v="2"/>
    <n v="2"/>
    <n v="14789"/>
    <n v="29578"/>
    <s v="Credit Card"/>
    <s v="Paid"/>
  </r>
  <r>
    <s v="20/04/2025"/>
    <x v="4"/>
    <s v="INV-1115"/>
    <s v="Global Tech"/>
    <x v="1"/>
    <n v="5"/>
    <n v="4442"/>
    <n v="22210"/>
    <s v="UPI"/>
    <s v="Unpaid"/>
  </r>
  <r>
    <s v="20/04/2025"/>
    <x v="4"/>
    <s v="INV-1178"/>
    <s v="XYZ Traders"/>
    <x v="0"/>
    <n v="5"/>
    <n v="8516"/>
    <n v="42580"/>
    <s v="Bank Transfer"/>
    <s v="Unpaid"/>
  </r>
  <r>
    <s v="21/01/2025"/>
    <x v="0"/>
    <s v="INV-1088"/>
    <s v="NextGen Solutions"/>
    <x v="1"/>
    <n v="1"/>
    <n v="21371"/>
    <n v="21371"/>
    <s v="Cash"/>
    <s v="Unpaid"/>
  </r>
  <r>
    <s v="21/01/2025"/>
    <x v="0"/>
    <s v="INV-1135"/>
    <s v="Global Tech"/>
    <x v="2"/>
    <n v="2"/>
    <n v="14859"/>
    <n v="29718"/>
    <s v="Bank Transfer"/>
    <s v="Unpaid"/>
  </r>
  <r>
    <s v="21/01/2025"/>
    <x v="0"/>
    <s v="INV-1160"/>
    <s v="XYZ Traders"/>
    <x v="4"/>
    <n v="4"/>
    <n v="10703"/>
    <n v="42812"/>
    <s v="Credit Card"/>
    <s v="Unpaid"/>
  </r>
  <r>
    <s v="21/02/2025"/>
    <x v="1"/>
    <s v="INV-1041"/>
    <s v="Global Tech"/>
    <x v="0"/>
    <n v="5"/>
    <n v="4484"/>
    <n v="22420"/>
    <s v="UPI"/>
    <s v="Unpaid"/>
  </r>
  <r>
    <s v="21/03/2025"/>
    <x v="2"/>
    <s v="INV-1007"/>
    <s v="ABC Pvt Ltd"/>
    <x v="1"/>
    <n v="2"/>
    <n v="18820"/>
    <n v="37640"/>
    <s v="Cash"/>
    <s v="Unpaid"/>
  </r>
  <r>
    <s v="21/03/2025"/>
    <x v="2"/>
    <s v="INV-1025"/>
    <s v="ABC Pvt Ltd"/>
    <x v="4"/>
    <n v="4"/>
    <n v="16002"/>
    <n v="64008"/>
    <s v="Credit Card"/>
    <s v="Unpaid"/>
  </r>
  <r>
    <s v="21/03/2025"/>
    <x v="2"/>
    <s v="INV-1189"/>
    <s v="XYZ Traders"/>
    <x v="0"/>
    <n v="4"/>
    <n v="3719"/>
    <n v="14876"/>
    <s v="Bank Transfer"/>
    <s v="Unpaid"/>
  </r>
  <r>
    <s v="21/04/2025"/>
    <x v="4"/>
    <s v="INV-1108"/>
    <s v="ABC Pvt Ltd"/>
    <x v="1"/>
    <n v="4"/>
    <n v="19436"/>
    <n v="77744"/>
    <s v="Bank Transfer"/>
    <s v="Paid"/>
  </r>
  <r>
    <s v="22/02/2025"/>
    <x v="1"/>
    <s v="INV-1131"/>
    <s v="XYZ Traders"/>
    <x v="2"/>
    <n v="1"/>
    <n v="20256"/>
    <n v="20256"/>
    <s v="Credit Card"/>
    <s v="Unpaid"/>
  </r>
  <r>
    <s v="22/03/2025"/>
    <x v="2"/>
    <s v="INV-1052"/>
    <s v="XYZ Traders"/>
    <x v="2"/>
    <n v="3"/>
    <n v="5424"/>
    <n v="16272"/>
    <s v="Credit Card"/>
    <s v="Paid"/>
  </r>
  <r>
    <s v="22/04/2025"/>
    <x v="4"/>
    <s v="INV-1118"/>
    <s v="EcoBuild"/>
    <x v="1"/>
    <n v="4"/>
    <n v="23021"/>
    <n v="92084"/>
    <s v="Bank Transfer"/>
    <s v="Unpaid"/>
  </r>
  <r>
    <s v="23/01/2025"/>
    <x v="0"/>
    <s v="INV-1055"/>
    <s v="XYZ Traders"/>
    <x v="2"/>
    <n v="1"/>
    <n v="18691"/>
    <n v="18691"/>
    <s v="Credit Card"/>
    <s v="Paid"/>
  </r>
  <r>
    <s v="23/01/2025"/>
    <x v="0"/>
    <s v="INV-1137"/>
    <s v="Global Tech"/>
    <x v="0"/>
    <n v="2"/>
    <n v="15048"/>
    <n v="30096"/>
    <s v="Cash"/>
    <s v="Paid"/>
  </r>
  <r>
    <s v="23/02/2025"/>
    <x v="1"/>
    <s v="INV-1092"/>
    <s v="ABC Pvt Ltd"/>
    <x v="1"/>
    <n v="2"/>
    <n v="17588"/>
    <n v="35176"/>
    <s v="Cash"/>
    <s v="Paid"/>
  </r>
  <r>
    <s v="23/02/2025"/>
    <x v="1"/>
    <s v="INV-1130"/>
    <s v="EcoBuild"/>
    <x v="3"/>
    <n v="5"/>
    <n v="19229"/>
    <n v="96145"/>
    <s v="Credit Card"/>
    <s v="Paid"/>
  </r>
  <r>
    <s v="23/03/2025"/>
    <x v="2"/>
    <s v="INV-1032"/>
    <s v="Global Tech"/>
    <x v="2"/>
    <n v="3"/>
    <n v="14459"/>
    <n v="43377"/>
    <s v="Credit Card"/>
    <s v="Paid"/>
  </r>
  <r>
    <s v="23/04/2025"/>
    <x v="4"/>
    <s v="INV-1086"/>
    <s v="Global Tech"/>
    <x v="1"/>
    <n v="5"/>
    <n v="9161"/>
    <n v="45805"/>
    <s v="UPI"/>
    <s v="Paid"/>
  </r>
  <r>
    <s v="23/04/2025"/>
    <x v="4"/>
    <s v="INV-1158"/>
    <s v="ABC Pvt Ltd"/>
    <x v="1"/>
    <n v="2"/>
    <n v="14202"/>
    <n v="28404"/>
    <s v="Cash"/>
    <s v="Paid"/>
  </r>
  <r>
    <s v="24/02/2025"/>
    <x v="1"/>
    <s v="INV-1010"/>
    <s v="Global Tech"/>
    <x v="1"/>
    <n v="2"/>
    <n v="24951"/>
    <n v="49902"/>
    <s v="Credit Card"/>
    <s v="Unpaid"/>
  </r>
  <r>
    <s v="24/02/2025"/>
    <x v="1"/>
    <s v="INV-1134"/>
    <s v="ABC Pvt Ltd"/>
    <x v="2"/>
    <n v="1"/>
    <n v="4902"/>
    <n v="4902"/>
    <s v="Bank Transfer"/>
    <s v="Paid"/>
  </r>
  <r>
    <s v="24/02/2025"/>
    <x v="1"/>
    <s v="INV-1174"/>
    <s v="NextGen Solutions"/>
    <x v="0"/>
    <n v="1"/>
    <n v="11166"/>
    <n v="11166"/>
    <s v="Credit Card"/>
    <s v="Paid"/>
  </r>
  <r>
    <s v="24/04/2025"/>
    <x v="4"/>
    <s v="INV-1093"/>
    <s v="NextGen Solutions"/>
    <x v="4"/>
    <n v="1"/>
    <n v="22288"/>
    <n v="22288"/>
    <s v="Bank Transfer"/>
    <s v="Unpaid"/>
  </r>
  <r>
    <s v="24/04/2025"/>
    <x v="4"/>
    <s v="INV-1175"/>
    <s v="XYZ Traders"/>
    <x v="2"/>
    <n v="5"/>
    <n v="22545"/>
    <n v="112725"/>
    <s v="Cash"/>
    <s v="Paid"/>
  </r>
  <r>
    <s v="24/04/2025"/>
    <x v="4"/>
    <s v="INV-1197"/>
    <s v="ABC Pvt Ltd"/>
    <x v="0"/>
    <n v="5"/>
    <n v="16510"/>
    <n v="82550"/>
    <s v="Bank Transfer"/>
    <s v="Unpaid"/>
  </r>
  <r>
    <s v="25/03/2025"/>
    <x v="2"/>
    <s v="INV-1040"/>
    <s v="NextGen Solutions"/>
    <x v="1"/>
    <n v="1"/>
    <n v="18284"/>
    <n v="18284"/>
    <s v="UPI"/>
    <s v="Unpaid"/>
  </r>
  <r>
    <s v="25/03/2025"/>
    <x v="2"/>
    <s v="INV-1141"/>
    <s v="ABC Pvt Ltd"/>
    <x v="3"/>
    <n v="2"/>
    <n v="10695"/>
    <n v="21390"/>
    <s v="Cash"/>
    <s v="Unpaid"/>
  </r>
  <r>
    <s v="25/03/2025"/>
    <x v="2"/>
    <s v="INV-1154"/>
    <s v="NextGen Solutions"/>
    <x v="3"/>
    <n v="2"/>
    <n v="11561"/>
    <n v="23122"/>
    <s v="Cash"/>
    <s v="Unpaid"/>
  </r>
  <r>
    <s v="25/04/2025"/>
    <x v="4"/>
    <s v="INV-1030"/>
    <s v="ABC Pvt Ltd"/>
    <x v="3"/>
    <n v="4"/>
    <n v="4937"/>
    <n v="19748"/>
    <s v="Credit Card"/>
    <s v="Unpaid"/>
  </r>
  <r>
    <s v="25/04/2025"/>
    <x v="4"/>
    <s v="INV-1049"/>
    <s v="NextGen Solutions"/>
    <x v="0"/>
    <n v="2"/>
    <n v="6284"/>
    <n v="12568"/>
    <s v="Cash"/>
    <s v="Paid"/>
  </r>
  <r>
    <s v="25/04/2025"/>
    <x v="4"/>
    <s v="INV-1072"/>
    <s v="NextGen Solutions"/>
    <x v="2"/>
    <n v="1"/>
    <n v="3092"/>
    <n v="3092"/>
    <s v="Credit Card"/>
    <s v="Paid"/>
  </r>
  <r>
    <s v="26/01/2025"/>
    <x v="0"/>
    <s v="INV-1051"/>
    <s v="Global Tech"/>
    <x v="2"/>
    <n v="3"/>
    <n v="4709"/>
    <n v="14127"/>
    <s v="Bank Transfer"/>
    <s v="Unpaid"/>
  </r>
  <r>
    <s v="26/01/2025"/>
    <x v="0"/>
    <s v="INV-1153"/>
    <s v="Global Tech"/>
    <x v="2"/>
    <n v="5"/>
    <n v="16810"/>
    <n v="84050"/>
    <s v="UPI"/>
    <s v="Paid"/>
  </r>
  <r>
    <s v="26/02/2025"/>
    <x v="1"/>
    <s v="INV-1105"/>
    <s v="EcoBuild"/>
    <x v="1"/>
    <n v="4"/>
    <n v="19787"/>
    <n v="79148"/>
    <s v="UPI"/>
    <s v="Unpaid"/>
  </r>
  <r>
    <s v="26/02/2025"/>
    <x v="1"/>
    <s v="INV-1120"/>
    <s v="Global Tech"/>
    <x v="3"/>
    <n v="4"/>
    <n v="12975"/>
    <n v="51900"/>
    <s v="UPI"/>
    <s v="Unpaid"/>
  </r>
  <r>
    <s v="26/04/2025"/>
    <x v="4"/>
    <s v="INV-1022"/>
    <s v="Global Tech"/>
    <x v="3"/>
    <n v="1"/>
    <n v="5413"/>
    <n v="5413"/>
    <s v="Bank Transfer"/>
    <s v="Paid"/>
  </r>
  <r>
    <s v="26/04/2025"/>
    <x v="4"/>
    <s v="INV-1169"/>
    <s v="EcoBuild"/>
    <x v="1"/>
    <n v="2"/>
    <n v="14108"/>
    <n v="28216"/>
    <s v="UPI"/>
    <s v="Paid"/>
  </r>
  <r>
    <s v="27/01/2025"/>
    <x v="0"/>
    <s v="INV-1107"/>
    <s v="ABC Pvt Ltd"/>
    <x v="4"/>
    <n v="2"/>
    <n v="4622"/>
    <n v="9244"/>
    <s v="Bank Transfer"/>
    <s v="Paid"/>
  </r>
  <r>
    <s v="27/01/2025"/>
    <x v="0"/>
    <s v="INV-1152"/>
    <s v="XYZ Traders"/>
    <x v="4"/>
    <n v="1"/>
    <n v="11970"/>
    <n v="11970"/>
    <s v="UPI"/>
    <s v="Paid"/>
  </r>
  <r>
    <s v="27/02/2025"/>
    <x v="1"/>
    <s v="INV-1064"/>
    <s v="XYZ Traders"/>
    <x v="3"/>
    <n v="2"/>
    <n v="6949"/>
    <n v="13898"/>
    <s v="Bank Transfer"/>
    <s v="Unpaid"/>
  </r>
  <r>
    <s v="27/02/2025"/>
    <x v="1"/>
    <s v="INV-1128"/>
    <s v="Global Tech"/>
    <x v="4"/>
    <n v="5"/>
    <n v="12496"/>
    <n v="62480"/>
    <s v="Cash"/>
    <s v="Unpaid"/>
  </r>
  <r>
    <s v="27/02/2025"/>
    <x v="1"/>
    <s v="INV-1145"/>
    <s v="ABC Pvt Ltd"/>
    <x v="4"/>
    <n v="3"/>
    <n v="18472"/>
    <n v="55416"/>
    <s v="UPI"/>
    <s v="Unpaid"/>
  </r>
  <r>
    <s v="27/02/2025"/>
    <x v="1"/>
    <s v="INV-1149"/>
    <s v="EcoBuild"/>
    <x v="3"/>
    <n v="5"/>
    <n v="11206"/>
    <n v="56030"/>
    <s v="Bank Transfer"/>
    <s v="Paid"/>
  </r>
  <r>
    <s v="27/03/2025"/>
    <x v="2"/>
    <s v="INV-1036"/>
    <s v="XYZ Traders"/>
    <x v="4"/>
    <n v="1"/>
    <n v="12751"/>
    <n v="12751"/>
    <s v="UPI"/>
    <s v="Unpaid"/>
  </r>
  <r>
    <s v="27/04/2025"/>
    <x v="4"/>
    <s v="INV-1023"/>
    <s v="Global Tech"/>
    <x v="2"/>
    <n v="1"/>
    <n v="20033"/>
    <n v="20033"/>
    <s v="UPI"/>
    <s v="Unpaid"/>
  </r>
  <r>
    <s v="27/04/2025"/>
    <x v="4"/>
    <s v="INV-1142"/>
    <s v="NextGen Solutions"/>
    <x v="1"/>
    <n v="4"/>
    <n v="20485"/>
    <n v="81940"/>
    <s v="Bank Transfer"/>
    <s v="Paid"/>
  </r>
  <r>
    <s v="28/01/2025"/>
    <x v="0"/>
    <s v="INV-1026"/>
    <s v="NextGen Solutions"/>
    <x v="2"/>
    <n v="1"/>
    <n v="7932"/>
    <n v="7932"/>
    <s v="Cash"/>
    <s v="Paid"/>
  </r>
  <r>
    <s v="28/01/2025"/>
    <x v="0"/>
    <s v="INV-1070"/>
    <s v="ABC Pvt Ltd"/>
    <x v="0"/>
    <n v="3"/>
    <n v="23782"/>
    <n v="71346"/>
    <s v="Credit Card"/>
    <s v="Unpaid"/>
  </r>
  <r>
    <s v="28/02/2025"/>
    <x v="1"/>
    <s v="INV-1081"/>
    <s v="Global Tech"/>
    <x v="4"/>
    <n v="2"/>
    <n v="24231"/>
    <n v="48462"/>
    <s v="UPI"/>
    <s v="Paid"/>
  </r>
  <r>
    <s v="28/03/2025"/>
    <x v="2"/>
    <s v="INV-1043"/>
    <s v="EcoBuild"/>
    <x v="3"/>
    <n v="3"/>
    <n v="5305"/>
    <n v="15915"/>
    <s v="Bank Transfer"/>
    <s v="Paid"/>
  </r>
  <r>
    <s v="28/03/2025"/>
    <x v="2"/>
    <s v="INV-1187"/>
    <s v="EcoBuild"/>
    <x v="0"/>
    <n v="3"/>
    <n v="11607"/>
    <n v="34821"/>
    <s v="Bank Transfer"/>
    <s v="Unpaid"/>
  </r>
  <r>
    <s v="28/03/2025"/>
    <x v="2"/>
    <s v="INV-1193"/>
    <s v="NextGen Solutions"/>
    <x v="2"/>
    <n v="1"/>
    <n v="19961"/>
    <n v="19961"/>
    <s v="Credit Card"/>
    <s v="Unpaid"/>
  </r>
  <r>
    <s v="28/04/2025"/>
    <x v="4"/>
    <s v="INV-1020"/>
    <s v="NextGen Solutions"/>
    <x v="3"/>
    <n v="2"/>
    <n v="14877"/>
    <n v="29754"/>
    <s v="Cash"/>
    <s v="Unpaid"/>
  </r>
  <r>
    <s v="28/04/2025"/>
    <x v="4"/>
    <s v="INV-1063"/>
    <s v="NextGen Solutions"/>
    <x v="3"/>
    <n v="5"/>
    <n v="16573"/>
    <n v="82865"/>
    <s v="UPI"/>
    <s v="Paid"/>
  </r>
  <r>
    <s v="28/04/2025"/>
    <x v="4"/>
    <s v="INV-1136"/>
    <s v="NextGen Solutions"/>
    <x v="0"/>
    <n v="4"/>
    <n v="22422"/>
    <n v="89688"/>
    <s v="Bank Transfer"/>
    <s v="Paid"/>
  </r>
  <r>
    <s v="29/04/2025"/>
    <x v="4"/>
    <s v="INV-1075"/>
    <s v="XYZ Traders"/>
    <x v="0"/>
    <n v="2"/>
    <n v="3241"/>
    <n v="6482"/>
    <s v="Bank Transfer"/>
    <s v="Paid"/>
  </r>
  <r>
    <s v="30/01/2025"/>
    <x v="0"/>
    <s v="INV-1156"/>
    <s v="Global Tech"/>
    <x v="4"/>
    <n v="2"/>
    <n v="16359"/>
    <n v="32718"/>
    <s v="UPI"/>
    <s v="Unpaid"/>
  </r>
  <r>
    <s v="30/01/2025"/>
    <x v="0"/>
    <s v="INV-1163"/>
    <s v="NextGen Solutions"/>
    <x v="0"/>
    <n v="5"/>
    <n v="14929"/>
    <n v="74645"/>
    <s v="Bank Transfer"/>
    <s v="Unpaid"/>
  </r>
  <r>
    <s v="30/03/2025"/>
    <x v="2"/>
    <s v="INV-1082"/>
    <s v="ABC Pvt Ltd"/>
    <x v="1"/>
    <n v="3"/>
    <n v="18599"/>
    <n v="55797"/>
    <s v="Cash"/>
    <s v="Unpaid"/>
  </r>
  <r>
    <s v="30/03/2025"/>
    <x v="2"/>
    <s v="INV-1138"/>
    <s v="ABC Pvt Ltd"/>
    <x v="2"/>
    <n v="1"/>
    <n v="13200"/>
    <n v="13200"/>
    <s v="UPI"/>
    <s v="Unpaid"/>
  </r>
  <r>
    <s v="30/04/2025"/>
    <x v="4"/>
    <s v="INV-1006"/>
    <s v="Global Tech"/>
    <x v="4"/>
    <n v="5"/>
    <n v="19455"/>
    <n v="97275"/>
    <s v="Cash"/>
    <s v="Paid"/>
  </r>
  <r>
    <s v="30/04/2025"/>
    <x v="4"/>
    <s v="INV-1150"/>
    <s v="XYZ Traders"/>
    <x v="3"/>
    <n v="4"/>
    <n v="15215"/>
    <n v="60860"/>
    <s v="Bank Transfer"/>
    <s v="Paid"/>
  </r>
  <r>
    <s v="31/01/2025"/>
    <x v="0"/>
    <s v="INV-1031"/>
    <s v="NextGen Solutions"/>
    <x v="2"/>
    <n v="3"/>
    <n v="12018"/>
    <n v="36054"/>
    <s v="Cash"/>
    <s v="Paid"/>
  </r>
  <r>
    <s v="31/01/2025"/>
    <x v="0"/>
    <s v="INV-1053"/>
    <s v="EcoBuild"/>
    <x v="2"/>
    <n v="4"/>
    <n v="13500"/>
    <n v="54000"/>
    <s v="UPI"/>
    <s v="Unpaid"/>
  </r>
  <r>
    <s v="31/01/2025"/>
    <x v="0"/>
    <s v="INV-1194"/>
    <s v="NextGen Solutions"/>
    <x v="4"/>
    <n v="3"/>
    <n v="13725"/>
    <n v="41175"/>
    <s v="Credit Card"/>
    <s v="Paid"/>
  </r>
  <r>
    <s v="31/03/2025"/>
    <x v="2"/>
    <s v="INV-1078"/>
    <s v="XYZ Traders"/>
    <x v="4"/>
    <n v="3"/>
    <n v="3957"/>
    <n v="11871"/>
    <s v="Cash"/>
    <s v="Unpai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January"/>
    <x v="0"/>
    <s v="Rent"/>
    <s v="BizRentals"/>
    <s v="Office rent"/>
    <n v="75259"/>
    <s v="Cash"/>
  </r>
  <r>
    <x v="0"/>
    <s v="January"/>
    <x v="1"/>
    <s v="Transport"/>
    <s v="Bright Ads"/>
    <s v="Business travel or delivery"/>
    <n v="44443"/>
    <s v="Bank Transfer"/>
  </r>
  <r>
    <x v="0"/>
    <s v="January"/>
    <x v="2"/>
    <s v="Maintenance"/>
    <s v="BizRentals"/>
    <s v="Equipment or facility repairs"/>
    <n v="73803"/>
    <s v="UPI"/>
  </r>
  <r>
    <x v="0"/>
    <s v="January"/>
    <x v="3"/>
    <s v="Salaries"/>
    <s v="HR Solutions"/>
    <s v="Monthly payroll"/>
    <n v="11285"/>
    <s v="UPI"/>
  </r>
  <r>
    <x v="0"/>
    <s v="January"/>
    <x v="4"/>
    <s v="Others"/>
    <s v="City Marketing"/>
    <s v="Miscellaneous costs"/>
    <n v="23833"/>
    <s v="UPI"/>
  </r>
  <r>
    <x v="0"/>
    <s v="January"/>
    <x v="5"/>
    <s v="Taxes"/>
    <s v="SkySoft"/>
    <s v="Quarterly business taxes"/>
    <n v="31927"/>
    <s v="UPI"/>
  </r>
  <r>
    <x v="1"/>
    <s v="April"/>
    <x v="6"/>
    <s v="Taxes"/>
    <s v="TechWorld"/>
    <s v="Quarterly business taxes"/>
    <n v="74669"/>
    <s v="Cash"/>
  </r>
  <r>
    <x v="2"/>
    <s v="May"/>
    <x v="7"/>
    <s v="Software"/>
    <s v="Bright Ads"/>
    <s v="Subscription or licenses"/>
    <n v="76892"/>
    <s v="UPI"/>
  </r>
  <r>
    <x v="3"/>
    <s v="February"/>
    <x v="8"/>
    <s v="Taxes"/>
    <s v="TechWorld"/>
    <s v="Quarterly business taxes"/>
    <n v="48808"/>
    <s v="Credit Card"/>
  </r>
  <r>
    <x v="4"/>
    <s v="March"/>
    <x v="9"/>
    <s v="Travel"/>
    <s v="Bright Ads"/>
    <s v="Client meeting travel"/>
    <n v="65539"/>
    <s v="UPI"/>
  </r>
  <r>
    <x v="4"/>
    <s v="March"/>
    <x v="10"/>
    <s v="Salaries"/>
    <s v="BizRentals"/>
    <s v="Monthly payroll"/>
    <n v="59825"/>
    <s v="Cash"/>
  </r>
  <r>
    <x v="5"/>
    <s v="April"/>
    <x v="11"/>
    <s v="Transport"/>
    <s v="QuickFix Services"/>
    <s v="Business travel or delivery"/>
    <n v="76953"/>
    <s v="Bank Transfer"/>
  </r>
  <r>
    <x v="6"/>
    <s v="January"/>
    <x v="12"/>
    <s v="Salaries"/>
    <s v="Green Energy"/>
    <s v="Monthly payroll"/>
    <n v="48235"/>
    <s v="Bank Transfer"/>
  </r>
  <r>
    <x v="7"/>
    <s v="February"/>
    <x v="13"/>
    <s v="Travel"/>
    <s v="HR Solutions"/>
    <s v="Client meeting travel"/>
    <n v="69191"/>
    <s v="Credit Card"/>
  </r>
  <r>
    <x v="7"/>
    <s v="February"/>
    <x v="14"/>
    <s v="Rent"/>
    <s v="BizRentals"/>
    <s v="Office rent"/>
    <n v="76172"/>
    <s v="Credit Card"/>
  </r>
  <r>
    <x v="8"/>
    <s v="March"/>
    <x v="15"/>
    <s v="Travel"/>
    <s v="BizRentals"/>
    <s v="Client meeting travel"/>
    <n v="24283"/>
    <s v="Bank Transfer"/>
  </r>
  <r>
    <x v="8"/>
    <s v="March"/>
    <x v="16"/>
    <s v="Maintenance"/>
    <s v="QuickFix Services"/>
    <s v="Equipment or facility repairs"/>
    <n v="3372"/>
    <s v="Credit Card"/>
  </r>
  <r>
    <x v="9"/>
    <s v="April"/>
    <x v="17"/>
    <s v="Software"/>
    <s v="QuickFix Services"/>
    <s v="Subscription or licenses"/>
    <n v="53751"/>
    <s v="Cash"/>
  </r>
  <r>
    <x v="9"/>
    <s v="April"/>
    <x v="18"/>
    <s v="Travel"/>
    <s v="City Marketing"/>
    <s v="Client meeting travel"/>
    <n v="1442"/>
    <s v="Credit Card"/>
  </r>
  <r>
    <x v="10"/>
    <s v="January"/>
    <x v="19"/>
    <s v="Others"/>
    <s v="City Marketing"/>
    <s v="Miscellaneous costs"/>
    <n v="41494"/>
    <s v="Cash"/>
  </r>
  <r>
    <x v="10"/>
    <s v="January"/>
    <x v="20"/>
    <s v="Utilities"/>
    <s v="Govt Tax Dept"/>
    <s v="Electricity and water bill"/>
    <n v="76945"/>
    <s v="Credit Card"/>
  </r>
  <r>
    <x v="10"/>
    <s v="January"/>
    <x v="21"/>
    <s v="Maintenance"/>
    <s v="City Marketing"/>
    <s v="Equipment or facility repairs"/>
    <n v="78020"/>
    <s v="UPI"/>
  </r>
  <r>
    <x v="11"/>
    <s v="February"/>
    <x v="22"/>
    <s v="Taxes"/>
    <s v="TechWorld"/>
    <s v="Quarterly business taxes"/>
    <n v="49229"/>
    <s v="Cash"/>
  </r>
  <r>
    <x v="12"/>
    <s v="March"/>
    <x v="23"/>
    <s v="Maintenance"/>
    <s v="HR Solutions"/>
    <s v="Equipment or facility repairs"/>
    <n v="1168"/>
    <s v="Bank Transfer"/>
  </r>
  <r>
    <x v="13"/>
    <s v="April"/>
    <x v="24"/>
    <s v="Transport"/>
    <s v="QuickFix Services"/>
    <s v="Business travel or delivery"/>
    <n v="56272"/>
    <s v="Credit Card"/>
  </r>
  <r>
    <x v="13"/>
    <s v="April"/>
    <x v="25"/>
    <s v="Maintenance"/>
    <s v="Green Energy"/>
    <s v="Equipment or facility repairs"/>
    <n v="7038"/>
    <s v="Bank Transfer"/>
  </r>
  <r>
    <x v="13"/>
    <s v="April"/>
    <x v="26"/>
    <s v="Travel"/>
    <s v="Green Energy"/>
    <s v="Client meeting travel"/>
    <n v="66552"/>
    <s v="Cash"/>
  </r>
  <r>
    <x v="13"/>
    <s v="April"/>
    <x v="27"/>
    <s v="Salaries"/>
    <s v="HR Solutions"/>
    <s v="Monthly payroll"/>
    <n v="16602"/>
    <s v="UPI"/>
  </r>
  <r>
    <x v="13"/>
    <s v="April"/>
    <x v="28"/>
    <s v="Transport"/>
    <s v="BizRentals"/>
    <s v="Business travel or delivery"/>
    <n v="40188"/>
    <s v="Credit Card"/>
  </r>
  <r>
    <x v="14"/>
    <s v="January"/>
    <x v="29"/>
    <s v="Software"/>
    <s v="Transport Hub"/>
    <s v="Subscription or licenses"/>
    <n v="63532"/>
    <s v="Credit Card"/>
  </r>
  <r>
    <x v="14"/>
    <s v="January"/>
    <x v="30"/>
    <s v="Maintenance"/>
    <s v="QuickFix Services"/>
    <s v="Equipment or facility repairs"/>
    <n v="55329"/>
    <s v="UPI"/>
  </r>
  <r>
    <x v="14"/>
    <s v="January"/>
    <x v="31"/>
    <s v="Others"/>
    <s v="TechWorld"/>
    <s v="Miscellaneous costs"/>
    <n v="36974"/>
    <s v="Bank Transfer"/>
  </r>
  <r>
    <x v="14"/>
    <s v="January"/>
    <x v="32"/>
    <s v="Salaries"/>
    <s v="QuickFix Services"/>
    <s v="Monthly payroll"/>
    <n v="58431"/>
    <s v="Bank Transfer"/>
  </r>
  <r>
    <x v="15"/>
    <s v="February"/>
    <x v="33"/>
    <s v="Rent"/>
    <s v="HR Solutions"/>
    <s v="Office rent"/>
    <n v="10709"/>
    <s v="UPI"/>
  </r>
  <r>
    <x v="16"/>
    <s v="April"/>
    <x v="34"/>
    <s v="Taxes"/>
    <s v="Govt Tax Dept"/>
    <s v="Quarterly business taxes"/>
    <n v="76579"/>
    <s v="Cash"/>
  </r>
  <r>
    <x v="17"/>
    <s v="January"/>
    <x v="35"/>
    <s v="Taxes"/>
    <s v="BizRentals"/>
    <s v="Quarterly business taxes"/>
    <n v="77807"/>
    <s v="UPI"/>
  </r>
  <r>
    <x v="17"/>
    <s v="January"/>
    <x v="36"/>
    <s v="Software"/>
    <s v="TechWorld"/>
    <s v="Subscription or licenses"/>
    <n v="61313"/>
    <s v="Credit Card"/>
  </r>
  <r>
    <x v="18"/>
    <s v="February"/>
    <x v="37"/>
    <s v="Others"/>
    <s v="TechWorld"/>
    <s v="Miscellaneous costs"/>
    <n v="31909"/>
    <s v="Cash"/>
  </r>
  <r>
    <x v="18"/>
    <s v="February"/>
    <x v="38"/>
    <s v="Rent"/>
    <s v="HR Solutions"/>
    <s v="Office rent"/>
    <n v="57518"/>
    <s v="UPI"/>
  </r>
  <r>
    <x v="18"/>
    <s v="February"/>
    <x v="39"/>
    <s v="Salaries"/>
    <s v="City Marketing"/>
    <s v="Monthly payroll"/>
    <n v="17278"/>
    <s v="Credit Card"/>
  </r>
  <r>
    <x v="19"/>
    <s v="March"/>
    <x v="40"/>
    <s v="Taxes"/>
    <s v="QuickFix Services"/>
    <s v="Quarterly business taxes"/>
    <n v="32743"/>
    <s v="Cash"/>
  </r>
  <r>
    <x v="19"/>
    <s v="March"/>
    <x v="41"/>
    <s v="Taxes"/>
    <s v="Transport Hub"/>
    <s v="Quarterly business taxes"/>
    <n v="16985"/>
    <s v="Bank Transfer"/>
  </r>
  <r>
    <x v="19"/>
    <s v="March"/>
    <x v="42"/>
    <s v="Travel"/>
    <s v="TechWorld"/>
    <s v="Client meeting travel"/>
    <n v="8586"/>
    <s v="Credit Card"/>
  </r>
  <r>
    <x v="20"/>
    <s v="February"/>
    <x v="43"/>
    <s v="Transport"/>
    <s v="BizRentals"/>
    <s v="Business travel or delivery"/>
    <n v="78771"/>
    <s v="UPI"/>
  </r>
  <r>
    <x v="20"/>
    <s v="February"/>
    <x v="44"/>
    <s v="Transport"/>
    <s v="Transport Hub"/>
    <s v="Business travel or delivery"/>
    <n v="46251"/>
    <s v="Bank Transfer"/>
  </r>
  <r>
    <x v="20"/>
    <s v="February"/>
    <x v="45"/>
    <s v="Travel"/>
    <s v="Govt Tax Dept"/>
    <s v="Client meeting travel"/>
    <n v="40595"/>
    <s v="UPI"/>
  </r>
  <r>
    <x v="20"/>
    <s v="February"/>
    <x v="46"/>
    <s v="Marketing"/>
    <s v="Transport Hub"/>
    <s v="Social media campaigns"/>
    <n v="17978"/>
    <s v="Cash"/>
  </r>
  <r>
    <x v="21"/>
    <s v="March"/>
    <x v="47"/>
    <s v="Software"/>
    <s v="BizRentals"/>
    <s v="Subscription or licenses"/>
    <n v="12978"/>
    <s v="Cash"/>
  </r>
  <r>
    <x v="21"/>
    <s v="March"/>
    <x v="48"/>
    <s v="Salaries"/>
    <s v="Transport Hub"/>
    <s v="Monthly payroll"/>
    <n v="7608"/>
    <s v="Cash"/>
  </r>
  <r>
    <x v="21"/>
    <s v="March"/>
    <x v="49"/>
    <s v="Salaries"/>
    <s v="BizRentals"/>
    <s v="Monthly payroll"/>
    <n v="70955"/>
    <s v="Bank Transfer"/>
  </r>
  <r>
    <x v="22"/>
    <s v="April"/>
    <x v="50"/>
    <s v="Transport"/>
    <s v="HR Solutions"/>
    <s v="Business travel or delivery"/>
    <n v="38876"/>
    <s v="UPI"/>
  </r>
  <r>
    <x v="23"/>
    <s v="January"/>
    <x v="51"/>
    <s v="Marketing"/>
    <s v="SkySoft"/>
    <s v="Social media campaigns"/>
    <n v="57996"/>
    <s v="Credit Card"/>
  </r>
  <r>
    <x v="24"/>
    <s v="February"/>
    <x v="52"/>
    <s v="Others"/>
    <s v="HR Solutions"/>
    <s v="Miscellaneous costs"/>
    <n v="79673"/>
    <s v="Bank Transfer"/>
  </r>
  <r>
    <x v="24"/>
    <s v="February"/>
    <x v="53"/>
    <s v="Taxes"/>
    <s v="Bright Ads"/>
    <s v="Quarterly business taxes"/>
    <n v="7573"/>
    <s v="Bank Transfer"/>
  </r>
  <r>
    <x v="25"/>
    <s v="March"/>
    <x v="54"/>
    <s v="Utilities"/>
    <s v="QuickFix Services"/>
    <s v="Electricity and water bill"/>
    <n v="60390"/>
    <s v="Credit Card"/>
  </r>
  <r>
    <x v="26"/>
    <s v="January"/>
    <x v="55"/>
    <s v="Software"/>
    <s v="Green Energy"/>
    <s v="Subscription or licenses"/>
    <n v="76380"/>
    <s v="Bank Transfer"/>
  </r>
  <r>
    <x v="27"/>
    <s v="February"/>
    <x v="56"/>
    <s v="Maintenance"/>
    <s v="Green Energy"/>
    <s v="Equipment or facility repairs"/>
    <n v="5040"/>
    <s v="Cash"/>
  </r>
  <r>
    <x v="28"/>
    <s v="March"/>
    <x v="57"/>
    <s v="Salaries"/>
    <s v="SkySoft"/>
    <s v="Monthly payroll"/>
    <n v="22523"/>
    <s v="Bank Transfer"/>
  </r>
  <r>
    <x v="28"/>
    <s v="March"/>
    <x v="58"/>
    <s v="Taxes"/>
    <s v="HR Solutions"/>
    <s v="Quarterly business taxes"/>
    <n v="31507"/>
    <s v="Cash"/>
  </r>
  <r>
    <x v="29"/>
    <s v="April"/>
    <x v="59"/>
    <s v="Maintenance"/>
    <s v="BizRentals"/>
    <s v="Equipment or facility repairs"/>
    <n v="63093"/>
    <s v="UPI"/>
  </r>
  <r>
    <x v="30"/>
    <s v="January"/>
    <x v="60"/>
    <s v="Rent"/>
    <s v="BizRentals"/>
    <s v="Office rent"/>
    <n v="51541"/>
    <s v="Cash"/>
  </r>
  <r>
    <x v="30"/>
    <s v="January"/>
    <x v="61"/>
    <s v="Transport"/>
    <s v="City Marketing"/>
    <s v="Business travel or delivery"/>
    <n v="30842"/>
    <s v="Bank Transfer"/>
  </r>
  <r>
    <x v="31"/>
    <s v="March"/>
    <x v="62"/>
    <s v="Taxes"/>
    <s v="Bright Ads"/>
    <s v="Quarterly business taxes"/>
    <n v="72978"/>
    <s v="Credit Card"/>
  </r>
  <r>
    <x v="31"/>
    <s v="March"/>
    <x v="63"/>
    <s v="Maintenance"/>
    <s v="BizRentals"/>
    <s v="Equipment or facility repairs"/>
    <n v="74627"/>
    <s v="Cash"/>
  </r>
  <r>
    <x v="32"/>
    <s v="April"/>
    <x v="64"/>
    <s v="Transport"/>
    <s v="City Marketing"/>
    <s v="Business travel or delivery"/>
    <n v="14844"/>
    <s v="Credit Card"/>
  </r>
  <r>
    <x v="33"/>
    <s v="January"/>
    <x v="65"/>
    <s v="Travel"/>
    <s v="TechWorld"/>
    <s v="Client meeting travel"/>
    <n v="51001"/>
    <s v="Bank Transfer"/>
  </r>
  <r>
    <x v="34"/>
    <s v="February"/>
    <x v="66"/>
    <s v="Taxes"/>
    <s v="Govt Tax Dept"/>
    <s v="Quarterly business taxes"/>
    <n v="10960"/>
    <s v="Credit Card"/>
  </r>
  <r>
    <x v="34"/>
    <s v="February"/>
    <x v="67"/>
    <s v="Transport"/>
    <s v="Transport Hub"/>
    <s v="Business travel or delivery"/>
    <n v="60194"/>
    <s v="UPI"/>
  </r>
  <r>
    <x v="35"/>
    <s v="March"/>
    <x v="68"/>
    <s v="Others"/>
    <s v="HR Solutions"/>
    <s v="Miscellaneous costs"/>
    <n v="69322"/>
    <s v="Bank Transfer"/>
  </r>
  <r>
    <x v="36"/>
    <s v="April"/>
    <x v="69"/>
    <s v="Others"/>
    <s v="TechWorld"/>
    <s v="Miscellaneous costs"/>
    <n v="51679"/>
    <s v="Bank Transfer"/>
  </r>
  <r>
    <x v="36"/>
    <s v="April"/>
    <x v="70"/>
    <s v="Utilities"/>
    <s v="Bright Ads"/>
    <s v="Electricity and water bill"/>
    <n v="26316"/>
    <s v="Credit Card"/>
  </r>
  <r>
    <x v="37"/>
    <s v="January"/>
    <x v="71"/>
    <s v="Taxes"/>
    <s v="City Marketing"/>
    <s v="Quarterly business taxes"/>
    <n v="54594"/>
    <s v="Cash"/>
  </r>
  <r>
    <x v="37"/>
    <s v="January"/>
    <x v="72"/>
    <s v="Rent"/>
    <s v="Govt Tax Dept"/>
    <s v="Office rent"/>
    <n v="62902"/>
    <s v="UPI"/>
  </r>
  <r>
    <x v="37"/>
    <s v="January"/>
    <x v="73"/>
    <s v="Salaries"/>
    <s v="Govt Tax Dept"/>
    <s v="Monthly payroll"/>
    <n v="79918"/>
    <s v="Credit Card"/>
  </r>
  <r>
    <x v="37"/>
    <s v="January"/>
    <x v="74"/>
    <s v="Maintenance"/>
    <s v="SkySoft"/>
    <s v="Equipment or facility repairs"/>
    <n v="56751"/>
    <s v="Credit Card"/>
  </r>
  <r>
    <x v="37"/>
    <s v="January"/>
    <x v="75"/>
    <s v="Rent"/>
    <s v="Govt Tax Dept"/>
    <s v="Office rent"/>
    <n v="11805"/>
    <s v="Credit Card"/>
  </r>
  <r>
    <x v="38"/>
    <s v="February"/>
    <x v="76"/>
    <s v="Rent"/>
    <s v="TechWorld"/>
    <s v="Office rent"/>
    <n v="67939"/>
    <s v="Cash"/>
  </r>
  <r>
    <x v="39"/>
    <s v="March"/>
    <x v="77"/>
    <s v="Travel"/>
    <s v="Govt Tax Dept"/>
    <s v="Client meeting travel"/>
    <n v="40600"/>
    <s v="Bank Transfer"/>
  </r>
  <r>
    <x v="39"/>
    <s v="March"/>
    <x v="78"/>
    <s v="Others"/>
    <s v="Govt Tax Dept"/>
    <s v="Miscellaneous costs"/>
    <n v="51948"/>
    <s v="UPI"/>
  </r>
  <r>
    <x v="40"/>
    <s v="January"/>
    <x v="79"/>
    <s v="Software"/>
    <s v="TechWorld"/>
    <s v="Subscription or licenses"/>
    <n v="7601"/>
    <s v="Credit Card"/>
  </r>
  <r>
    <x v="41"/>
    <s v="February"/>
    <x v="80"/>
    <s v="Transport"/>
    <s v="SkySoft"/>
    <s v="Business travel or delivery"/>
    <n v="15296"/>
    <s v="Credit Card"/>
  </r>
  <r>
    <x v="42"/>
    <s v="March"/>
    <x v="81"/>
    <s v="Travel"/>
    <s v="Govt Tax Dept"/>
    <s v="Client meeting travel"/>
    <n v="30614"/>
    <s v="Cash"/>
  </r>
  <r>
    <x v="43"/>
    <s v="January"/>
    <x v="82"/>
    <s v="Rent"/>
    <s v="Green Energy"/>
    <s v="Office rent"/>
    <n v="49492"/>
    <s v="Credit Card"/>
  </r>
  <r>
    <x v="43"/>
    <s v="January"/>
    <x v="83"/>
    <s v="Travel"/>
    <s v="City Marketing"/>
    <s v="Client meeting travel"/>
    <n v="48323"/>
    <s v="Cash"/>
  </r>
  <r>
    <x v="43"/>
    <s v="January"/>
    <x v="84"/>
    <s v="Others"/>
    <s v="Govt Tax Dept"/>
    <s v="Miscellaneous costs"/>
    <n v="35570"/>
    <s v="Credit Card"/>
  </r>
  <r>
    <x v="43"/>
    <s v="January"/>
    <x v="85"/>
    <s v="Travel"/>
    <s v="HR Solutions"/>
    <s v="Client meeting travel"/>
    <n v="2241"/>
    <s v="Bank Transfer"/>
  </r>
  <r>
    <x v="43"/>
    <s v="January"/>
    <x v="86"/>
    <s v="Taxes"/>
    <s v="Transport Hub"/>
    <s v="Quarterly business taxes"/>
    <n v="26182"/>
    <s v="Credit Card"/>
  </r>
  <r>
    <x v="44"/>
    <s v="February"/>
    <x v="87"/>
    <s v="Maintenance"/>
    <s v="QuickFix Services"/>
    <s v="Equipment or facility repairs"/>
    <n v="76380"/>
    <s v="Credit Card"/>
  </r>
  <r>
    <x v="45"/>
    <s v="March"/>
    <x v="88"/>
    <s v="Others"/>
    <s v="Govt Tax Dept"/>
    <s v="Miscellaneous costs"/>
    <n v="75457"/>
    <s v="Cash"/>
  </r>
  <r>
    <x v="46"/>
    <s v="April"/>
    <x v="89"/>
    <s v="Others"/>
    <s v="QuickFix Services"/>
    <s v="Miscellaneous costs"/>
    <n v="46453"/>
    <s v="Cash"/>
  </r>
  <r>
    <x v="46"/>
    <s v="April"/>
    <x v="90"/>
    <s v="Travel"/>
    <s v="City Marketing"/>
    <s v="Client meeting travel"/>
    <n v="25772"/>
    <s v="Bank Transfer"/>
  </r>
  <r>
    <x v="46"/>
    <s v="April"/>
    <x v="91"/>
    <s v="Transport"/>
    <s v="City Marketing"/>
    <s v="Business travel or delivery"/>
    <n v="76203"/>
    <s v="UPI"/>
  </r>
  <r>
    <x v="47"/>
    <s v="January"/>
    <x v="92"/>
    <s v="Maintenance"/>
    <s v="QuickFix Services"/>
    <s v="Equipment or facility repairs"/>
    <n v="11287"/>
    <s v="UPI"/>
  </r>
  <r>
    <x v="48"/>
    <s v="February"/>
    <x v="93"/>
    <s v="Maintenance"/>
    <s v="QuickFix Services"/>
    <s v="Equipment or facility repairs"/>
    <n v="32958"/>
    <s v="Credit Card"/>
  </r>
  <r>
    <x v="48"/>
    <s v="February"/>
    <x v="94"/>
    <s v="Maintenance"/>
    <s v="Govt Tax Dept"/>
    <s v="Equipment or facility repairs"/>
    <n v="37117"/>
    <s v="Credit Card"/>
  </r>
  <r>
    <x v="48"/>
    <s v="February"/>
    <x v="95"/>
    <s v="Software"/>
    <s v="HR Solutions"/>
    <s v="Subscription or licenses"/>
    <n v="62260"/>
    <s v="Cash"/>
  </r>
  <r>
    <x v="49"/>
    <s v="March"/>
    <x v="96"/>
    <s v="Transport"/>
    <s v="QuickFix Services"/>
    <s v="Business travel or delivery"/>
    <n v="57805"/>
    <s v="UPI"/>
  </r>
  <r>
    <x v="49"/>
    <s v="March"/>
    <x v="97"/>
    <s v="Software"/>
    <s v="City Marketing"/>
    <s v="Subscription or licenses"/>
    <n v="7541"/>
    <s v="Bank Transfer"/>
  </r>
  <r>
    <x v="49"/>
    <s v="March"/>
    <x v="98"/>
    <s v="Software"/>
    <s v="City Marketing"/>
    <s v="Subscription or licenses"/>
    <n v="24566"/>
    <s v="Credit Card"/>
  </r>
  <r>
    <x v="50"/>
    <s v="April"/>
    <x v="99"/>
    <s v="Utilities"/>
    <s v="Transport Hub"/>
    <s v="Electricity and water bill"/>
    <n v="11253"/>
    <s v="Credit Card"/>
  </r>
  <r>
    <x v="51"/>
    <s v="January"/>
    <x v="100"/>
    <s v="Others"/>
    <s v="HR Solutions"/>
    <s v="Miscellaneous costs"/>
    <n v="9515"/>
    <s v="Bank Transfer"/>
  </r>
  <r>
    <x v="52"/>
    <s v="February"/>
    <x v="101"/>
    <s v="Travel"/>
    <s v="HR Solutions"/>
    <s v="Client meeting travel"/>
    <n v="43922"/>
    <s v="Credit Card"/>
  </r>
  <r>
    <x v="52"/>
    <s v="February"/>
    <x v="102"/>
    <s v="Rent"/>
    <s v="SkySoft"/>
    <s v="Office rent"/>
    <n v="67271"/>
    <s v="Cash"/>
  </r>
  <r>
    <x v="52"/>
    <s v="February"/>
    <x v="103"/>
    <s v="Transport"/>
    <s v="TechWorld"/>
    <s v="Business travel or delivery"/>
    <n v="36155"/>
    <s v="Bank Transfer"/>
  </r>
  <r>
    <x v="53"/>
    <s v="March"/>
    <x v="104"/>
    <s v="Taxes"/>
    <s v="SkySoft"/>
    <s v="Quarterly business taxes"/>
    <n v="70405"/>
    <s v="UPI"/>
  </r>
  <r>
    <x v="54"/>
    <s v="April"/>
    <x v="105"/>
    <s v="Rent"/>
    <s v="SkySoft"/>
    <s v="Office rent"/>
    <n v="74825"/>
    <s v="Cash"/>
  </r>
  <r>
    <x v="54"/>
    <s v="April"/>
    <x v="106"/>
    <s v="Salaries"/>
    <s v="City Marketing"/>
    <s v="Monthly payroll"/>
    <n v="63657"/>
    <s v="UPI"/>
  </r>
  <r>
    <x v="54"/>
    <s v="April"/>
    <x v="107"/>
    <s v="Others"/>
    <s v="Govt Tax Dept"/>
    <s v="Miscellaneous costs"/>
    <n v="42572"/>
    <s v="Cash"/>
  </r>
  <r>
    <x v="54"/>
    <s v="April"/>
    <x v="108"/>
    <s v="Rent"/>
    <s v="SkySoft"/>
    <s v="Office rent"/>
    <n v="64758"/>
    <s v="Bank Transfer"/>
  </r>
  <r>
    <x v="55"/>
    <s v="January"/>
    <x v="109"/>
    <s v="Travel"/>
    <s v="City Marketing"/>
    <s v="Client meeting travel"/>
    <n v="31896"/>
    <s v="UPI"/>
  </r>
  <r>
    <x v="55"/>
    <s v="January"/>
    <x v="110"/>
    <s v="Utilities"/>
    <s v="Transport Hub"/>
    <s v="Electricity and water bill"/>
    <n v="61988"/>
    <s v="Bank Transfer"/>
  </r>
  <r>
    <x v="55"/>
    <s v="January"/>
    <x v="111"/>
    <s v="Utilities"/>
    <s v="City Marketing"/>
    <s v="Electricity and water bill"/>
    <n v="22455"/>
    <s v="Cash"/>
  </r>
  <r>
    <x v="56"/>
    <s v="February"/>
    <x v="112"/>
    <s v="Travel"/>
    <s v="HR Solutions"/>
    <s v="Client meeting travel"/>
    <n v="37723"/>
    <s v="Credit Card"/>
  </r>
  <r>
    <x v="57"/>
    <s v="April"/>
    <x v="113"/>
    <s v="Maintenance"/>
    <s v="Transport Hub"/>
    <s v="Equipment or facility repairs"/>
    <n v="60820"/>
    <s v="Cash"/>
  </r>
  <r>
    <x v="58"/>
    <s v="January"/>
    <x v="114"/>
    <s v="Rent"/>
    <s v="QuickFix Services"/>
    <s v="Office rent"/>
    <n v="68076"/>
    <s v="Cash"/>
  </r>
  <r>
    <x v="59"/>
    <s v="February"/>
    <x v="115"/>
    <s v="Travel"/>
    <s v="Bright Ads"/>
    <s v="Client meeting travel"/>
    <n v="78438"/>
    <s v="UPI"/>
  </r>
  <r>
    <x v="60"/>
    <s v="March"/>
    <x v="116"/>
    <s v="Maintenance"/>
    <s v="BizRentals"/>
    <s v="Equipment or facility repairs"/>
    <n v="68314"/>
    <s v="Bank Transfer"/>
  </r>
  <r>
    <x v="60"/>
    <s v="March"/>
    <x v="117"/>
    <s v="Software"/>
    <s v="QuickFix Services"/>
    <s v="Subscription or licenses"/>
    <n v="19785"/>
    <s v="Credit Card"/>
  </r>
  <r>
    <x v="60"/>
    <s v="March"/>
    <x v="118"/>
    <s v="Taxes"/>
    <s v="SkySoft"/>
    <s v="Quarterly business taxes"/>
    <n v="19990"/>
    <s v="UPI"/>
  </r>
  <r>
    <x v="60"/>
    <s v="March"/>
    <x v="119"/>
    <s v="Software"/>
    <s v="HR Solutions"/>
    <s v="Subscription or licenses"/>
    <n v="48452"/>
    <s v="Bank Transfer"/>
  </r>
  <r>
    <x v="61"/>
    <s v="April"/>
    <x v="120"/>
    <s v="Salaries"/>
    <s v="QuickFix Services"/>
    <s v="Monthly payroll"/>
    <n v="66035"/>
    <s v="UPI"/>
  </r>
  <r>
    <x v="61"/>
    <s v="April"/>
    <x v="121"/>
    <s v="Travel"/>
    <s v="SkySoft"/>
    <s v="Client meeting travel"/>
    <n v="50522"/>
    <s v="Bank Transfer"/>
  </r>
  <r>
    <x v="61"/>
    <s v="April"/>
    <x v="122"/>
    <s v="Utilities"/>
    <s v="Transport Hub"/>
    <s v="Electricity and water bill"/>
    <n v="29612"/>
    <s v="UPI"/>
  </r>
  <r>
    <x v="61"/>
    <s v="April"/>
    <x v="123"/>
    <s v="Travel"/>
    <s v="Transport Hub"/>
    <s v="Client meeting travel"/>
    <n v="31836"/>
    <s v="Cash"/>
  </r>
  <r>
    <x v="62"/>
    <s v="January"/>
    <x v="124"/>
    <s v="Rent"/>
    <s v="HR Solutions"/>
    <s v="Office rent"/>
    <n v="55748"/>
    <s v="Bank Transfer"/>
  </r>
  <r>
    <x v="62"/>
    <s v="January"/>
    <x v="125"/>
    <s v="Rent"/>
    <s v="HR Solutions"/>
    <s v="Office rent"/>
    <n v="55552"/>
    <s v="Cash"/>
  </r>
  <r>
    <x v="62"/>
    <s v="January"/>
    <x v="126"/>
    <s v="Transport"/>
    <s v="QuickFix Services"/>
    <s v="Business travel or delivery"/>
    <n v="15456"/>
    <s v="Credit Card"/>
  </r>
  <r>
    <x v="63"/>
    <s v="February"/>
    <x v="127"/>
    <s v="Software"/>
    <s v="TechWorld"/>
    <s v="Subscription or licenses"/>
    <n v="6334"/>
    <s v="Credit Card"/>
  </r>
  <r>
    <x v="64"/>
    <s v="March"/>
    <x v="128"/>
    <s v="Maintenance"/>
    <s v="HR Solutions"/>
    <s v="Equipment or facility repairs"/>
    <n v="16009"/>
    <s v="UPI"/>
  </r>
  <r>
    <x v="64"/>
    <s v="March"/>
    <x v="129"/>
    <s v="Taxes"/>
    <s v="TechWorld"/>
    <s v="Quarterly business taxes"/>
    <n v="64460"/>
    <s v="Credit Card"/>
  </r>
  <r>
    <x v="65"/>
    <s v="April"/>
    <x v="130"/>
    <s v="Transport"/>
    <s v="BizRentals"/>
    <s v="Business travel or delivery"/>
    <n v="13578"/>
    <s v="Bank Transfer"/>
  </r>
  <r>
    <x v="66"/>
    <s v="January"/>
    <x v="131"/>
    <s v="Others"/>
    <s v="TechWorld"/>
    <s v="Miscellaneous costs"/>
    <n v="49327"/>
    <s v="UPI"/>
  </r>
  <r>
    <x v="67"/>
    <s v="February"/>
    <x v="132"/>
    <s v="Utilities"/>
    <s v="QuickFix Services"/>
    <s v="Electricity and water bill"/>
    <n v="37451"/>
    <s v="Bank Transfer"/>
  </r>
  <r>
    <x v="67"/>
    <s v="February"/>
    <x v="133"/>
    <s v="Marketing"/>
    <s v="TechWorld"/>
    <s v="Social media campaigns"/>
    <n v="8744"/>
    <s v="Bank Transfer"/>
  </r>
  <r>
    <x v="68"/>
    <s v="March"/>
    <x v="134"/>
    <s v="Software"/>
    <s v="TechWorld"/>
    <s v="Subscription or licenses"/>
    <n v="73579"/>
    <s v="Credit Card"/>
  </r>
  <r>
    <x v="68"/>
    <s v="March"/>
    <x v="135"/>
    <s v="Software"/>
    <s v="SkySoft"/>
    <s v="Subscription or licenses"/>
    <n v="68961"/>
    <s v="Credit Card"/>
  </r>
  <r>
    <x v="68"/>
    <s v="March"/>
    <x v="136"/>
    <s v="Software"/>
    <s v="Green Energy"/>
    <s v="Subscription or licenses"/>
    <n v="49478"/>
    <s v="Cash"/>
  </r>
  <r>
    <x v="68"/>
    <s v="March"/>
    <x v="137"/>
    <s v="Salaries"/>
    <s v="QuickFix Services"/>
    <s v="Monthly payroll"/>
    <n v="24245"/>
    <s v="Cash"/>
  </r>
  <r>
    <x v="69"/>
    <s v="April"/>
    <x v="138"/>
    <s v="Travel"/>
    <s v="City Marketing"/>
    <s v="Client meeting travel"/>
    <n v="67181"/>
    <s v="UPI"/>
  </r>
  <r>
    <x v="69"/>
    <s v="April"/>
    <x v="139"/>
    <s v="Transport"/>
    <s v="SkySoft"/>
    <s v="Business travel or delivery"/>
    <n v="67631"/>
    <s v="Credit Card"/>
  </r>
  <r>
    <x v="70"/>
    <s v="January"/>
    <x v="140"/>
    <s v="Transport"/>
    <s v="QuickFix Services"/>
    <s v="Business travel or delivery"/>
    <n v="42207"/>
    <s v="Cash"/>
  </r>
  <r>
    <x v="71"/>
    <s v="March"/>
    <x v="141"/>
    <s v="Travel"/>
    <s v="QuickFix Services"/>
    <s v="Client meeting travel"/>
    <n v="43630"/>
    <s v="Credit Card"/>
  </r>
  <r>
    <x v="71"/>
    <s v="March"/>
    <x v="142"/>
    <s v="Taxes"/>
    <s v="Govt Tax Dept"/>
    <s v="Quarterly business taxes"/>
    <n v="6015"/>
    <s v="UPI"/>
  </r>
  <r>
    <x v="71"/>
    <s v="March"/>
    <x v="143"/>
    <s v="Salaries"/>
    <s v="Transport Hub"/>
    <s v="Monthly payroll"/>
    <n v="34799"/>
    <s v="UPI"/>
  </r>
  <r>
    <x v="72"/>
    <s v="April"/>
    <x v="144"/>
    <s v="Utilities"/>
    <s v="HR Solutions"/>
    <s v="Electricity and water bill"/>
    <n v="50792"/>
    <s v="Bank Transfer"/>
  </r>
  <r>
    <x v="73"/>
    <s v="January"/>
    <x v="145"/>
    <s v="Salaries"/>
    <s v="Transport Hub"/>
    <s v="Monthly payroll"/>
    <n v="61859"/>
    <s v="Cash"/>
  </r>
  <r>
    <x v="73"/>
    <s v="January"/>
    <x v="146"/>
    <s v="Rent"/>
    <s v="City Marketing"/>
    <s v="Office rent"/>
    <n v="24551"/>
    <s v="Cash"/>
  </r>
  <r>
    <x v="73"/>
    <s v="January"/>
    <x v="147"/>
    <s v="Taxes"/>
    <s v="Govt Tax Dept"/>
    <s v="Quarterly business taxes"/>
    <n v="16255"/>
    <s v="UPI"/>
  </r>
  <r>
    <x v="74"/>
    <s v="February"/>
    <x v="148"/>
    <s v="Marketing"/>
    <s v="Transport Hub"/>
    <s v="Social media campaigns"/>
    <n v="71098"/>
    <s v="Credit Card"/>
  </r>
  <r>
    <x v="75"/>
    <s v="March"/>
    <x v="149"/>
    <s v="Utilities"/>
    <s v="City Marketing"/>
    <s v="Electricity and water bill"/>
    <n v="32641"/>
    <s v="Cash"/>
  </r>
  <r>
    <x v="76"/>
    <s v="January"/>
    <x v="150"/>
    <s v="Marketing"/>
    <s v="QuickFix Services"/>
    <s v="Social media campaigns"/>
    <n v="4073"/>
    <s v="Cash"/>
  </r>
  <r>
    <x v="77"/>
    <s v="February"/>
    <x v="151"/>
    <s v="Salaries"/>
    <s v="Green Energy"/>
    <s v="Monthly payroll"/>
    <n v="44194"/>
    <s v="Credit Card"/>
  </r>
  <r>
    <x v="77"/>
    <s v="February"/>
    <x v="152"/>
    <s v="Marketing"/>
    <s v="TechWorld"/>
    <s v="Social media campaigns"/>
    <n v="21212"/>
    <s v="UPI"/>
  </r>
  <r>
    <x v="78"/>
    <s v="March"/>
    <x v="153"/>
    <s v="Others"/>
    <s v="Green Energy"/>
    <s v="Miscellaneous costs"/>
    <n v="21365"/>
    <s v="Bank Transfer"/>
  </r>
  <r>
    <x v="79"/>
    <s v="April"/>
    <x v="154"/>
    <s v="Utilities"/>
    <s v="TechWorld"/>
    <s v="Electricity and water bill"/>
    <n v="2457"/>
    <s v="Bank Transfer"/>
  </r>
  <r>
    <x v="80"/>
    <s v="January"/>
    <x v="155"/>
    <s v="Transport"/>
    <s v="TechWorld"/>
    <s v="Business travel or delivery"/>
    <n v="23601"/>
    <s v="Cash"/>
  </r>
  <r>
    <x v="80"/>
    <s v="January"/>
    <x v="156"/>
    <s v="Transport"/>
    <s v="Bright Ads"/>
    <s v="Business travel or delivery"/>
    <n v="66135"/>
    <s v="Credit Card"/>
  </r>
  <r>
    <x v="81"/>
    <s v="February"/>
    <x v="157"/>
    <s v="Taxes"/>
    <s v="Transport Hub"/>
    <s v="Quarterly business taxes"/>
    <n v="62058"/>
    <s v="Credit Card"/>
  </r>
  <r>
    <x v="81"/>
    <s v="February"/>
    <x v="158"/>
    <s v="Salaries"/>
    <s v="Bright Ads"/>
    <s v="Monthly payroll"/>
    <n v="28922"/>
    <s v="UPI"/>
  </r>
  <r>
    <x v="81"/>
    <s v="February"/>
    <x v="159"/>
    <s v="Utilities"/>
    <s v="City Marketing"/>
    <s v="Electricity and water bill"/>
    <n v="54547"/>
    <s v="Cash"/>
  </r>
  <r>
    <x v="82"/>
    <s v="March"/>
    <x v="160"/>
    <s v="Utilities"/>
    <s v="Transport Hub"/>
    <s v="Electricity and water bill"/>
    <n v="51851"/>
    <s v="UPI"/>
  </r>
  <r>
    <x v="83"/>
    <s v="April"/>
    <x v="161"/>
    <s v="Marketing"/>
    <s v="BizRentals"/>
    <s v="Social media campaigns"/>
    <n v="16349"/>
    <s v="UPI"/>
  </r>
  <r>
    <x v="83"/>
    <s v="April"/>
    <x v="162"/>
    <s v="Taxes"/>
    <s v="Green Energy"/>
    <s v="Quarterly business taxes"/>
    <n v="8848"/>
    <s v="Credit Card"/>
  </r>
  <r>
    <x v="84"/>
    <s v="January"/>
    <x v="163"/>
    <s v="Others"/>
    <s v="Govt Tax Dept"/>
    <s v="Miscellaneous costs"/>
    <n v="35791"/>
    <s v="Cash"/>
  </r>
  <r>
    <x v="85"/>
    <s v="March"/>
    <x v="164"/>
    <s v="Others"/>
    <s v="City Marketing"/>
    <s v="Miscellaneous costs"/>
    <n v="71205"/>
    <s v="Credit Card"/>
  </r>
  <r>
    <x v="86"/>
    <s v="April"/>
    <x v="165"/>
    <s v="Taxes"/>
    <s v="TechWorld"/>
    <s v="Quarterly business taxes"/>
    <n v="53107"/>
    <s v="Credit Card"/>
  </r>
  <r>
    <x v="86"/>
    <s v="April"/>
    <x v="166"/>
    <s v="Salaries"/>
    <s v="SkySoft"/>
    <s v="Monthly payroll"/>
    <n v="76071"/>
    <s v="Credit Card"/>
  </r>
  <r>
    <x v="86"/>
    <s v="April"/>
    <x v="167"/>
    <s v="Others"/>
    <s v="Bright Ads"/>
    <s v="Miscellaneous costs"/>
    <n v="61820"/>
    <s v="Credit Card"/>
  </r>
  <r>
    <x v="87"/>
    <s v="January"/>
    <x v="168"/>
    <s v="Utilities"/>
    <s v="Green Energy"/>
    <s v="Electricity and water bill"/>
    <n v="14392"/>
    <s v="Cash"/>
  </r>
  <r>
    <x v="87"/>
    <s v="January"/>
    <x v="169"/>
    <s v="Rent"/>
    <s v="BizRentals"/>
    <s v="Office rent"/>
    <n v="50771"/>
    <s v="Cash"/>
  </r>
  <r>
    <x v="87"/>
    <s v="January"/>
    <x v="170"/>
    <s v="Others"/>
    <s v="Green Energy"/>
    <s v="Miscellaneous costs"/>
    <n v="67555"/>
    <s v="UPI"/>
  </r>
  <r>
    <x v="87"/>
    <s v="January"/>
    <x v="171"/>
    <s v="Rent"/>
    <s v="Bright Ads"/>
    <s v="Office rent"/>
    <n v="56617"/>
    <s v="Cash"/>
  </r>
  <r>
    <x v="87"/>
    <s v="January"/>
    <x v="172"/>
    <s v="Salaries"/>
    <s v="Govt Tax Dept"/>
    <s v="Monthly payroll"/>
    <n v="10149"/>
    <s v="UPI"/>
  </r>
  <r>
    <x v="88"/>
    <s v="February"/>
    <x v="173"/>
    <s v="Utilities"/>
    <s v="Transport Hub"/>
    <s v="Electricity and water bill"/>
    <n v="46542"/>
    <s v="Bank Transfer"/>
  </r>
  <r>
    <x v="89"/>
    <s v="March"/>
    <x v="174"/>
    <s v="Travel"/>
    <s v="SkySoft"/>
    <s v="Client meeting travel"/>
    <n v="42227"/>
    <s v="Credit Card"/>
  </r>
  <r>
    <x v="90"/>
    <s v="April"/>
    <x v="175"/>
    <s v="Rent"/>
    <s v="City Marketing"/>
    <s v="Office rent"/>
    <n v="38886"/>
    <s v="UPI"/>
  </r>
  <r>
    <x v="90"/>
    <s v="April"/>
    <x v="176"/>
    <s v="Marketing"/>
    <s v="SkySoft"/>
    <s v="Social media campaigns"/>
    <n v="32955"/>
    <s v="UPI"/>
  </r>
  <r>
    <x v="90"/>
    <s v="April"/>
    <x v="177"/>
    <s v="Transport"/>
    <s v="Govt Tax Dept"/>
    <s v="Business travel or delivery"/>
    <n v="41587"/>
    <s v="Credit Card"/>
  </r>
  <r>
    <x v="91"/>
    <s v="January"/>
    <x v="178"/>
    <s v="Rent"/>
    <s v="QuickFix Services"/>
    <s v="Office rent"/>
    <n v="20692"/>
    <s v="Credit Card"/>
  </r>
  <r>
    <x v="92"/>
    <s v="March"/>
    <x v="179"/>
    <s v="Utilities"/>
    <s v="Transport Hub"/>
    <s v="Electricity and water bill"/>
    <n v="29213"/>
    <s v="UPI"/>
  </r>
  <r>
    <x v="93"/>
    <s v="April"/>
    <x v="180"/>
    <s v="Software"/>
    <s v="TechWorld"/>
    <s v="Subscription or licenses"/>
    <n v="17983"/>
    <s v="Credit Card"/>
  </r>
  <r>
    <x v="93"/>
    <s v="April"/>
    <x v="181"/>
    <s v="Rent"/>
    <s v="Bright Ads"/>
    <s v="Office rent"/>
    <n v="64510"/>
    <s v="Credit Card"/>
  </r>
  <r>
    <x v="94"/>
    <s v="January"/>
    <x v="182"/>
    <s v="Utilities"/>
    <s v="BizRentals"/>
    <s v="Electricity and water bill"/>
    <n v="52123"/>
    <s v="UPI"/>
  </r>
  <r>
    <x v="94"/>
    <s v="January"/>
    <x v="183"/>
    <s v="Maintenance"/>
    <s v="BizRentals"/>
    <s v="Equipment or facility repairs"/>
    <n v="56170"/>
    <s v="Bank Transfer"/>
  </r>
  <r>
    <x v="94"/>
    <s v="January"/>
    <x v="184"/>
    <s v="Software"/>
    <s v="City Marketing"/>
    <s v="Subscription or licenses"/>
    <n v="68931"/>
    <s v="Cash"/>
  </r>
  <r>
    <x v="95"/>
    <s v="February"/>
    <x v="185"/>
    <s v="Travel"/>
    <s v="Bright Ads"/>
    <s v="Client meeting travel"/>
    <n v="52477"/>
    <s v="UPI"/>
  </r>
  <r>
    <x v="95"/>
    <s v="February"/>
    <x v="186"/>
    <s v="Others"/>
    <s v="QuickFix Services"/>
    <s v="Miscellaneous costs"/>
    <n v="2393"/>
    <s v="Bank Transfer"/>
  </r>
  <r>
    <x v="96"/>
    <s v="March"/>
    <x v="187"/>
    <s v="Taxes"/>
    <s v="Green Energy"/>
    <s v="Quarterly business taxes"/>
    <n v="29751"/>
    <s v="UPI"/>
  </r>
  <r>
    <x v="96"/>
    <s v="March"/>
    <x v="188"/>
    <s v="Marketing"/>
    <s v="HR Solutions"/>
    <s v="Social media campaigns"/>
    <n v="1015"/>
    <s v="Credit Card"/>
  </r>
  <r>
    <x v="97"/>
    <s v="January"/>
    <x v="189"/>
    <s v="Salaries"/>
    <s v="Green Energy"/>
    <s v="Monthly payroll"/>
    <n v="73549"/>
    <s v="UPI"/>
  </r>
  <r>
    <x v="97"/>
    <s v="January"/>
    <x v="190"/>
    <s v="Transport"/>
    <s v="QuickFix Services"/>
    <s v="Business travel or delivery"/>
    <n v="63773"/>
    <s v="Cash"/>
  </r>
  <r>
    <x v="98"/>
    <s v="March"/>
    <x v="191"/>
    <s v="Utilities"/>
    <s v="BizRentals"/>
    <s v="Electricity and water bill"/>
    <n v="70471"/>
    <s v="Credit Card"/>
  </r>
  <r>
    <x v="99"/>
    <s v="April"/>
    <x v="192"/>
    <s v="Others"/>
    <s v="SkySoft"/>
    <s v="Miscellaneous costs"/>
    <n v="30989"/>
    <s v="Bank Transfer"/>
  </r>
  <r>
    <x v="99"/>
    <s v="April"/>
    <x v="193"/>
    <s v="Rent"/>
    <s v="TechWorld"/>
    <s v="Office rent"/>
    <n v="71996"/>
    <s v="UPI"/>
  </r>
  <r>
    <x v="100"/>
    <s v="January"/>
    <x v="194"/>
    <s v="Others"/>
    <s v="QuickFix Services"/>
    <s v="Miscellaneous costs"/>
    <n v="74129"/>
    <s v="UPI"/>
  </r>
  <r>
    <x v="100"/>
    <s v="January"/>
    <x v="195"/>
    <s v="Taxes"/>
    <s v="Govt Tax Dept"/>
    <s v="Quarterly business taxes"/>
    <n v="49192"/>
    <s v="UPI"/>
  </r>
  <r>
    <x v="101"/>
    <s v="March"/>
    <x v="196"/>
    <s v="Taxes"/>
    <s v="Bright Ads"/>
    <s v="Quarterly business taxes"/>
    <n v="58433"/>
    <s v="Cash"/>
  </r>
  <r>
    <x v="102"/>
    <s v="January"/>
    <x v="197"/>
    <s v="Maintenance"/>
    <s v="TechWorld"/>
    <s v="Equipment or facility repairs"/>
    <n v="19278"/>
    <s v="UPI"/>
  </r>
  <r>
    <x v="102"/>
    <s v="January"/>
    <x v="198"/>
    <s v="Rent"/>
    <s v="City Marketing"/>
    <s v="Office rent"/>
    <n v="22849"/>
    <s v="Cash"/>
  </r>
  <r>
    <x v="102"/>
    <s v="January"/>
    <x v="199"/>
    <s v="Rent"/>
    <s v="QuickFix Services"/>
    <s v="Office rent"/>
    <n v="74529"/>
    <s v="Cas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6C172-CE15-4B4A-A346-E1AF47AA0197}" name="PivotTable2" cacheId="32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9:C343" firstHeaderRow="1" firstDataRow="1" firstDataCol="2"/>
  <pivotFields count="8">
    <pivotField axis="axisRow" compact="0" outline="0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compact="0" outline="0" showAll="0"/>
    <pivotField axis="axisRow" compact="0" outline="0" showAll="0">
      <items count="201">
        <item x="24"/>
        <item x="62"/>
        <item x="109"/>
        <item x="52"/>
        <item x="82"/>
        <item x="145"/>
        <item x="140"/>
        <item x="128"/>
        <item x="89"/>
        <item x="29"/>
        <item x="60"/>
        <item x="83"/>
        <item x="25"/>
        <item x="120"/>
        <item x="182"/>
        <item x="22"/>
        <item x="54"/>
        <item x="105"/>
        <item x="13"/>
        <item x="30"/>
        <item x="124"/>
        <item x="31"/>
        <item x="50"/>
        <item x="165"/>
        <item x="191"/>
        <item x="183"/>
        <item x="0"/>
        <item x="149"/>
        <item x="106"/>
        <item x="110"/>
        <item x="164"/>
        <item x="40"/>
        <item x="84"/>
        <item x="155"/>
        <item x="168"/>
        <item x="157"/>
        <item x="107"/>
        <item x="125"/>
        <item x="101"/>
        <item x="174"/>
        <item x="113"/>
        <item x="8"/>
        <item x="11"/>
        <item x="100"/>
        <item x="87"/>
        <item x="19"/>
        <item x="88"/>
        <item x="1"/>
        <item x="158"/>
        <item x="63"/>
        <item x="66"/>
        <item x="69"/>
        <item x="2"/>
        <item x="150"/>
        <item x="43"/>
        <item x="9"/>
        <item x="173"/>
        <item x="132"/>
        <item x="92"/>
        <item x="3"/>
        <item x="138"/>
        <item x="134"/>
        <item x="59"/>
        <item x="35"/>
        <item x="146"/>
        <item x="64"/>
        <item x="194"/>
        <item x="81"/>
        <item x="7"/>
        <item x="17"/>
        <item x="192"/>
        <item x="32"/>
        <item x="139"/>
        <item x="80"/>
        <item x="70"/>
        <item x="20"/>
        <item x="175"/>
        <item x="96"/>
        <item x="180"/>
        <item x="37"/>
        <item x="23"/>
        <item x="51"/>
        <item x="44"/>
        <item x="197"/>
        <item x="179"/>
        <item x="38"/>
        <item x="26"/>
        <item x="61"/>
        <item x="15"/>
        <item x="181"/>
        <item x="85"/>
        <item x="47"/>
        <item x="189"/>
        <item x="176"/>
        <item x="45"/>
        <item x="135"/>
        <item x="169"/>
        <item x="131"/>
        <item x="102"/>
        <item x="48"/>
        <item x="67"/>
        <item x="129"/>
        <item x="177"/>
        <item x="161"/>
        <item x="136"/>
        <item x="10"/>
        <item x="153"/>
        <item x="34"/>
        <item x="4"/>
        <item x="6"/>
        <item x="116"/>
        <item x="71"/>
        <item x="97"/>
        <item x="195"/>
        <item x="184"/>
        <item x="76"/>
        <item x="127"/>
        <item x="114"/>
        <item x="41"/>
        <item x="185"/>
        <item x="16"/>
        <item x="46"/>
        <item x="178"/>
        <item x="79"/>
        <item x="12"/>
        <item x="144"/>
        <item x="190"/>
        <item x="151"/>
        <item x="170"/>
        <item x="141"/>
        <item x="21"/>
        <item x="90"/>
        <item x="57"/>
        <item x="130"/>
        <item x="91"/>
        <item x="68"/>
        <item x="27"/>
        <item x="93"/>
        <item x="159"/>
        <item x="14"/>
        <item x="121"/>
        <item x="72"/>
        <item x="171"/>
        <item x="162"/>
        <item x="18"/>
        <item x="160"/>
        <item x="77"/>
        <item x="142"/>
        <item x="186"/>
        <item x="53"/>
        <item x="73"/>
        <item x="122"/>
        <item x="108"/>
        <item x="55"/>
        <item x="187"/>
        <item x="172"/>
        <item x="117"/>
        <item x="137"/>
        <item x="163"/>
        <item x="147"/>
        <item x="166"/>
        <item x="156"/>
        <item x="74"/>
        <item x="98"/>
        <item x="103"/>
        <item x="5"/>
        <item x="167"/>
        <item x="58"/>
        <item x="99"/>
        <item x="36"/>
        <item x="39"/>
        <item x="65"/>
        <item x="94"/>
        <item x="56"/>
        <item x="152"/>
        <item x="42"/>
        <item x="126"/>
        <item x="111"/>
        <item x="78"/>
        <item x="148"/>
        <item x="33"/>
        <item x="198"/>
        <item x="49"/>
        <item x="86"/>
        <item x="188"/>
        <item x="95"/>
        <item x="104"/>
        <item x="154"/>
        <item x="112"/>
        <item x="115"/>
        <item x="133"/>
        <item x="123"/>
        <item x="143"/>
        <item x="118"/>
        <item x="28"/>
        <item x="196"/>
        <item x="119"/>
        <item x="75"/>
        <item x="199"/>
        <item x="193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64" outline="0" showAll="0"/>
    <pivotField compact="0" outline="0" showAll="0"/>
  </pivotFields>
  <rowFields count="2">
    <field x="0"/>
    <field x="2"/>
  </rowFields>
  <rowItems count="304">
    <i>
      <x/>
      <x v="26"/>
    </i>
    <i r="1">
      <x v="47"/>
    </i>
    <i r="1">
      <x v="52"/>
    </i>
    <i r="1">
      <x v="59"/>
    </i>
    <i r="1">
      <x v="108"/>
    </i>
    <i r="1">
      <x v="165"/>
    </i>
    <i t="default">
      <x/>
    </i>
    <i>
      <x v="1"/>
      <x v="109"/>
    </i>
    <i t="default">
      <x v="1"/>
    </i>
    <i>
      <x v="2"/>
      <x v="68"/>
    </i>
    <i t="default">
      <x v="2"/>
    </i>
    <i>
      <x v="3"/>
      <x v="41"/>
    </i>
    <i t="default">
      <x v="3"/>
    </i>
    <i>
      <x v="4"/>
      <x v="55"/>
    </i>
    <i r="1">
      <x v="105"/>
    </i>
    <i t="default">
      <x v="4"/>
    </i>
    <i>
      <x v="5"/>
      <x v="42"/>
    </i>
    <i t="default">
      <x v="5"/>
    </i>
    <i>
      <x v="6"/>
      <x v="124"/>
    </i>
    <i t="default">
      <x v="6"/>
    </i>
    <i>
      <x v="7"/>
      <x v="18"/>
    </i>
    <i r="1">
      <x v="139"/>
    </i>
    <i t="default">
      <x v="7"/>
    </i>
    <i>
      <x v="8"/>
      <x v="88"/>
    </i>
    <i r="1">
      <x v="120"/>
    </i>
    <i t="default">
      <x v="8"/>
    </i>
    <i>
      <x v="9"/>
      <x v="69"/>
    </i>
    <i r="1">
      <x v="144"/>
    </i>
    <i t="default">
      <x v="9"/>
    </i>
    <i>
      <x v="10"/>
      <x v="45"/>
    </i>
    <i r="1">
      <x v="75"/>
    </i>
    <i r="1">
      <x v="130"/>
    </i>
    <i t="default">
      <x v="10"/>
    </i>
    <i>
      <x v="11"/>
      <x v="15"/>
    </i>
    <i t="default">
      <x v="11"/>
    </i>
    <i>
      <x v="12"/>
      <x v="80"/>
    </i>
    <i t="default">
      <x v="12"/>
    </i>
    <i>
      <x v="13"/>
      <x/>
    </i>
    <i r="1">
      <x v="12"/>
    </i>
    <i r="1">
      <x v="86"/>
    </i>
    <i r="1">
      <x v="136"/>
    </i>
    <i r="1">
      <x v="194"/>
    </i>
    <i t="default">
      <x v="13"/>
    </i>
    <i>
      <x v="14"/>
      <x v="9"/>
    </i>
    <i r="1">
      <x v="19"/>
    </i>
    <i r="1">
      <x v="21"/>
    </i>
    <i r="1">
      <x v="71"/>
    </i>
    <i t="default">
      <x v="14"/>
    </i>
    <i>
      <x v="15"/>
      <x v="180"/>
    </i>
    <i t="default">
      <x v="15"/>
    </i>
    <i>
      <x v="16"/>
      <x v="107"/>
    </i>
    <i t="default">
      <x v="16"/>
    </i>
    <i>
      <x v="17"/>
      <x v="63"/>
    </i>
    <i r="1">
      <x v="169"/>
    </i>
    <i t="default">
      <x v="17"/>
    </i>
    <i>
      <x v="18"/>
      <x v="79"/>
    </i>
    <i r="1">
      <x v="85"/>
    </i>
    <i r="1">
      <x v="170"/>
    </i>
    <i t="default">
      <x v="18"/>
    </i>
    <i>
      <x v="19"/>
      <x v="31"/>
    </i>
    <i r="1">
      <x v="118"/>
    </i>
    <i r="1">
      <x v="175"/>
    </i>
    <i t="default">
      <x v="19"/>
    </i>
    <i>
      <x v="20"/>
      <x v="54"/>
    </i>
    <i r="1">
      <x v="82"/>
    </i>
    <i r="1">
      <x v="94"/>
    </i>
    <i r="1">
      <x v="121"/>
    </i>
    <i t="default">
      <x v="20"/>
    </i>
    <i>
      <x v="21"/>
      <x v="91"/>
    </i>
    <i r="1">
      <x v="99"/>
    </i>
    <i r="1">
      <x v="182"/>
    </i>
    <i t="default">
      <x v="21"/>
    </i>
    <i>
      <x v="22"/>
      <x v="22"/>
    </i>
    <i t="default">
      <x v="22"/>
    </i>
    <i>
      <x v="23"/>
      <x v="81"/>
    </i>
    <i t="default">
      <x v="23"/>
    </i>
    <i>
      <x v="24"/>
      <x v="3"/>
    </i>
    <i r="1">
      <x v="149"/>
    </i>
    <i t="default">
      <x v="24"/>
    </i>
    <i>
      <x v="25"/>
      <x v="16"/>
    </i>
    <i t="default">
      <x v="25"/>
    </i>
    <i>
      <x v="26"/>
      <x v="153"/>
    </i>
    <i t="default">
      <x v="26"/>
    </i>
    <i>
      <x v="27"/>
      <x v="173"/>
    </i>
    <i t="default">
      <x v="27"/>
    </i>
    <i>
      <x v="28"/>
      <x v="132"/>
    </i>
    <i r="1">
      <x v="167"/>
    </i>
    <i t="default">
      <x v="28"/>
    </i>
    <i>
      <x v="29"/>
      <x v="62"/>
    </i>
    <i t="default">
      <x v="29"/>
    </i>
    <i>
      <x v="30"/>
      <x v="10"/>
    </i>
    <i r="1">
      <x v="87"/>
    </i>
    <i t="default">
      <x v="30"/>
    </i>
    <i>
      <x v="31"/>
      <x v="1"/>
    </i>
    <i r="1">
      <x v="49"/>
    </i>
    <i t="default">
      <x v="31"/>
    </i>
    <i>
      <x v="32"/>
      <x v="65"/>
    </i>
    <i t="default">
      <x v="32"/>
    </i>
    <i>
      <x v="33"/>
      <x v="171"/>
    </i>
    <i t="default">
      <x v="33"/>
    </i>
    <i>
      <x v="34"/>
      <x v="50"/>
    </i>
    <i r="1">
      <x v="100"/>
    </i>
    <i t="default">
      <x v="34"/>
    </i>
    <i>
      <x v="35"/>
      <x v="135"/>
    </i>
    <i t="default">
      <x v="35"/>
    </i>
    <i>
      <x v="36"/>
      <x v="51"/>
    </i>
    <i r="1">
      <x v="74"/>
    </i>
    <i t="default">
      <x v="36"/>
    </i>
    <i>
      <x v="37"/>
      <x v="111"/>
    </i>
    <i r="1">
      <x v="141"/>
    </i>
    <i r="1">
      <x v="150"/>
    </i>
    <i r="1">
      <x v="162"/>
    </i>
    <i r="1">
      <x v="197"/>
    </i>
    <i t="default">
      <x v="37"/>
    </i>
    <i>
      <x v="38"/>
      <x v="115"/>
    </i>
    <i t="default">
      <x v="38"/>
    </i>
    <i>
      <x v="39"/>
      <x v="146"/>
    </i>
    <i r="1">
      <x v="178"/>
    </i>
    <i t="default">
      <x v="39"/>
    </i>
    <i>
      <x v="40"/>
      <x v="123"/>
    </i>
    <i t="default">
      <x v="40"/>
    </i>
    <i>
      <x v="41"/>
      <x v="73"/>
    </i>
    <i t="default">
      <x v="41"/>
    </i>
    <i>
      <x v="42"/>
      <x v="67"/>
    </i>
    <i t="default">
      <x v="42"/>
    </i>
    <i>
      <x v="43"/>
      <x v="4"/>
    </i>
    <i r="1">
      <x v="11"/>
    </i>
    <i r="1">
      <x v="32"/>
    </i>
    <i r="1">
      <x v="90"/>
    </i>
    <i r="1">
      <x v="183"/>
    </i>
    <i t="default">
      <x v="43"/>
    </i>
    <i>
      <x v="44"/>
      <x v="44"/>
    </i>
    <i t="default">
      <x v="44"/>
    </i>
    <i>
      <x v="45"/>
      <x v="46"/>
    </i>
    <i t="default">
      <x v="45"/>
    </i>
    <i>
      <x v="46"/>
      <x v="8"/>
    </i>
    <i r="1">
      <x v="131"/>
    </i>
    <i r="1">
      <x v="134"/>
    </i>
    <i t="default">
      <x v="46"/>
    </i>
    <i>
      <x v="47"/>
      <x v="58"/>
    </i>
    <i t="default">
      <x v="47"/>
    </i>
    <i>
      <x v="48"/>
      <x v="137"/>
    </i>
    <i r="1">
      <x v="172"/>
    </i>
    <i r="1">
      <x v="185"/>
    </i>
    <i t="default">
      <x v="48"/>
    </i>
    <i>
      <x v="49"/>
      <x v="77"/>
    </i>
    <i r="1">
      <x v="112"/>
    </i>
    <i r="1">
      <x v="163"/>
    </i>
    <i t="default">
      <x v="49"/>
    </i>
    <i>
      <x v="50"/>
      <x v="168"/>
    </i>
    <i t="default">
      <x v="50"/>
    </i>
    <i>
      <x v="51"/>
      <x v="43"/>
    </i>
    <i t="default">
      <x v="51"/>
    </i>
    <i>
      <x v="52"/>
      <x v="38"/>
    </i>
    <i r="1">
      <x v="98"/>
    </i>
    <i r="1">
      <x v="164"/>
    </i>
    <i t="default">
      <x v="52"/>
    </i>
    <i>
      <x v="53"/>
      <x v="186"/>
    </i>
    <i t="default">
      <x v="53"/>
    </i>
    <i>
      <x v="54"/>
      <x v="17"/>
    </i>
    <i r="1">
      <x v="28"/>
    </i>
    <i r="1">
      <x v="36"/>
    </i>
    <i r="1">
      <x v="152"/>
    </i>
    <i t="default">
      <x v="54"/>
    </i>
    <i>
      <x v="55"/>
      <x v="2"/>
    </i>
    <i r="1">
      <x v="29"/>
    </i>
    <i r="1">
      <x v="177"/>
    </i>
    <i t="default">
      <x v="55"/>
    </i>
    <i>
      <x v="56"/>
      <x v="188"/>
    </i>
    <i t="default">
      <x v="56"/>
    </i>
    <i>
      <x v="57"/>
      <x v="40"/>
    </i>
    <i t="default">
      <x v="57"/>
    </i>
    <i>
      <x v="58"/>
      <x v="117"/>
    </i>
    <i t="default">
      <x v="58"/>
    </i>
    <i>
      <x v="59"/>
      <x v="189"/>
    </i>
    <i t="default">
      <x v="59"/>
    </i>
    <i>
      <x v="60"/>
      <x v="110"/>
    </i>
    <i r="1">
      <x v="156"/>
    </i>
    <i r="1">
      <x v="193"/>
    </i>
    <i r="1">
      <x v="196"/>
    </i>
    <i t="default">
      <x v="60"/>
    </i>
    <i>
      <x v="61"/>
      <x v="13"/>
    </i>
    <i r="1">
      <x v="140"/>
    </i>
    <i r="1">
      <x v="151"/>
    </i>
    <i r="1">
      <x v="191"/>
    </i>
    <i t="default">
      <x v="61"/>
    </i>
    <i>
      <x v="62"/>
      <x v="20"/>
    </i>
    <i r="1">
      <x v="37"/>
    </i>
    <i r="1">
      <x v="176"/>
    </i>
    <i t="default">
      <x v="62"/>
    </i>
    <i>
      <x v="63"/>
      <x v="116"/>
    </i>
    <i t="default">
      <x v="63"/>
    </i>
    <i>
      <x v="64"/>
      <x v="7"/>
    </i>
    <i r="1">
      <x v="101"/>
    </i>
    <i t="default">
      <x v="64"/>
    </i>
    <i>
      <x v="65"/>
      <x v="133"/>
    </i>
    <i t="default">
      <x v="65"/>
    </i>
    <i>
      <x v="66"/>
      <x v="97"/>
    </i>
    <i t="default">
      <x v="66"/>
    </i>
    <i>
      <x v="67"/>
      <x v="57"/>
    </i>
    <i r="1">
      <x v="190"/>
    </i>
    <i t="default">
      <x v="67"/>
    </i>
    <i>
      <x v="68"/>
      <x v="61"/>
    </i>
    <i r="1">
      <x v="95"/>
    </i>
    <i r="1">
      <x v="104"/>
    </i>
    <i r="1">
      <x v="157"/>
    </i>
    <i t="default">
      <x v="68"/>
    </i>
    <i>
      <x v="69"/>
      <x v="60"/>
    </i>
    <i r="1">
      <x v="72"/>
    </i>
    <i t="default">
      <x v="69"/>
    </i>
    <i>
      <x v="70"/>
      <x v="6"/>
    </i>
    <i t="default">
      <x v="70"/>
    </i>
    <i>
      <x v="71"/>
      <x v="129"/>
    </i>
    <i r="1">
      <x v="147"/>
    </i>
    <i r="1">
      <x v="192"/>
    </i>
    <i t="default">
      <x v="71"/>
    </i>
    <i>
      <x v="72"/>
      <x v="125"/>
    </i>
    <i t="default">
      <x v="72"/>
    </i>
    <i>
      <x v="73"/>
      <x v="5"/>
    </i>
    <i r="1">
      <x v="64"/>
    </i>
    <i r="1">
      <x v="159"/>
    </i>
    <i t="default">
      <x v="73"/>
    </i>
    <i>
      <x v="74"/>
      <x v="179"/>
    </i>
    <i t="default">
      <x v="74"/>
    </i>
    <i>
      <x v="75"/>
      <x v="27"/>
    </i>
    <i t="default">
      <x v="75"/>
    </i>
    <i>
      <x v="76"/>
      <x v="53"/>
    </i>
    <i t="default">
      <x v="76"/>
    </i>
    <i>
      <x v="77"/>
      <x v="127"/>
    </i>
    <i r="1">
      <x v="174"/>
    </i>
    <i t="default">
      <x v="77"/>
    </i>
    <i>
      <x v="78"/>
      <x v="106"/>
    </i>
    <i t="default">
      <x v="78"/>
    </i>
    <i>
      <x v="79"/>
      <x v="187"/>
    </i>
    <i t="default">
      <x v="79"/>
    </i>
    <i>
      <x v="80"/>
      <x v="33"/>
    </i>
    <i r="1">
      <x v="161"/>
    </i>
    <i t="default">
      <x v="80"/>
    </i>
    <i>
      <x v="81"/>
      <x v="35"/>
    </i>
    <i r="1">
      <x v="48"/>
    </i>
    <i r="1">
      <x v="138"/>
    </i>
    <i t="default">
      <x v="81"/>
    </i>
    <i>
      <x v="82"/>
      <x v="145"/>
    </i>
    <i t="default">
      <x v="82"/>
    </i>
    <i>
      <x v="83"/>
      <x v="103"/>
    </i>
    <i r="1">
      <x v="143"/>
    </i>
    <i t="default">
      <x v="83"/>
    </i>
    <i>
      <x v="84"/>
      <x v="158"/>
    </i>
    <i t="default">
      <x v="84"/>
    </i>
    <i>
      <x v="85"/>
      <x v="30"/>
    </i>
    <i t="default">
      <x v="85"/>
    </i>
    <i>
      <x v="86"/>
      <x v="23"/>
    </i>
    <i r="1">
      <x v="160"/>
    </i>
    <i r="1">
      <x v="166"/>
    </i>
    <i t="default">
      <x v="86"/>
    </i>
    <i>
      <x v="87"/>
      <x v="34"/>
    </i>
    <i r="1">
      <x v="96"/>
    </i>
    <i r="1">
      <x v="128"/>
    </i>
    <i r="1">
      <x v="142"/>
    </i>
    <i r="1">
      <x v="155"/>
    </i>
    <i t="default">
      <x v="87"/>
    </i>
    <i>
      <x v="88"/>
      <x v="56"/>
    </i>
    <i t="default">
      <x v="88"/>
    </i>
    <i>
      <x v="89"/>
      <x v="39"/>
    </i>
    <i t="default">
      <x v="89"/>
    </i>
    <i>
      <x v="90"/>
      <x v="76"/>
    </i>
    <i r="1">
      <x v="93"/>
    </i>
    <i r="1">
      <x v="102"/>
    </i>
    <i t="default">
      <x v="90"/>
    </i>
    <i>
      <x v="91"/>
      <x v="122"/>
    </i>
    <i t="default">
      <x v="91"/>
    </i>
    <i>
      <x v="92"/>
      <x v="84"/>
    </i>
    <i t="default">
      <x v="92"/>
    </i>
    <i>
      <x v="93"/>
      <x v="78"/>
    </i>
    <i r="1">
      <x v="89"/>
    </i>
    <i t="default">
      <x v="93"/>
    </i>
    <i>
      <x v="94"/>
      <x v="14"/>
    </i>
    <i r="1">
      <x v="25"/>
    </i>
    <i r="1">
      <x v="114"/>
    </i>
    <i t="default">
      <x v="94"/>
    </i>
    <i>
      <x v="95"/>
      <x v="119"/>
    </i>
    <i r="1">
      <x v="148"/>
    </i>
    <i t="default">
      <x v="95"/>
    </i>
    <i>
      <x v="96"/>
      <x v="154"/>
    </i>
    <i r="1">
      <x v="184"/>
    </i>
    <i t="default">
      <x v="96"/>
    </i>
    <i>
      <x v="97"/>
      <x v="92"/>
    </i>
    <i r="1">
      <x v="126"/>
    </i>
    <i t="default">
      <x v="97"/>
    </i>
    <i>
      <x v="98"/>
      <x v="24"/>
    </i>
    <i t="default">
      <x v="98"/>
    </i>
    <i>
      <x v="99"/>
      <x v="70"/>
    </i>
    <i r="1">
      <x v="199"/>
    </i>
    <i t="default">
      <x v="99"/>
    </i>
    <i>
      <x v="100"/>
      <x v="66"/>
    </i>
    <i r="1">
      <x v="113"/>
    </i>
    <i t="default">
      <x v="100"/>
    </i>
    <i>
      <x v="101"/>
      <x v="195"/>
    </i>
    <i t="default">
      <x v="101"/>
    </i>
    <i>
      <x v="102"/>
      <x v="83"/>
    </i>
    <i r="1">
      <x v="181"/>
    </i>
    <i r="1">
      <x v="198"/>
    </i>
    <i t="default">
      <x v="102"/>
    </i>
    <i t="grand">
      <x/>
    </i>
  </rowItems>
  <colItems count="1">
    <i/>
  </colItems>
  <dataFields count="1">
    <dataField name="Sum of Amount (₹)" fld="6" baseField="0" baseItem="0" numFmtId="16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21988-5F1F-4173-9C91-74F6A2307BEC}" name="PivotTable1" cacheId="31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8:C35" firstHeaderRow="1" firstDataRow="1" firstDataCol="2"/>
  <pivotFields count="10">
    <pivotField compact="0" outline="0" showAll="0"/>
    <pivotField axis="axisRow"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6">
        <item x="4"/>
        <item x="1"/>
        <item x="3"/>
        <item x="0"/>
        <item x="2"/>
        <item t="default"/>
      </items>
    </pivotField>
    <pivotField compact="0" outline="0" showAll="0"/>
    <pivotField compact="0" numFmtId="164" outline="0" showAll="0"/>
    <pivotField compact="0" numFmtId="164" outline="0" showAll="0"/>
    <pivotField compact="0" outline="0" showAll="0"/>
    <pivotField compact="0" outline="0" showAll="0"/>
  </pivotFields>
  <rowFields count="2">
    <field x="1"/>
    <field x="4"/>
  </rowFields>
  <rowItems count="2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 v="4"/>
    </i>
    <i t="default">
      <x v="4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" xr10:uid="{4239E718-2F54-4CFE-88BE-9325125C0245}" sourceName="Month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lient_Name" xr10:uid="{30D92DA4-C671-4A1C-9260-02791B371C9C}" sourceName="Client Name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ayment_Status" xr10:uid="{92348197-B520-4070-8E9C-999412E5C8EC}" sourceName="Payment Status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" xr10:uid="{97094041-10AB-4890-8F77-7EF467E0F505}" cache="Slicer_Month" caption="Month" rowHeight="228600"/>
  <slicer name="Client Name" xr10:uid="{B248AFCD-FF35-4A71-A463-3D501F5B466C}" cache="Slicer_Client_Name" caption="Client Name" rowHeight="228600"/>
  <slicer name="Payment Status" xr10:uid="{FB3EC445-9092-4DB5-9EC7-60386D0C0BD0}" cache="Slicer_Payment_Status" caption="Payment Status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A0D6BF-8D45-425C-B8C8-9010B6462C82}" name="Table1" displayName="Table1" ref="A1:J202" totalsRowCount="1" headerRowDxfId="49" dataDxfId="48">
  <autoFilter ref="A1:J201" xr:uid="{A8A0D6BF-8D45-425C-B8C8-9010B6462C82}"/>
  <sortState xmlns:xlrd2="http://schemas.microsoft.com/office/spreadsheetml/2017/richdata2" ref="A2:J201">
    <sortCondition ref="A2:A201"/>
  </sortState>
  <tableColumns count="10">
    <tableColumn id="1" xr3:uid="{C3401EA2-7791-45BF-953C-D6E0B84BBB3C}" name="Date" totalsRowLabel="Total" dataDxfId="46" totalsRowDxfId="47"/>
    <tableColumn id="2" xr3:uid="{AF18E13A-115E-47E6-A6D7-9B6BD55257D7}" name="Month" dataDxfId="44" totalsRowDxfId="45"/>
    <tableColumn id="3" xr3:uid="{D36643A7-9C63-4CB6-B5FD-D321FFA1A439}" name="Invoice No" dataDxfId="42" totalsRowDxfId="43"/>
    <tableColumn id="4" xr3:uid="{2D201146-8323-4872-927F-FFE40E72C146}" name="Client Name" dataDxfId="40" totalsRowDxfId="41"/>
    <tableColumn id="5" xr3:uid="{38BF5874-E7F2-4835-96A9-DF178290D699}" name="Product/Service" dataDxfId="38" totalsRowDxfId="39"/>
    <tableColumn id="6" xr3:uid="{4CEE5C4E-9AD0-41E8-9791-CA1B4326FBFB}" name="Quantity" dataDxfId="36" totalsRowDxfId="37"/>
    <tableColumn id="7" xr3:uid="{18180BCE-57F9-401E-9ECC-E849E6BF919E}" name="Unit Price (₹)" dataDxfId="34" totalsRowDxfId="35"/>
    <tableColumn id="8" xr3:uid="{D9CE8841-DF5E-4FC5-A032-E79C5C14CC16}" name="Total Amount" totalsRowFunction="custom" dataDxfId="32" totalsRowDxfId="33">
      <calculatedColumnFormula>SUM(F2*G2)</calculatedColumnFormula>
      <totalsRowFormula>SUBTOTAL(109,H2:H201)</totalsRowFormula>
    </tableColumn>
    <tableColumn id="9" xr3:uid="{11FC249B-F3F6-4575-99EE-9FDCD75E599B}" name="Payment Method" dataDxfId="30" totalsRowDxfId="31"/>
    <tableColumn id="10" xr3:uid="{503DEDC7-7F27-4B66-9721-DBE2D932F8EE}" name="Payment Status" totalsRowFunction="count" dataDxfId="28" totalsRowDxfId="29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9874DD-2B53-4747-AAC3-3F163D5DE1A6}" name="Table2" displayName="Table2" ref="A1:H202" totalsRowCount="1" headerRowDxfId="27" dataDxfId="26">
  <autoFilter ref="A1:H201" xr:uid="{809874DD-2B53-4747-AAC3-3F163D5DE1A6}">
    <filterColumn colId="1">
      <filters>
        <filter val="March"/>
      </filters>
    </filterColumn>
  </autoFilter>
  <sortState xmlns:xlrd2="http://schemas.microsoft.com/office/spreadsheetml/2017/richdata2" ref="A2:H201">
    <sortCondition ref="A1:A201"/>
  </sortState>
  <tableColumns count="8">
    <tableColumn id="1" xr3:uid="{AED6EF67-0E29-48D2-8A2C-5D19C3474A92}" name="Date" totalsRowLabel="Total" dataDxfId="24" totalsRowDxfId="25"/>
    <tableColumn id="2" xr3:uid="{A5EB0F4B-4B31-4A1C-BDE5-48DD4E2C39FA}" name="Month" dataDxfId="22" totalsRowDxfId="23"/>
    <tableColumn id="3" xr3:uid="{D164BBD2-E9AC-41C4-910F-664E47370C8F}" name="Expense ID" dataDxfId="20" totalsRowDxfId="21"/>
    <tableColumn id="4" xr3:uid="{83B04795-647E-4F46-95A6-C35760DB4164}" name="Category" dataDxfId="18" totalsRowDxfId="19"/>
    <tableColumn id="5" xr3:uid="{313CD544-8C3D-44F5-BDAE-31E7F644A255}" name="Vendor" dataDxfId="16" totalsRowDxfId="17"/>
    <tableColumn id="6" xr3:uid="{F297DCF9-4F08-4C41-A83B-932E2EFDD767}" name="Description" dataDxfId="14" totalsRowDxfId="15"/>
    <tableColumn id="7" xr3:uid="{1AA0C384-FD8A-4949-BA69-A322287A7BB0}" name="Amount (₹)" totalsRowFunction="custom" dataDxfId="12" totalsRowDxfId="13">
      <totalsRowFormula>SUBTOTAL(109,G2:G201)</totalsRowFormula>
    </tableColumn>
    <tableColumn id="8" xr3:uid="{C3FFEE47-A8AF-4DBE-8083-8033B93E7B21}" name="Payment Method" totalsRowFunction="count" dataDxfId="10" totalsRowDxfId="11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AF689D-ED3F-46F3-B99C-E22C8EB0CE06}" name="Table3" displayName="Table3" ref="A1:E15" totalsRowCount="1" headerRowDxfId="7" headerRowBorderDxfId="5" tableBorderDxfId="6">
  <autoFilter ref="A1:E14" xr:uid="{58AF689D-ED3F-46F3-B99C-E22C8EB0CE06}"/>
  <tableColumns count="5">
    <tableColumn id="1" xr3:uid="{FFA7A599-25DD-4617-B5C3-8E15B818C5BB}" name="Month" totalsRowLabel="Total"/>
    <tableColumn id="2" xr3:uid="{F6A9A2BA-461C-4048-9F74-CDEA2AA833FD}" name="Total Revenue (₹)" totalsRowFunction="custom" dataDxfId="4">
      <calculatedColumnFormula>SUMIF(Revenue!B:B,Table3[[#This Row],[Month]],Revenue!H:H)</calculatedColumnFormula>
      <totalsRowFormula>SUBTOTAL(109,B2:B14)</totalsRowFormula>
    </tableColumn>
    <tableColumn id="3" xr3:uid="{9391091A-63ED-4E3F-9578-7758D55FB68D}" name="Total Expenses (₹)" totalsRowFunction="custom" dataDxfId="3">
      <calculatedColumnFormula>SUMIF(Expenses!B:B,Table3[[#This Row],[Month]],Expenses!G:G)</calculatedColumnFormula>
      <totalsRowFormula>SUBTOTAL(109,C2:C14)</totalsRowFormula>
    </tableColumn>
    <tableColumn id="4" xr3:uid="{AF92A13D-4177-482A-BE83-C44F4059C40A}" name="Net Profit (₹)" totalsRowFunction="custom" dataDxfId="2">
      <calculatedColumnFormula>SUM(Table3[[#This Row],[Total Revenue (₹)]],-Table3[[#This Row],[Total Expenses (₹)]])</calculatedColumnFormula>
      <totalsRowFormula>SUBTOTAL(109,D2:D14)</totalsRowFormula>
    </tableColumn>
    <tableColumn id="5" xr3:uid="{3D2FDC2E-6253-49FA-8461-7DA9BAA454AB}" name="Profit Margin (%)" dataDxfId="0" totalsRowDxfId="1">
      <calculatedColumnFormula>SUM(Table3[[#This Row],[Net Profit (₹)]]/Table3[[#This Row],[Total Revenue (₹)]])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J202"/>
  <sheetViews>
    <sheetView workbookViewId="0">
      <pane ySplit="1" topLeftCell="A2" activePane="bottomLeft" state="frozen"/>
      <selection pane="bottomLeft" activeCell="K20" sqref="K20"/>
    </sheetView>
  </sheetViews>
  <sheetFormatPr defaultRowHeight="15"/>
  <cols>
    <col min="1" max="1" width="11.140625" style="9" bestFit="1" customWidth="1"/>
    <col min="2" max="2" width="10.85546875" bestFit="1" customWidth="1"/>
    <col min="3" max="3" width="15.5703125" bestFit="1" customWidth="1"/>
    <col min="4" max="4" width="17.7109375" bestFit="1" customWidth="1"/>
    <col min="5" max="5" width="22" bestFit="1" customWidth="1"/>
    <col min="6" max="6" width="13.28515625" style="3" bestFit="1" customWidth="1"/>
    <col min="7" max="7" width="19.140625" style="1" bestFit="1" customWidth="1"/>
    <col min="8" max="8" width="19.5703125" style="1" bestFit="1" customWidth="1"/>
    <col min="9" max="9" width="22.7109375" bestFit="1" customWidth="1"/>
    <col min="10" max="10" width="21.42578125" bestFit="1" customWidth="1"/>
  </cols>
  <sheetData>
    <row r="1" spans="1:10" ht="18.75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</row>
    <row r="2" spans="1:10">
      <c r="A2" s="8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>
        <v>1</v>
      </c>
      <c r="G2" s="2">
        <v>24597</v>
      </c>
      <c r="H2" s="2">
        <f>SUM(F2*G2)</f>
        <v>24597</v>
      </c>
      <c r="I2" s="3" t="s">
        <v>15</v>
      </c>
      <c r="J2" s="3" t="s">
        <v>16</v>
      </c>
    </row>
    <row r="3" spans="1:10">
      <c r="A3" s="8" t="s">
        <v>10</v>
      </c>
      <c r="B3" s="3" t="s">
        <v>11</v>
      </c>
      <c r="C3" s="3" t="s">
        <v>17</v>
      </c>
      <c r="D3" s="3" t="s">
        <v>18</v>
      </c>
      <c r="E3" s="3" t="s">
        <v>19</v>
      </c>
      <c r="F3" s="3">
        <v>4</v>
      </c>
      <c r="G3" s="2">
        <v>23637</v>
      </c>
      <c r="H3" s="2">
        <f>SUM(F3*G3)</f>
        <v>94548</v>
      </c>
      <c r="I3" s="3" t="s">
        <v>20</v>
      </c>
      <c r="J3" s="3" t="s">
        <v>16</v>
      </c>
    </row>
    <row r="4" spans="1:10">
      <c r="A4" s="8" t="s">
        <v>21</v>
      </c>
      <c r="B4" s="3" t="s">
        <v>22</v>
      </c>
      <c r="C4" s="3" t="s">
        <v>23</v>
      </c>
      <c r="D4" s="3" t="s">
        <v>24</v>
      </c>
      <c r="E4" s="3" t="s">
        <v>19</v>
      </c>
      <c r="F4" s="3">
        <v>4</v>
      </c>
      <c r="G4" s="2">
        <v>9971</v>
      </c>
      <c r="H4" s="2">
        <f>SUM(F4*G4)</f>
        <v>39884</v>
      </c>
      <c r="I4" s="3" t="s">
        <v>15</v>
      </c>
      <c r="J4" s="3" t="s">
        <v>16</v>
      </c>
    </row>
    <row r="5" spans="1:10">
      <c r="A5" s="8" t="s">
        <v>21</v>
      </c>
      <c r="B5" s="3" t="s">
        <v>22</v>
      </c>
      <c r="C5" s="3" t="s">
        <v>25</v>
      </c>
      <c r="D5" s="3" t="s">
        <v>26</v>
      </c>
      <c r="E5" s="3" t="s">
        <v>27</v>
      </c>
      <c r="F5" s="3">
        <v>3</v>
      </c>
      <c r="G5" s="2">
        <v>20441</v>
      </c>
      <c r="H5" s="2">
        <f>SUM(F5*G5)</f>
        <v>61323</v>
      </c>
      <c r="I5" s="3" t="s">
        <v>28</v>
      </c>
      <c r="J5" s="3" t="s">
        <v>16</v>
      </c>
    </row>
    <row r="6" spans="1:10">
      <c r="A6" s="8" t="s">
        <v>21</v>
      </c>
      <c r="B6" s="3" t="s">
        <v>22</v>
      </c>
      <c r="C6" s="3" t="s">
        <v>29</v>
      </c>
      <c r="D6" s="3" t="s">
        <v>26</v>
      </c>
      <c r="E6" s="3" t="s">
        <v>30</v>
      </c>
      <c r="F6" s="3">
        <v>1</v>
      </c>
      <c r="G6" s="2">
        <v>7320</v>
      </c>
      <c r="H6" s="2">
        <f>SUM(F6*G6)</f>
        <v>7320</v>
      </c>
      <c r="I6" s="3" t="s">
        <v>31</v>
      </c>
      <c r="J6" s="3" t="s">
        <v>32</v>
      </c>
    </row>
    <row r="7" spans="1:10">
      <c r="A7" s="8" t="s">
        <v>33</v>
      </c>
      <c r="B7" s="3" t="s">
        <v>34</v>
      </c>
      <c r="C7" s="3" t="s">
        <v>35</v>
      </c>
      <c r="D7" s="3" t="s">
        <v>36</v>
      </c>
      <c r="E7" s="3" t="s">
        <v>30</v>
      </c>
      <c r="F7" s="3">
        <v>4</v>
      </c>
      <c r="G7" s="2">
        <v>14444</v>
      </c>
      <c r="H7" s="2">
        <f>SUM(F7*G7)</f>
        <v>57776</v>
      </c>
      <c r="I7" s="3" t="s">
        <v>31</v>
      </c>
      <c r="J7" s="3" t="s">
        <v>32</v>
      </c>
    </row>
    <row r="8" spans="1:10">
      <c r="A8" s="8" t="s">
        <v>37</v>
      </c>
      <c r="B8" s="3" t="s">
        <v>38</v>
      </c>
      <c r="C8" s="3" t="s">
        <v>39</v>
      </c>
      <c r="D8" s="3" t="s">
        <v>13</v>
      </c>
      <c r="E8" s="3" t="s">
        <v>27</v>
      </c>
      <c r="F8" s="3">
        <v>2</v>
      </c>
      <c r="G8" s="2">
        <v>7304</v>
      </c>
      <c r="H8" s="2">
        <f>SUM(F8*G8)</f>
        <v>14608</v>
      </c>
      <c r="I8" s="3" t="s">
        <v>20</v>
      </c>
      <c r="J8" s="3" t="s">
        <v>16</v>
      </c>
    </row>
    <row r="9" spans="1:10">
      <c r="A9" s="8" t="s">
        <v>40</v>
      </c>
      <c r="B9" s="3" t="s">
        <v>11</v>
      </c>
      <c r="C9" s="3" t="s">
        <v>41</v>
      </c>
      <c r="D9" s="3" t="s">
        <v>36</v>
      </c>
      <c r="E9" s="3" t="s">
        <v>14</v>
      </c>
      <c r="F9" s="3">
        <v>5</v>
      </c>
      <c r="G9" s="2">
        <v>21257</v>
      </c>
      <c r="H9" s="2">
        <f>SUM(F9*G9)</f>
        <v>106285</v>
      </c>
      <c r="I9" s="3" t="s">
        <v>28</v>
      </c>
      <c r="J9" s="3" t="s">
        <v>32</v>
      </c>
    </row>
    <row r="10" spans="1:10">
      <c r="A10" s="8" t="s">
        <v>42</v>
      </c>
      <c r="B10" s="3" t="s">
        <v>22</v>
      </c>
      <c r="C10" s="3" t="s">
        <v>43</v>
      </c>
      <c r="D10" s="3" t="s">
        <v>36</v>
      </c>
      <c r="E10" s="3" t="s">
        <v>44</v>
      </c>
      <c r="F10" s="3">
        <v>2</v>
      </c>
      <c r="G10" s="2">
        <v>21486</v>
      </c>
      <c r="H10" s="2">
        <f>SUM(F10*G10)</f>
        <v>42972</v>
      </c>
      <c r="I10" s="3" t="s">
        <v>31</v>
      </c>
      <c r="J10" s="3" t="s">
        <v>16</v>
      </c>
    </row>
    <row r="11" spans="1:10">
      <c r="A11" s="8" t="s">
        <v>45</v>
      </c>
      <c r="B11" s="3" t="s">
        <v>34</v>
      </c>
      <c r="C11" s="3" t="s">
        <v>46</v>
      </c>
      <c r="D11" s="3" t="s">
        <v>13</v>
      </c>
      <c r="E11" s="3" t="s">
        <v>44</v>
      </c>
      <c r="F11" s="3">
        <v>1</v>
      </c>
      <c r="G11" s="2">
        <v>24194</v>
      </c>
      <c r="H11" s="2">
        <f>SUM(F11*G11)</f>
        <v>24194</v>
      </c>
      <c r="I11" s="3" t="s">
        <v>28</v>
      </c>
      <c r="J11" s="3" t="s">
        <v>32</v>
      </c>
    </row>
    <row r="12" spans="1:10">
      <c r="A12" s="8" t="s">
        <v>47</v>
      </c>
      <c r="B12" s="3" t="s">
        <v>48</v>
      </c>
      <c r="C12" s="3" t="s">
        <v>49</v>
      </c>
      <c r="D12" s="3" t="s">
        <v>18</v>
      </c>
      <c r="E12" s="3" t="s">
        <v>30</v>
      </c>
      <c r="F12" s="3">
        <v>1</v>
      </c>
      <c r="G12" s="2">
        <v>9481</v>
      </c>
      <c r="H12" s="2">
        <f>SUM(F12*G12)</f>
        <v>9481</v>
      </c>
      <c r="I12" s="3" t="s">
        <v>20</v>
      </c>
      <c r="J12" s="3" t="s">
        <v>16</v>
      </c>
    </row>
    <row r="13" spans="1:10">
      <c r="A13" s="8" t="s">
        <v>47</v>
      </c>
      <c r="B13" s="3" t="s">
        <v>48</v>
      </c>
      <c r="C13" s="3" t="s">
        <v>50</v>
      </c>
      <c r="D13" s="3" t="s">
        <v>36</v>
      </c>
      <c r="E13" s="3" t="s">
        <v>30</v>
      </c>
      <c r="F13" s="3">
        <v>2</v>
      </c>
      <c r="G13" s="2">
        <v>21597</v>
      </c>
      <c r="H13" s="2">
        <f>SUM(F13*G13)</f>
        <v>43194</v>
      </c>
      <c r="I13" s="3" t="s">
        <v>15</v>
      </c>
      <c r="J13" s="3" t="s">
        <v>16</v>
      </c>
    </row>
    <row r="14" spans="1:10">
      <c r="A14" s="8" t="s">
        <v>51</v>
      </c>
      <c r="B14" s="3" t="s">
        <v>11</v>
      </c>
      <c r="C14" s="3" t="s">
        <v>52</v>
      </c>
      <c r="D14" s="3" t="s">
        <v>26</v>
      </c>
      <c r="E14" s="3" t="s">
        <v>19</v>
      </c>
      <c r="F14" s="3">
        <v>2</v>
      </c>
      <c r="G14" s="2">
        <v>11863</v>
      </c>
      <c r="H14" s="2">
        <f>SUM(F14*G14)</f>
        <v>23726</v>
      </c>
      <c r="I14" s="3" t="s">
        <v>15</v>
      </c>
      <c r="J14" s="3" t="s">
        <v>32</v>
      </c>
    </row>
    <row r="15" spans="1:10">
      <c r="A15" s="8" t="s">
        <v>51</v>
      </c>
      <c r="B15" s="3" t="s">
        <v>11</v>
      </c>
      <c r="C15" s="3" t="s">
        <v>53</v>
      </c>
      <c r="D15" s="3" t="s">
        <v>24</v>
      </c>
      <c r="E15" s="3" t="s">
        <v>27</v>
      </c>
      <c r="F15" s="3">
        <v>5</v>
      </c>
      <c r="G15" s="2">
        <v>13153</v>
      </c>
      <c r="H15" s="2">
        <f>SUM(F15*G15)</f>
        <v>65765</v>
      </c>
      <c r="I15" s="3" t="s">
        <v>15</v>
      </c>
      <c r="J15" s="3" t="s">
        <v>16</v>
      </c>
    </row>
    <row r="16" spans="1:10">
      <c r="A16" s="8" t="s">
        <v>51</v>
      </c>
      <c r="B16" s="3" t="s">
        <v>11</v>
      </c>
      <c r="C16" s="3" t="s">
        <v>54</v>
      </c>
      <c r="D16" s="3" t="s">
        <v>26</v>
      </c>
      <c r="E16" s="3" t="s">
        <v>19</v>
      </c>
      <c r="F16" s="3">
        <v>3</v>
      </c>
      <c r="G16" s="2">
        <v>21846</v>
      </c>
      <c r="H16" s="2">
        <f>SUM(F16*G16)</f>
        <v>65538</v>
      </c>
      <c r="I16" s="3" t="s">
        <v>28</v>
      </c>
      <c r="J16" s="3" t="s">
        <v>16</v>
      </c>
    </row>
    <row r="17" spans="1:10">
      <c r="A17" s="8" t="s">
        <v>55</v>
      </c>
      <c r="B17" s="3" t="s">
        <v>22</v>
      </c>
      <c r="C17" s="3" t="s">
        <v>56</v>
      </c>
      <c r="D17" s="3" t="s">
        <v>13</v>
      </c>
      <c r="E17" s="3" t="s">
        <v>44</v>
      </c>
      <c r="F17" s="3">
        <v>1</v>
      </c>
      <c r="G17" s="2">
        <v>5429</v>
      </c>
      <c r="H17" s="2">
        <f>SUM(F17*G17)</f>
        <v>5429</v>
      </c>
      <c r="I17" s="3" t="s">
        <v>15</v>
      </c>
      <c r="J17" s="3" t="s">
        <v>16</v>
      </c>
    </row>
    <row r="18" spans="1:10">
      <c r="A18" s="8" t="s">
        <v>55</v>
      </c>
      <c r="B18" s="3" t="s">
        <v>22</v>
      </c>
      <c r="C18" s="3" t="s">
        <v>57</v>
      </c>
      <c r="D18" s="3" t="s">
        <v>24</v>
      </c>
      <c r="E18" s="3" t="s">
        <v>44</v>
      </c>
      <c r="F18" s="3">
        <v>1</v>
      </c>
      <c r="G18" s="2">
        <v>19868</v>
      </c>
      <c r="H18" s="2">
        <f>SUM(F18*G18)</f>
        <v>19868</v>
      </c>
      <c r="I18" s="3" t="s">
        <v>31</v>
      </c>
      <c r="J18" s="3" t="s">
        <v>16</v>
      </c>
    </row>
    <row r="19" spans="1:10">
      <c r="A19" s="8" t="s">
        <v>58</v>
      </c>
      <c r="B19" s="3" t="s">
        <v>34</v>
      </c>
      <c r="C19" s="3" t="s">
        <v>59</v>
      </c>
      <c r="D19" s="3" t="s">
        <v>36</v>
      </c>
      <c r="E19" s="3" t="s">
        <v>27</v>
      </c>
      <c r="F19" s="3">
        <v>2</v>
      </c>
      <c r="G19" s="2">
        <v>3852</v>
      </c>
      <c r="H19" s="2">
        <f>SUM(F19*G19)</f>
        <v>7704</v>
      </c>
      <c r="I19" s="3" t="s">
        <v>20</v>
      </c>
      <c r="J19" s="3" t="s">
        <v>16</v>
      </c>
    </row>
    <row r="20" spans="1:10">
      <c r="A20" s="8" t="s">
        <v>58</v>
      </c>
      <c r="B20" s="3" t="s">
        <v>34</v>
      </c>
      <c r="C20" s="3" t="s">
        <v>60</v>
      </c>
      <c r="D20" s="3" t="s">
        <v>13</v>
      </c>
      <c r="E20" s="3" t="s">
        <v>27</v>
      </c>
      <c r="F20" s="3">
        <v>2</v>
      </c>
      <c r="G20" s="2">
        <v>20974</v>
      </c>
      <c r="H20" s="2">
        <f>SUM(F20*G20)</f>
        <v>41948</v>
      </c>
      <c r="I20" s="3" t="s">
        <v>31</v>
      </c>
      <c r="J20" s="3" t="s">
        <v>16</v>
      </c>
    </row>
    <row r="21" spans="1:10">
      <c r="A21" s="8" t="s">
        <v>58</v>
      </c>
      <c r="B21" s="3" t="s">
        <v>34</v>
      </c>
      <c r="C21" s="3" t="s">
        <v>61</v>
      </c>
      <c r="D21" s="3" t="s">
        <v>18</v>
      </c>
      <c r="E21" s="3" t="s">
        <v>27</v>
      </c>
      <c r="F21" s="3">
        <v>3</v>
      </c>
      <c r="G21" s="2">
        <v>15770</v>
      </c>
      <c r="H21" s="2">
        <f>SUM(F21*G21)</f>
        <v>47310</v>
      </c>
      <c r="I21" s="3" t="s">
        <v>31</v>
      </c>
      <c r="J21" s="3" t="s">
        <v>16</v>
      </c>
    </row>
    <row r="22" spans="1:10">
      <c r="A22" s="8" t="s">
        <v>62</v>
      </c>
      <c r="B22" s="3" t="s">
        <v>48</v>
      </c>
      <c r="C22" s="3" t="s">
        <v>63</v>
      </c>
      <c r="D22" s="3" t="s">
        <v>13</v>
      </c>
      <c r="E22" s="3" t="s">
        <v>19</v>
      </c>
      <c r="F22" s="3">
        <v>4</v>
      </c>
      <c r="G22" s="2">
        <v>10556</v>
      </c>
      <c r="H22" s="2">
        <f>SUM(F22*G22)</f>
        <v>42224</v>
      </c>
      <c r="I22" s="3" t="s">
        <v>28</v>
      </c>
      <c r="J22" s="3" t="s">
        <v>16</v>
      </c>
    </row>
    <row r="23" spans="1:10">
      <c r="A23" s="8" t="s">
        <v>62</v>
      </c>
      <c r="B23" s="3" t="s">
        <v>48</v>
      </c>
      <c r="C23" s="3" t="s">
        <v>64</v>
      </c>
      <c r="D23" s="3" t="s">
        <v>13</v>
      </c>
      <c r="E23" s="3" t="s">
        <v>30</v>
      </c>
      <c r="F23" s="3">
        <v>2</v>
      </c>
      <c r="G23" s="2">
        <v>10037</v>
      </c>
      <c r="H23" s="2">
        <f>SUM(F23*G23)</f>
        <v>20074</v>
      </c>
      <c r="I23" s="3" t="s">
        <v>15</v>
      </c>
      <c r="J23" s="3" t="s">
        <v>16</v>
      </c>
    </row>
    <row r="24" spans="1:10">
      <c r="A24" s="8" t="s">
        <v>65</v>
      </c>
      <c r="B24" s="3" t="s">
        <v>11</v>
      </c>
      <c r="C24" s="3" t="s">
        <v>66</v>
      </c>
      <c r="D24" s="3" t="s">
        <v>13</v>
      </c>
      <c r="E24" s="3" t="s">
        <v>19</v>
      </c>
      <c r="F24" s="3">
        <v>5</v>
      </c>
      <c r="G24" s="2">
        <v>20310</v>
      </c>
      <c r="H24" s="2">
        <f>SUM(F24*G24)</f>
        <v>101550</v>
      </c>
      <c r="I24" s="3" t="s">
        <v>31</v>
      </c>
      <c r="J24" s="3" t="s">
        <v>16</v>
      </c>
    </row>
    <row r="25" spans="1:10">
      <c r="A25" s="8" t="s">
        <v>67</v>
      </c>
      <c r="B25" s="3" t="s">
        <v>34</v>
      </c>
      <c r="C25" s="3" t="s">
        <v>68</v>
      </c>
      <c r="D25" s="3" t="s">
        <v>24</v>
      </c>
      <c r="E25" s="3" t="s">
        <v>30</v>
      </c>
      <c r="F25" s="3">
        <v>2</v>
      </c>
      <c r="G25" s="2">
        <v>19093</v>
      </c>
      <c r="H25" s="2">
        <f>SUM(F25*G25)</f>
        <v>38186</v>
      </c>
      <c r="I25" s="3" t="s">
        <v>20</v>
      </c>
      <c r="J25" s="3" t="s">
        <v>16</v>
      </c>
    </row>
    <row r="26" spans="1:10">
      <c r="A26" s="8" t="s">
        <v>67</v>
      </c>
      <c r="B26" s="3" t="s">
        <v>34</v>
      </c>
      <c r="C26" s="3" t="s">
        <v>69</v>
      </c>
      <c r="D26" s="3" t="s">
        <v>26</v>
      </c>
      <c r="E26" s="3" t="s">
        <v>14</v>
      </c>
      <c r="F26" s="3">
        <v>1</v>
      </c>
      <c r="G26" s="2">
        <v>7665</v>
      </c>
      <c r="H26" s="2">
        <f>SUM(F26*G26)</f>
        <v>7665</v>
      </c>
      <c r="I26" s="3" t="s">
        <v>20</v>
      </c>
      <c r="J26" s="3" t="s">
        <v>16</v>
      </c>
    </row>
    <row r="27" spans="1:10">
      <c r="A27" s="8" t="s">
        <v>67</v>
      </c>
      <c r="B27" s="3" t="s">
        <v>34</v>
      </c>
      <c r="C27" s="3" t="s">
        <v>70</v>
      </c>
      <c r="D27" s="3" t="s">
        <v>26</v>
      </c>
      <c r="E27" s="3" t="s">
        <v>14</v>
      </c>
      <c r="F27" s="3">
        <v>5</v>
      </c>
      <c r="G27" s="2">
        <v>10648</v>
      </c>
      <c r="H27" s="2">
        <f>SUM(F27*G27)</f>
        <v>53240</v>
      </c>
      <c r="I27" s="3" t="s">
        <v>20</v>
      </c>
      <c r="J27" s="3" t="s">
        <v>32</v>
      </c>
    </row>
    <row r="28" spans="1:10">
      <c r="A28" s="8" t="s">
        <v>67</v>
      </c>
      <c r="B28" s="3" t="s">
        <v>34</v>
      </c>
      <c r="C28" s="3" t="s">
        <v>71</v>
      </c>
      <c r="D28" s="3" t="s">
        <v>24</v>
      </c>
      <c r="E28" s="3" t="s">
        <v>44</v>
      </c>
      <c r="F28" s="3">
        <v>5</v>
      </c>
      <c r="G28" s="2">
        <v>23527</v>
      </c>
      <c r="H28" s="2">
        <f>SUM(F28*G28)</f>
        <v>117635</v>
      </c>
      <c r="I28" s="3" t="s">
        <v>31</v>
      </c>
      <c r="J28" s="3" t="s">
        <v>32</v>
      </c>
    </row>
    <row r="29" spans="1:10">
      <c r="A29" s="8" t="s">
        <v>67</v>
      </c>
      <c r="B29" s="3" t="s">
        <v>34</v>
      </c>
      <c r="C29" s="3" t="s">
        <v>72</v>
      </c>
      <c r="D29" s="3" t="s">
        <v>18</v>
      </c>
      <c r="E29" s="3" t="s">
        <v>19</v>
      </c>
      <c r="F29" s="3">
        <v>2</v>
      </c>
      <c r="G29" s="2">
        <v>3160</v>
      </c>
      <c r="H29" s="2">
        <f>SUM(F29*G29)</f>
        <v>6320</v>
      </c>
      <c r="I29" s="3" t="s">
        <v>31</v>
      </c>
      <c r="J29" s="3" t="s">
        <v>16</v>
      </c>
    </row>
    <row r="30" spans="1:10">
      <c r="A30" s="8" t="s">
        <v>73</v>
      </c>
      <c r="B30" s="3" t="s">
        <v>48</v>
      </c>
      <c r="C30" s="3" t="s">
        <v>74</v>
      </c>
      <c r="D30" s="3" t="s">
        <v>26</v>
      </c>
      <c r="E30" s="3" t="s">
        <v>14</v>
      </c>
      <c r="F30" s="3">
        <v>1</v>
      </c>
      <c r="G30" s="2">
        <v>23499</v>
      </c>
      <c r="H30" s="2">
        <f>SUM(F30*G30)</f>
        <v>23499</v>
      </c>
      <c r="I30" s="3" t="s">
        <v>20</v>
      </c>
      <c r="J30" s="3" t="s">
        <v>16</v>
      </c>
    </row>
    <row r="31" spans="1:10">
      <c r="A31" s="8" t="s">
        <v>73</v>
      </c>
      <c r="B31" s="3" t="s">
        <v>48</v>
      </c>
      <c r="C31" s="3" t="s">
        <v>75</v>
      </c>
      <c r="D31" s="3" t="s">
        <v>24</v>
      </c>
      <c r="E31" s="3" t="s">
        <v>44</v>
      </c>
      <c r="F31" s="3">
        <v>5</v>
      </c>
      <c r="G31" s="2">
        <v>4307</v>
      </c>
      <c r="H31" s="2">
        <f>SUM(F31*G31)</f>
        <v>21535</v>
      </c>
      <c r="I31" s="3" t="s">
        <v>28</v>
      </c>
      <c r="J31" s="3" t="s">
        <v>16</v>
      </c>
    </row>
    <row r="32" spans="1:10">
      <c r="A32" s="8" t="s">
        <v>76</v>
      </c>
      <c r="B32" s="3" t="s">
        <v>11</v>
      </c>
      <c r="C32" s="3" t="s">
        <v>77</v>
      </c>
      <c r="D32" s="3" t="s">
        <v>13</v>
      </c>
      <c r="E32" s="3" t="s">
        <v>30</v>
      </c>
      <c r="F32" s="3">
        <v>4</v>
      </c>
      <c r="G32" s="2">
        <v>17462</v>
      </c>
      <c r="H32" s="2">
        <f>SUM(F32*G32)</f>
        <v>69848</v>
      </c>
      <c r="I32" s="3" t="s">
        <v>15</v>
      </c>
      <c r="J32" s="3" t="s">
        <v>16</v>
      </c>
    </row>
    <row r="33" spans="1:10">
      <c r="A33" s="8" t="s">
        <v>76</v>
      </c>
      <c r="B33" s="3" t="s">
        <v>11</v>
      </c>
      <c r="C33" s="3" t="s">
        <v>78</v>
      </c>
      <c r="D33" s="3" t="s">
        <v>36</v>
      </c>
      <c r="E33" s="3" t="s">
        <v>14</v>
      </c>
      <c r="F33" s="3">
        <v>3</v>
      </c>
      <c r="G33" s="2">
        <v>18960</v>
      </c>
      <c r="H33" s="2">
        <f>SUM(F33*G33)</f>
        <v>56880</v>
      </c>
      <c r="I33" s="3" t="s">
        <v>31</v>
      </c>
      <c r="J33" s="3" t="s">
        <v>32</v>
      </c>
    </row>
    <row r="34" spans="1:10">
      <c r="A34" s="8" t="s">
        <v>76</v>
      </c>
      <c r="B34" s="3" t="s">
        <v>11</v>
      </c>
      <c r="C34" s="3" t="s">
        <v>79</v>
      </c>
      <c r="D34" s="3" t="s">
        <v>24</v>
      </c>
      <c r="E34" s="3" t="s">
        <v>19</v>
      </c>
      <c r="F34" s="3">
        <v>4</v>
      </c>
      <c r="G34" s="2">
        <v>13266</v>
      </c>
      <c r="H34" s="2">
        <f>SUM(F34*G34)</f>
        <v>53064</v>
      </c>
      <c r="I34" s="3" t="s">
        <v>15</v>
      </c>
      <c r="J34" s="3" t="s">
        <v>16</v>
      </c>
    </row>
    <row r="35" spans="1:10">
      <c r="A35" s="8" t="s">
        <v>80</v>
      </c>
      <c r="B35" s="3" t="s">
        <v>34</v>
      </c>
      <c r="C35" s="3" t="s">
        <v>81</v>
      </c>
      <c r="D35" s="3" t="s">
        <v>13</v>
      </c>
      <c r="E35" s="3" t="s">
        <v>44</v>
      </c>
      <c r="F35" s="3">
        <v>1</v>
      </c>
      <c r="G35" s="2">
        <v>11883</v>
      </c>
      <c r="H35" s="2">
        <f>SUM(F35*G35)</f>
        <v>11883</v>
      </c>
      <c r="I35" s="3" t="s">
        <v>20</v>
      </c>
      <c r="J35" s="3" t="s">
        <v>32</v>
      </c>
    </row>
    <row r="36" spans="1:10">
      <c r="A36" s="8" t="s">
        <v>80</v>
      </c>
      <c r="B36" s="3" t="s">
        <v>34</v>
      </c>
      <c r="C36" s="3" t="s">
        <v>82</v>
      </c>
      <c r="D36" s="3" t="s">
        <v>26</v>
      </c>
      <c r="E36" s="3" t="s">
        <v>44</v>
      </c>
      <c r="F36" s="3">
        <v>4</v>
      </c>
      <c r="G36" s="2">
        <v>20244</v>
      </c>
      <c r="H36" s="2">
        <f>SUM(F36*G36)</f>
        <v>80976</v>
      </c>
      <c r="I36" s="3" t="s">
        <v>20</v>
      </c>
      <c r="J36" s="3" t="s">
        <v>32</v>
      </c>
    </row>
    <row r="37" spans="1:10">
      <c r="A37" s="8" t="s">
        <v>83</v>
      </c>
      <c r="B37" s="3" t="s">
        <v>48</v>
      </c>
      <c r="C37" s="3" t="s">
        <v>84</v>
      </c>
      <c r="D37" s="3" t="s">
        <v>36</v>
      </c>
      <c r="E37" s="3" t="s">
        <v>44</v>
      </c>
      <c r="F37" s="3">
        <v>5</v>
      </c>
      <c r="G37" s="2">
        <v>21676</v>
      </c>
      <c r="H37" s="2">
        <f>SUM(F37*G37)</f>
        <v>108380</v>
      </c>
      <c r="I37" s="3" t="s">
        <v>15</v>
      </c>
      <c r="J37" s="3" t="s">
        <v>32</v>
      </c>
    </row>
    <row r="38" spans="1:10">
      <c r="A38" s="8" t="s">
        <v>85</v>
      </c>
      <c r="B38" s="3" t="s">
        <v>11</v>
      </c>
      <c r="C38" s="3" t="s">
        <v>86</v>
      </c>
      <c r="D38" s="3" t="s">
        <v>36</v>
      </c>
      <c r="E38" s="3" t="s">
        <v>30</v>
      </c>
      <c r="F38" s="3">
        <v>4</v>
      </c>
      <c r="G38" s="2">
        <v>12420</v>
      </c>
      <c r="H38" s="2">
        <f>SUM(F38*G38)</f>
        <v>49680</v>
      </c>
      <c r="I38" s="3" t="s">
        <v>31</v>
      </c>
      <c r="J38" s="3" t="s">
        <v>16</v>
      </c>
    </row>
    <row r="39" spans="1:10">
      <c r="A39" s="8" t="s">
        <v>85</v>
      </c>
      <c r="B39" s="3" t="s">
        <v>11</v>
      </c>
      <c r="C39" s="3" t="s">
        <v>87</v>
      </c>
      <c r="D39" s="3" t="s">
        <v>26</v>
      </c>
      <c r="E39" s="3" t="s">
        <v>19</v>
      </c>
      <c r="F39" s="3">
        <v>5</v>
      </c>
      <c r="G39" s="2">
        <v>13387</v>
      </c>
      <c r="H39" s="2">
        <f>SUM(F39*G39)</f>
        <v>66935</v>
      </c>
      <c r="I39" s="3" t="s">
        <v>31</v>
      </c>
      <c r="J39" s="3" t="s">
        <v>32</v>
      </c>
    </row>
    <row r="40" spans="1:10">
      <c r="A40" s="8" t="s">
        <v>88</v>
      </c>
      <c r="B40" s="3" t="s">
        <v>22</v>
      </c>
      <c r="C40" s="3" t="s">
        <v>89</v>
      </c>
      <c r="D40" s="3" t="s">
        <v>36</v>
      </c>
      <c r="E40" s="3" t="s">
        <v>14</v>
      </c>
      <c r="F40" s="3">
        <v>2</v>
      </c>
      <c r="G40" s="2">
        <v>10377</v>
      </c>
      <c r="H40" s="2">
        <f>SUM(F40*G40)</f>
        <v>20754</v>
      </c>
      <c r="I40" s="3" t="s">
        <v>31</v>
      </c>
      <c r="J40" s="3" t="s">
        <v>32</v>
      </c>
    </row>
    <row r="41" spans="1:10">
      <c r="A41" s="8" t="s">
        <v>88</v>
      </c>
      <c r="B41" s="3" t="s">
        <v>22</v>
      </c>
      <c r="C41" s="3" t="s">
        <v>90</v>
      </c>
      <c r="D41" s="3" t="s">
        <v>18</v>
      </c>
      <c r="E41" s="3" t="s">
        <v>44</v>
      </c>
      <c r="F41" s="3">
        <v>5</v>
      </c>
      <c r="G41" s="2">
        <v>21612</v>
      </c>
      <c r="H41" s="2">
        <f>SUM(F41*G41)</f>
        <v>108060</v>
      </c>
      <c r="I41" s="3" t="s">
        <v>15</v>
      </c>
      <c r="J41" s="3" t="s">
        <v>16</v>
      </c>
    </row>
    <row r="42" spans="1:10">
      <c r="A42" s="8" t="s">
        <v>91</v>
      </c>
      <c r="B42" s="3" t="s">
        <v>48</v>
      </c>
      <c r="C42" s="3" t="s">
        <v>92</v>
      </c>
      <c r="D42" s="3" t="s">
        <v>36</v>
      </c>
      <c r="E42" s="3" t="s">
        <v>30</v>
      </c>
      <c r="F42" s="3">
        <v>5</v>
      </c>
      <c r="G42" s="2">
        <v>18722</v>
      </c>
      <c r="H42" s="2">
        <f>SUM(F42*G42)</f>
        <v>93610</v>
      </c>
      <c r="I42" s="3" t="s">
        <v>28</v>
      </c>
      <c r="J42" s="3" t="s">
        <v>16</v>
      </c>
    </row>
    <row r="43" spans="1:10">
      <c r="A43" s="8" t="s">
        <v>91</v>
      </c>
      <c r="B43" s="3" t="s">
        <v>48</v>
      </c>
      <c r="C43" s="3" t="s">
        <v>93</v>
      </c>
      <c r="D43" s="3" t="s">
        <v>18</v>
      </c>
      <c r="E43" s="3" t="s">
        <v>14</v>
      </c>
      <c r="F43" s="3">
        <v>1</v>
      </c>
      <c r="G43" s="2">
        <v>21225</v>
      </c>
      <c r="H43" s="2">
        <f>SUM(F43*G43)</f>
        <v>21225</v>
      </c>
      <c r="I43" s="3" t="s">
        <v>28</v>
      </c>
      <c r="J43" s="3" t="s">
        <v>32</v>
      </c>
    </row>
    <row r="44" spans="1:10">
      <c r="A44" s="8" t="s">
        <v>94</v>
      </c>
      <c r="B44" s="3" t="s">
        <v>11</v>
      </c>
      <c r="C44" s="3" t="s">
        <v>95</v>
      </c>
      <c r="D44" s="3" t="s">
        <v>18</v>
      </c>
      <c r="E44" s="3" t="s">
        <v>27</v>
      </c>
      <c r="F44" s="3">
        <v>2</v>
      </c>
      <c r="G44" s="2">
        <v>10651</v>
      </c>
      <c r="H44" s="2">
        <f>SUM(F44*G44)</f>
        <v>21302</v>
      </c>
      <c r="I44" s="3" t="s">
        <v>15</v>
      </c>
      <c r="J44" s="3" t="s">
        <v>16</v>
      </c>
    </row>
    <row r="45" spans="1:10">
      <c r="A45" s="8" t="s">
        <v>94</v>
      </c>
      <c r="B45" s="3" t="s">
        <v>11</v>
      </c>
      <c r="C45" s="3" t="s">
        <v>96</v>
      </c>
      <c r="D45" s="3" t="s">
        <v>36</v>
      </c>
      <c r="E45" s="3" t="s">
        <v>19</v>
      </c>
      <c r="F45" s="3">
        <v>2</v>
      </c>
      <c r="G45" s="2">
        <v>14393</v>
      </c>
      <c r="H45" s="2">
        <f>SUM(F45*G45)</f>
        <v>28786</v>
      </c>
      <c r="I45" s="3" t="s">
        <v>15</v>
      </c>
      <c r="J45" s="3" t="s">
        <v>32</v>
      </c>
    </row>
    <row r="46" spans="1:10">
      <c r="A46" s="8" t="s">
        <v>97</v>
      </c>
      <c r="B46" s="3" t="s">
        <v>34</v>
      </c>
      <c r="C46" s="3" t="s">
        <v>98</v>
      </c>
      <c r="D46" s="3" t="s">
        <v>36</v>
      </c>
      <c r="E46" s="3" t="s">
        <v>30</v>
      </c>
      <c r="F46" s="3">
        <v>1</v>
      </c>
      <c r="G46" s="2">
        <v>19419</v>
      </c>
      <c r="H46" s="2">
        <f>SUM(F46*G46)</f>
        <v>19419</v>
      </c>
      <c r="I46" s="3" t="s">
        <v>28</v>
      </c>
      <c r="J46" s="3" t="s">
        <v>32</v>
      </c>
    </row>
    <row r="47" spans="1:10">
      <c r="A47" s="8" t="s">
        <v>97</v>
      </c>
      <c r="B47" s="3" t="s">
        <v>34</v>
      </c>
      <c r="C47" s="3" t="s">
        <v>99</v>
      </c>
      <c r="D47" s="3" t="s">
        <v>24</v>
      </c>
      <c r="E47" s="3" t="s">
        <v>30</v>
      </c>
      <c r="F47" s="3">
        <v>2</v>
      </c>
      <c r="G47" s="2">
        <v>16726</v>
      </c>
      <c r="H47" s="2">
        <f>SUM(F47*G47)</f>
        <v>33452</v>
      </c>
      <c r="I47" s="3" t="s">
        <v>20</v>
      </c>
      <c r="J47" s="3" t="s">
        <v>16</v>
      </c>
    </row>
    <row r="48" spans="1:10">
      <c r="A48" s="8" t="s">
        <v>97</v>
      </c>
      <c r="B48" s="3" t="s">
        <v>34</v>
      </c>
      <c r="C48" s="3" t="s">
        <v>100</v>
      </c>
      <c r="D48" s="3" t="s">
        <v>26</v>
      </c>
      <c r="E48" s="3" t="s">
        <v>19</v>
      </c>
      <c r="F48" s="3">
        <v>2</v>
      </c>
      <c r="G48" s="2">
        <v>9619</v>
      </c>
      <c r="H48" s="2">
        <f>SUM(F48*G48)</f>
        <v>19238</v>
      </c>
      <c r="I48" s="3" t="s">
        <v>20</v>
      </c>
      <c r="J48" s="3" t="s">
        <v>32</v>
      </c>
    </row>
    <row r="49" spans="1:10">
      <c r="A49" s="8" t="s">
        <v>101</v>
      </c>
      <c r="B49" s="3" t="s">
        <v>48</v>
      </c>
      <c r="C49" s="3" t="s">
        <v>102</v>
      </c>
      <c r="D49" s="3" t="s">
        <v>36</v>
      </c>
      <c r="E49" s="3" t="s">
        <v>30</v>
      </c>
      <c r="F49" s="3">
        <v>2</v>
      </c>
      <c r="G49" s="2">
        <v>5656</v>
      </c>
      <c r="H49" s="2">
        <f>SUM(F49*G49)</f>
        <v>11312</v>
      </c>
      <c r="I49" s="3" t="s">
        <v>15</v>
      </c>
      <c r="J49" s="3" t="s">
        <v>32</v>
      </c>
    </row>
    <row r="50" spans="1:10">
      <c r="A50" s="8" t="s">
        <v>101</v>
      </c>
      <c r="B50" s="3" t="s">
        <v>48</v>
      </c>
      <c r="C50" s="3" t="s">
        <v>103</v>
      </c>
      <c r="D50" s="3" t="s">
        <v>36</v>
      </c>
      <c r="E50" s="3" t="s">
        <v>14</v>
      </c>
      <c r="F50" s="3">
        <v>5</v>
      </c>
      <c r="G50" s="2">
        <v>4798</v>
      </c>
      <c r="H50" s="2">
        <f>SUM(F50*G50)</f>
        <v>23990</v>
      </c>
      <c r="I50" s="3" t="s">
        <v>31</v>
      </c>
      <c r="J50" s="3" t="s">
        <v>16</v>
      </c>
    </row>
    <row r="51" spans="1:10">
      <c r="A51" s="8" t="s">
        <v>101</v>
      </c>
      <c r="B51" s="3" t="s">
        <v>48</v>
      </c>
      <c r="C51" s="3" t="s">
        <v>104</v>
      </c>
      <c r="D51" s="3" t="s">
        <v>26</v>
      </c>
      <c r="E51" s="3" t="s">
        <v>14</v>
      </c>
      <c r="F51" s="3">
        <v>1</v>
      </c>
      <c r="G51" s="2">
        <v>24067</v>
      </c>
      <c r="H51" s="2">
        <f>SUM(F51*G51)</f>
        <v>24067</v>
      </c>
      <c r="I51" s="3" t="s">
        <v>31</v>
      </c>
      <c r="J51" s="3" t="s">
        <v>32</v>
      </c>
    </row>
    <row r="52" spans="1:10">
      <c r="A52" s="8" t="s">
        <v>105</v>
      </c>
      <c r="B52" s="3" t="s">
        <v>11</v>
      </c>
      <c r="C52" s="3" t="s">
        <v>106</v>
      </c>
      <c r="D52" s="3" t="s">
        <v>36</v>
      </c>
      <c r="E52" s="3" t="s">
        <v>14</v>
      </c>
      <c r="F52" s="3">
        <v>5</v>
      </c>
      <c r="G52" s="2">
        <v>8351</v>
      </c>
      <c r="H52" s="2">
        <f>SUM(F52*G52)</f>
        <v>41755</v>
      </c>
      <c r="I52" s="3" t="s">
        <v>15</v>
      </c>
      <c r="J52" s="3" t="s">
        <v>32</v>
      </c>
    </row>
    <row r="53" spans="1:10">
      <c r="A53" s="8" t="s">
        <v>105</v>
      </c>
      <c r="B53" s="3" t="s">
        <v>11</v>
      </c>
      <c r="C53" s="3" t="s">
        <v>107</v>
      </c>
      <c r="D53" s="3" t="s">
        <v>36</v>
      </c>
      <c r="E53" s="3" t="s">
        <v>27</v>
      </c>
      <c r="F53" s="3">
        <v>5</v>
      </c>
      <c r="G53" s="2">
        <v>12416</v>
      </c>
      <c r="H53" s="2">
        <f>SUM(F53*G53)</f>
        <v>62080</v>
      </c>
      <c r="I53" s="3" t="s">
        <v>31</v>
      </c>
      <c r="J53" s="3" t="s">
        <v>16</v>
      </c>
    </row>
    <row r="54" spans="1:10">
      <c r="A54" s="8" t="s">
        <v>108</v>
      </c>
      <c r="B54" s="3" t="s">
        <v>34</v>
      </c>
      <c r="C54" s="3" t="s">
        <v>109</v>
      </c>
      <c r="D54" s="3" t="s">
        <v>24</v>
      </c>
      <c r="E54" s="3" t="s">
        <v>14</v>
      </c>
      <c r="F54" s="3">
        <v>4</v>
      </c>
      <c r="G54" s="2">
        <v>17369</v>
      </c>
      <c r="H54" s="2">
        <f>SUM(F54*G54)</f>
        <v>69476</v>
      </c>
      <c r="I54" s="3" t="s">
        <v>31</v>
      </c>
      <c r="J54" s="3" t="s">
        <v>16</v>
      </c>
    </row>
    <row r="55" spans="1:10">
      <c r="A55" s="8" t="s">
        <v>110</v>
      </c>
      <c r="B55" s="3" t="s">
        <v>11</v>
      </c>
      <c r="C55" s="3" t="s">
        <v>111</v>
      </c>
      <c r="D55" s="3" t="s">
        <v>26</v>
      </c>
      <c r="E55" s="3" t="s">
        <v>30</v>
      </c>
      <c r="F55" s="3">
        <v>1</v>
      </c>
      <c r="G55" s="2">
        <v>22702</v>
      </c>
      <c r="H55" s="2">
        <f>SUM(F55*G55)</f>
        <v>22702</v>
      </c>
      <c r="I55" s="3" t="s">
        <v>20</v>
      </c>
      <c r="J55" s="3" t="s">
        <v>32</v>
      </c>
    </row>
    <row r="56" spans="1:10">
      <c r="A56" s="8" t="s">
        <v>110</v>
      </c>
      <c r="B56" s="3" t="s">
        <v>11</v>
      </c>
      <c r="C56" s="3" t="s">
        <v>112</v>
      </c>
      <c r="D56" s="3" t="s">
        <v>13</v>
      </c>
      <c r="E56" s="3" t="s">
        <v>14</v>
      </c>
      <c r="F56" s="3">
        <v>1</v>
      </c>
      <c r="G56" s="2">
        <v>12407</v>
      </c>
      <c r="H56" s="2">
        <f>SUM(F56*G56)</f>
        <v>12407</v>
      </c>
      <c r="I56" s="3" t="s">
        <v>31</v>
      </c>
      <c r="J56" s="3" t="s">
        <v>16</v>
      </c>
    </row>
    <row r="57" spans="1:10">
      <c r="A57" s="8" t="s">
        <v>113</v>
      </c>
      <c r="B57" s="3" t="s">
        <v>34</v>
      </c>
      <c r="C57" s="3" t="s">
        <v>114</v>
      </c>
      <c r="D57" s="3" t="s">
        <v>24</v>
      </c>
      <c r="E57" s="3" t="s">
        <v>14</v>
      </c>
      <c r="F57" s="3">
        <v>4</v>
      </c>
      <c r="G57" s="2">
        <v>14239</v>
      </c>
      <c r="H57" s="2">
        <f>SUM(F57*G57)</f>
        <v>56956</v>
      </c>
      <c r="I57" s="3" t="s">
        <v>20</v>
      </c>
      <c r="J57" s="3" t="s">
        <v>16</v>
      </c>
    </row>
    <row r="58" spans="1:10">
      <c r="A58" s="8" t="s">
        <v>115</v>
      </c>
      <c r="B58" s="3" t="s">
        <v>48</v>
      </c>
      <c r="C58" s="3" t="s">
        <v>116</v>
      </c>
      <c r="D58" s="3" t="s">
        <v>18</v>
      </c>
      <c r="E58" s="3" t="s">
        <v>14</v>
      </c>
      <c r="F58" s="3">
        <v>2</v>
      </c>
      <c r="G58" s="2">
        <v>13110</v>
      </c>
      <c r="H58" s="2">
        <f>SUM(F58*G58)</f>
        <v>26220</v>
      </c>
      <c r="I58" s="3" t="s">
        <v>28</v>
      </c>
      <c r="J58" s="3" t="s">
        <v>32</v>
      </c>
    </row>
    <row r="59" spans="1:10">
      <c r="A59" s="8" t="s">
        <v>115</v>
      </c>
      <c r="B59" s="3" t="s">
        <v>48</v>
      </c>
      <c r="C59" s="3" t="s">
        <v>117</v>
      </c>
      <c r="D59" s="3" t="s">
        <v>36</v>
      </c>
      <c r="E59" s="3" t="s">
        <v>27</v>
      </c>
      <c r="F59" s="3">
        <v>1</v>
      </c>
      <c r="G59" s="2">
        <v>15979</v>
      </c>
      <c r="H59" s="2">
        <f>SUM(F59*G59)</f>
        <v>15979</v>
      </c>
      <c r="I59" s="3" t="s">
        <v>15</v>
      </c>
      <c r="J59" s="3" t="s">
        <v>32</v>
      </c>
    </row>
    <row r="60" spans="1:10">
      <c r="A60" s="8" t="s">
        <v>118</v>
      </c>
      <c r="B60" s="3" t="s">
        <v>11</v>
      </c>
      <c r="C60" s="3" t="s">
        <v>119</v>
      </c>
      <c r="D60" s="3" t="s">
        <v>26</v>
      </c>
      <c r="E60" s="3" t="s">
        <v>44</v>
      </c>
      <c r="F60" s="3">
        <v>5</v>
      </c>
      <c r="G60" s="2">
        <v>17761</v>
      </c>
      <c r="H60" s="2">
        <f>SUM(F60*G60)</f>
        <v>88805</v>
      </c>
      <c r="I60" s="3" t="s">
        <v>31</v>
      </c>
      <c r="J60" s="3" t="s">
        <v>16</v>
      </c>
    </row>
    <row r="61" spans="1:10">
      <c r="A61" s="8" t="s">
        <v>118</v>
      </c>
      <c r="B61" s="3" t="s">
        <v>11</v>
      </c>
      <c r="C61" s="3" t="s">
        <v>120</v>
      </c>
      <c r="D61" s="3" t="s">
        <v>26</v>
      </c>
      <c r="E61" s="3" t="s">
        <v>19</v>
      </c>
      <c r="F61" s="3">
        <v>1</v>
      </c>
      <c r="G61" s="2">
        <v>24251</v>
      </c>
      <c r="H61" s="2">
        <f>SUM(F61*G61)</f>
        <v>24251</v>
      </c>
      <c r="I61" s="3" t="s">
        <v>28</v>
      </c>
      <c r="J61" s="3" t="s">
        <v>16</v>
      </c>
    </row>
    <row r="62" spans="1:10">
      <c r="A62" s="8" t="s">
        <v>121</v>
      </c>
      <c r="B62" s="3" t="s">
        <v>34</v>
      </c>
      <c r="C62" s="3" t="s">
        <v>122</v>
      </c>
      <c r="D62" s="3" t="s">
        <v>18</v>
      </c>
      <c r="E62" s="3" t="s">
        <v>27</v>
      </c>
      <c r="F62" s="3">
        <v>2</v>
      </c>
      <c r="G62" s="2">
        <v>7225</v>
      </c>
      <c r="H62" s="2">
        <f>SUM(F62*G62)</f>
        <v>14450</v>
      </c>
      <c r="I62" s="3" t="s">
        <v>15</v>
      </c>
      <c r="J62" s="3" t="s">
        <v>16</v>
      </c>
    </row>
    <row r="63" spans="1:10">
      <c r="A63" s="8" t="s">
        <v>121</v>
      </c>
      <c r="B63" s="3" t="s">
        <v>34</v>
      </c>
      <c r="C63" s="3" t="s">
        <v>123</v>
      </c>
      <c r="D63" s="3" t="s">
        <v>24</v>
      </c>
      <c r="E63" s="3" t="s">
        <v>19</v>
      </c>
      <c r="F63" s="3">
        <v>3</v>
      </c>
      <c r="G63" s="2">
        <v>6598</v>
      </c>
      <c r="H63" s="2">
        <f>SUM(F63*G63)</f>
        <v>19794</v>
      </c>
      <c r="I63" s="3" t="s">
        <v>28</v>
      </c>
      <c r="J63" s="3" t="s">
        <v>16</v>
      </c>
    </row>
    <row r="64" spans="1:10">
      <c r="A64" s="8" t="s">
        <v>121</v>
      </c>
      <c r="B64" s="3" t="s">
        <v>34</v>
      </c>
      <c r="C64" s="3" t="s">
        <v>124</v>
      </c>
      <c r="D64" s="3" t="s">
        <v>13</v>
      </c>
      <c r="E64" s="3" t="s">
        <v>14</v>
      </c>
      <c r="F64" s="3">
        <v>3</v>
      </c>
      <c r="G64" s="2">
        <v>4831</v>
      </c>
      <c r="H64" s="2">
        <f>SUM(F64*G64)</f>
        <v>14493</v>
      </c>
      <c r="I64" s="3" t="s">
        <v>20</v>
      </c>
      <c r="J64" s="3" t="s">
        <v>32</v>
      </c>
    </row>
    <row r="65" spans="1:10">
      <c r="A65" s="8" t="s">
        <v>125</v>
      </c>
      <c r="B65" s="3" t="s">
        <v>48</v>
      </c>
      <c r="C65" s="3" t="s">
        <v>126</v>
      </c>
      <c r="D65" s="3" t="s">
        <v>13</v>
      </c>
      <c r="E65" s="3" t="s">
        <v>19</v>
      </c>
      <c r="F65" s="3">
        <v>2</v>
      </c>
      <c r="G65" s="2">
        <v>10690</v>
      </c>
      <c r="H65" s="2">
        <f>SUM(F65*G65)</f>
        <v>21380</v>
      </c>
      <c r="I65" s="3" t="s">
        <v>31</v>
      </c>
      <c r="J65" s="3" t="s">
        <v>32</v>
      </c>
    </row>
    <row r="66" spans="1:10">
      <c r="A66" s="8" t="s">
        <v>127</v>
      </c>
      <c r="B66" s="3" t="s">
        <v>22</v>
      </c>
      <c r="C66" s="3" t="s">
        <v>128</v>
      </c>
      <c r="D66" s="3" t="s">
        <v>13</v>
      </c>
      <c r="E66" s="3" t="s">
        <v>27</v>
      </c>
      <c r="F66" s="3">
        <v>4</v>
      </c>
      <c r="G66" s="2">
        <v>5967</v>
      </c>
      <c r="H66" s="2">
        <f>SUM(F66*G66)</f>
        <v>23868</v>
      </c>
      <c r="I66" s="3" t="s">
        <v>20</v>
      </c>
      <c r="J66" s="3" t="s">
        <v>32</v>
      </c>
    </row>
    <row r="67" spans="1:10">
      <c r="A67" s="8" t="s">
        <v>127</v>
      </c>
      <c r="B67" s="3" t="s">
        <v>22</v>
      </c>
      <c r="C67" s="3" t="s">
        <v>129</v>
      </c>
      <c r="D67" s="3" t="s">
        <v>36</v>
      </c>
      <c r="E67" s="3" t="s">
        <v>30</v>
      </c>
      <c r="F67" s="3">
        <v>3</v>
      </c>
      <c r="G67" s="2">
        <v>12388</v>
      </c>
      <c r="H67" s="2">
        <f>SUM(F67*G67)</f>
        <v>37164</v>
      </c>
      <c r="I67" s="3" t="s">
        <v>15</v>
      </c>
      <c r="J67" s="3" t="s">
        <v>16</v>
      </c>
    </row>
    <row r="68" spans="1:10">
      <c r="A68" s="8" t="s">
        <v>130</v>
      </c>
      <c r="B68" s="3" t="s">
        <v>34</v>
      </c>
      <c r="C68" s="3" t="s">
        <v>131</v>
      </c>
      <c r="D68" s="3" t="s">
        <v>18</v>
      </c>
      <c r="E68" s="3" t="s">
        <v>14</v>
      </c>
      <c r="F68" s="3">
        <v>4</v>
      </c>
      <c r="G68" s="2">
        <v>24964</v>
      </c>
      <c r="H68" s="2">
        <f>SUM(F68*G68)</f>
        <v>99856</v>
      </c>
      <c r="I68" s="3" t="s">
        <v>15</v>
      </c>
      <c r="J68" s="3" t="s">
        <v>16</v>
      </c>
    </row>
    <row r="69" spans="1:10">
      <c r="A69" s="8" t="s">
        <v>132</v>
      </c>
      <c r="B69" s="3" t="s">
        <v>48</v>
      </c>
      <c r="C69" s="3" t="s">
        <v>133</v>
      </c>
      <c r="D69" s="3" t="s">
        <v>26</v>
      </c>
      <c r="E69" s="3" t="s">
        <v>30</v>
      </c>
      <c r="F69" s="3">
        <v>5</v>
      </c>
      <c r="G69" s="2">
        <v>19086</v>
      </c>
      <c r="H69" s="2">
        <f>SUM(F69*G69)</f>
        <v>95430</v>
      </c>
      <c r="I69" s="3" t="s">
        <v>20</v>
      </c>
      <c r="J69" s="3" t="s">
        <v>32</v>
      </c>
    </row>
    <row r="70" spans="1:10">
      <c r="A70" s="8" t="s">
        <v>132</v>
      </c>
      <c r="B70" s="3" t="s">
        <v>48</v>
      </c>
      <c r="C70" s="3" t="s">
        <v>134</v>
      </c>
      <c r="D70" s="3" t="s">
        <v>36</v>
      </c>
      <c r="E70" s="3" t="s">
        <v>44</v>
      </c>
      <c r="F70" s="3">
        <v>4</v>
      </c>
      <c r="G70" s="2">
        <v>14747</v>
      </c>
      <c r="H70" s="2">
        <f>SUM(F70*G70)</f>
        <v>58988</v>
      </c>
      <c r="I70" s="3" t="s">
        <v>15</v>
      </c>
      <c r="J70" s="3" t="s">
        <v>32</v>
      </c>
    </row>
    <row r="71" spans="1:10">
      <c r="A71" s="8" t="s">
        <v>135</v>
      </c>
      <c r="B71" s="3" t="s">
        <v>22</v>
      </c>
      <c r="C71" s="3" t="s">
        <v>136</v>
      </c>
      <c r="D71" s="3" t="s">
        <v>36</v>
      </c>
      <c r="E71" s="3" t="s">
        <v>27</v>
      </c>
      <c r="F71" s="3">
        <v>2</v>
      </c>
      <c r="G71" s="2">
        <v>18676</v>
      </c>
      <c r="H71" s="2">
        <f>SUM(F71*G71)</f>
        <v>37352</v>
      </c>
      <c r="I71" s="3" t="s">
        <v>15</v>
      </c>
      <c r="J71" s="3" t="s">
        <v>32</v>
      </c>
    </row>
    <row r="72" spans="1:10">
      <c r="A72" s="8" t="s">
        <v>135</v>
      </c>
      <c r="B72" s="3" t="s">
        <v>22</v>
      </c>
      <c r="C72" s="3" t="s">
        <v>137</v>
      </c>
      <c r="D72" s="3" t="s">
        <v>36</v>
      </c>
      <c r="E72" s="3" t="s">
        <v>19</v>
      </c>
      <c r="F72" s="3">
        <v>5</v>
      </c>
      <c r="G72" s="2">
        <v>15301</v>
      </c>
      <c r="H72" s="2">
        <f>SUM(F72*G72)</f>
        <v>76505</v>
      </c>
      <c r="I72" s="3" t="s">
        <v>20</v>
      </c>
      <c r="J72" s="3" t="s">
        <v>32</v>
      </c>
    </row>
    <row r="73" spans="1:10">
      <c r="A73" s="8" t="s">
        <v>138</v>
      </c>
      <c r="B73" s="3" t="s">
        <v>34</v>
      </c>
      <c r="C73" s="3" t="s">
        <v>139</v>
      </c>
      <c r="D73" s="3" t="s">
        <v>24</v>
      </c>
      <c r="E73" s="3" t="s">
        <v>44</v>
      </c>
      <c r="F73" s="3">
        <v>1</v>
      </c>
      <c r="G73" s="2">
        <v>13155</v>
      </c>
      <c r="H73" s="2">
        <f>SUM(F73*G73)</f>
        <v>13155</v>
      </c>
      <c r="I73" s="3" t="s">
        <v>28</v>
      </c>
      <c r="J73" s="3" t="s">
        <v>32</v>
      </c>
    </row>
    <row r="74" spans="1:10">
      <c r="A74" s="8" t="s">
        <v>140</v>
      </c>
      <c r="B74" s="3" t="s">
        <v>11</v>
      </c>
      <c r="C74" s="3" t="s">
        <v>141</v>
      </c>
      <c r="D74" s="3" t="s">
        <v>18</v>
      </c>
      <c r="E74" s="3" t="s">
        <v>44</v>
      </c>
      <c r="F74" s="3">
        <v>4</v>
      </c>
      <c r="G74" s="2">
        <v>19199</v>
      </c>
      <c r="H74" s="2">
        <f>SUM(F74*G74)</f>
        <v>76796</v>
      </c>
      <c r="I74" s="3" t="s">
        <v>20</v>
      </c>
      <c r="J74" s="3" t="s">
        <v>16</v>
      </c>
    </row>
    <row r="75" spans="1:10">
      <c r="A75" s="8" t="s">
        <v>140</v>
      </c>
      <c r="B75" s="3" t="s">
        <v>11</v>
      </c>
      <c r="C75" s="3" t="s">
        <v>142</v>
      </c>
      <c r="D75" s="3" t="s">
        <v>26</v>
      </c>
      <c r="E75" s="3" t="s">
        <v>27</v>
      </c>
      <c r="F75" s="3">
        <v>5</v>
      </c>
      <c r="G75" s="2">
        <v>14637</v>
      </c>
      <c r="H75" s="2">
        <f>SUM(F75*G75)</f>
        <v>73185</v>
      </c>
      <c r="I75" s="3" t="s">
        <v>20</v>
      </c>
      <c r="J75" s="3" t="s">
        <v>32</v>
      </c>
    </row>
    <row r="76" spans="1:10">
      <c r="A76" s="8" t="s">
        <v>143</v>
      </c>
      <c r="B76" s="3" t="s">
        <v>22</v>
      </c>
      <c r="C76" s="3" t="s">
        <v>144</v>
      </c>
      <c r="D76" s="3" t="s">
        <v>26</v>
      </c>
      <c r="E76" s="3" t="s">
        <v>14</v>
      </c>
      <c r="F76" s="3">
        <v>3</v>
      </c>
      <c r="G76" s="2">
        <v>7048</v>
      </c>
      <c r="H76" s="2">
        <f>SUM(F76*G76)</f>
        <v>21144</v>
      </c>
      <c r="I76" s="3" t="s">
        <v>28</v>
      </c>
      <c r="J76" s="3" t="s">
        <v>16</v>
      </c>
    </row>
    <row r="77" spans="1:10">
      <c r="A77" s="8" t="s">
        <v>143</v>
      </c>
      <c r="B77" s="3" t="s">
        <v>22</v>
      </c>
      <c r="C77" s="3" t="s">
        <v>145</v>
      </c>
      <c r="D77" s="3" t="s">
        <v>18</v>
      </c>
      <c r="E77" s="3" t="s">
        <v>19</v>
      </c>
      <c r="F77" s="3">
        <v>3</v>
      </c>
      <c r="G77" s="2">
        <v>20625</v>
      </c>
      <c r="H77" s="2">
        <f>SUM(F77*G77)</f>
        <v>61875</v>
      </c>
      <c r="I77" s="3" t="s">
        <v>15</v>
      </c>
      <c r="J77" s="3" t="s">
        <v>32</v>
      </c>
    </row>
    <row r="78" spans="1:10">
      <c r="A78" s="8" t="s">
        <v>143</v>
      </c>
      <c r="B78" s="3" t="s">
        <v>22</v>
      </c>
      <c r="C78" s="3" t="s">
        <v>146</v>
      </c>
      <c r="D78" s="3" t="s">
        <v>18</v>
      </c>
      <c r="E78" s="3" t="s">
        <v>19</v>
      </c>
      <c r="F78" s="3">
        <v>3</v>
      </c>
      <c r="G78" s="2">
        <v>16238</v>
      </c>
      <c r="H78" s="2">
        <f>SUM(F78*G78)</f>
        <v>48714</v>
      </c>
      <c r="I78" s="3" t="s">
        <v>20</v>
      </c>
      <c r="J78" s="3" t="s">
        <v>16</v>
      </c>
    </row>
    <row r="79" spans="1:10">
      <c r="A79" s="8" t="s">
        <v>143</v>
      </c>
      <c r="B79" s="3" t="s">
        <v>22</v>
      </c>
      <c r="C79" s="3" t="s">
        <v>147</v>
      </c>
      <c r="D79" s="3" t="s">
        <v>24</v>
      </c>
      <c r="E79" s="3" t="s">
        <v>44</v>
      </c>
      <c r="F79" s="3">
        <v>3</v>
      </c>
      <c r="G79" s="2">
        <v>4178</v>
      </c>
      <c r="H79" s="2">
        <f>SUM(F79*G79)</f>
        <v>12534</v>
      </c>
      <c r="I79" s="3" t="s">
        <v>31</v>
      </c>
      <c r="J79" s="3" t="s">
        <v>16</v>
      </c>
    </row>
    <row r="80" spans="1:10">
      <c r="A80" s="8" t="s">
        <v>148</v>
      </c>
      <c r="B80" s="3" t="s">
        <v>34</v>
      </c>
      <c r="C80" s="3" t="s">
        <v>149</v>
      </c>
      <c r="D80" s="3" t="s">
        <v>24</v>
      </c>
      <c r="E80" s="3" t="s">
        <v>14</v>
      </c>
      <c r="F80" s="3">
        <v>1</v>
      </c>
      <c r="G80" s="2">
        <v>16340</v>
      </c>
      <c r="H80" s="2">
        <f>SUM(F80*G80)</f>
        <v>16340</v>
      </c>
      <c r="I80" s="3" t="s">
        <v>28</v>
      </c>
      <c r="J80" s="3" t="s">
        <v>16</v>
      </c>
    </row>
    <row r="81" spans="1:10">
      <c r="A81" s="8" t="s">
        <v>150</v>
      </c>
      <c r="B81" s="3" t="s">
        <v>48</v>
      </c>
      <c r="C81" s="3" t="s">
        <v>151</v>
      </c>
      <c r="D81" s="3" t="s">
        <v>26</v>
      </c>
      <c r="E81" s="3" t="s">
        <v>14</v>
      </c>
      <c r="F81" s="3">
        <v>4</v>
      </c>
      <c r="G81" s="2">
        <v>6458</v>
      </c>
      <c r="H81" s="2">
        <f>SUM(F81*G81)</f>
        <v>25832</v>
      </c>
      <c r="I81" s="3" t="s">
        <v>20</v>
      </c>
      <c r="J81" s="3" t="s">
        <v>16</v>
      </c>
    </row>
    <row r="82" spans="1:10">
      <c r="A82" s="8" t="s">
        <v>152</v>
      </c>
      <c r="B82" s="3" t="s">
        <v>11</v>
      </c>
      <c r="C82" s="3" t="s">
        <v>153</v>
      </c>
      <c r="D82" s="3" t="s">
        <v>13</v>
      </c>
      <c r="E82" s="3" t="s">
        <v>44</v>
      </c>
      <c r="F82" s="3">
        <v>2</v>
      </c>
      <c r="G82" s="2">
        <v>6428</v>
      </c>
      <c r="H82" s="2">
        <f>SUM(F82*G82)</f>
        <v>12856</v>
      </c>
      <c r="I82" s="3" t="s">
        <v>15</v>
      </c>
      <c r="J82" s="3" t="s">
        <v>16</v>
      </c>
    </row>
    <row r="83" spans="1:10">
      <c r="A83" s="8" t="s">
        <v>154</v>
      </c>
      <c r="B83" s="3" t="s">
        <v>22</v>
      </c>
      <c r="C83" s="3" t="s">
        <v>155</v>
      </c>
      <c r="D83" s="3" t="s">
        <v>26</v>
      </c>
      <c r="E83" s="3" t="s">
        <v>27</v>
      </c>
      <c r="F83" s="3">
        <v>3</v>
      </c>
      <c r="G83" s="2">
        <v>16613</v>
      </c>
      <c r="H83" s="2">
        <f>SUM(F83*G83)</f>
        <v>49839</v>
      </c>
      <c r="I83" s="3" t="s">
        <v>15</v>
      </c>
      <c r="J83" s="3" t="s">
        <v>16</v>
      </c>
    </row>
    <row r="84" spans="1:10">
      <c r="A84" s="8" t="s">
        <v>154</v>
      </c>
      <c r="B84" s="3" t="s">
        <v>22</v>
      </c>
      <c r="C84" s="3" t="s">
        <v>156</v>
      </c>
      <c r="D84" s="3" t="s">
        <v>13</v>
      </c>
      <c r="E84" s="3" t="s">
        <v>27</v>
      </c>
      <c r="F84" s="3">
        <v>5</v>
      </c>
      <c r="G84" s="2">
        <v>24436</v>
      </c>
      <c r="H84" s="2">
        <f>SUM(F84*G84)</f>
        <v>122180</v>
      </c>
      <c r="I84" s="3" t="s">
        <v>20</v>
      </c>
      <c r="J84" s="3" t="s">
        <v>16</v>
      </c>
    </row>
    <row r="85" spans="1:10">
      <c r="A85" s="8" t="s">
        <v>154</v>
      </c>
      <c r="B85" s="3" t="s">
        <v>22</v>
      </c>
      <c r="C85" s="3" t="s">
        <v>157</v>
      </c>
      <c r="D85" s="3" t="s">
        <v>13</v>
      </c>
      <c r="E85" s="3" t="s">
        <v>27</v>
      </c>
      <c r="F85" s="3">
        <v>4</v>
      </c>
      <c r="G85" s="2">
        <v>23108</v>
      </c>
      <c r="H85" s="2">
        <f>SUM(F85*G85)</f>
        <v>92432</v>
      </c>
      <c r="I85" s="3" t="s">
        <v>15</v>
      </c>
      <c r="J85" s="3" t="s">
        <v>16</v>
      </c>
    </row>
    <row r="86" spans="1:10">
      <c r="A86" s="8" t="s">
        <v>158</v>
      </c>
      <c r="B86" s="3" t="s">
        <v>34</v>
      </c>
      <c r="C86" s="3" t="s">
        <v>159</v>
      </c>
      <c r="D86" s="3" t="s">
        <v>13</v>
      </c>
      <c r="E86" s="3" t="s">
        <v>19</v>
      </c>
      <c r="F86" s="3">
        <v>1</v>
      </c>
      <c r="G86" s="2">
        <v>16963</v>
      </c>
      <c r="H86" s="2">
        <f>SUM(F86*G86)</f>
        <v>16963</v>
      </c>
      <c r="I86" s="3" t="s">
        <v>31</v>
      </c>
      <c r="J86" s="3" t="s">
        <v>32</v>
      </c>
    </row>
    <row r="87" spans="1:10">
      <c r="A87" s="8" t="s">
        <v>158</v>
      </c>
      <c r="B87" s="3" t="s">
        <v>34</v>
      </c>
      <c r="C87" s="3" t="s">
        <v>160</v>
      </c>
      <c r="D87" s="3" t="s">
        <v>18</v>
      </c>
      <c r="E87" s="3" t="s">
        <v>27</v>
      </c>
      <c r="F87" s="3">
        <v>2</v>
      </c>
      <c r="G87" s="2">
        <v>7038</v>
      </c>
      <c r="H87" s="2">
        <f>SUM(F87*G87)</f>
        <v>14076</v>
      </c>
      <c r="I87" s="3" t="s">
        <v>20</v>
      </c>
      <c r="J87" s="3" t="s">
        <v>16</v>
      </c>
    </row>
    <row r="88" spans="1:10">
      <c r="A88" s="8" t="s">
        <v>158</v>
      </c>
      <c r="B88" s="3" t="s">
        <v>34</v>
      </c>
      <c r="C88" s="3" t="s">
        <v>161</v>
      </c>
      <c r="D88" s="3" t="s">
        <v>36</v>
      </c>
      <c r="E88" s="3" t="s">
        <v>27</v>
      </c>
      <c r="F88" s="3">
        <v>5</v>
      </c>
      <c r="G88" s="2">
        <v>9298</v>
      </c>
      <c r="H88" s="2">
        <f>SUM(F88*G88)</f>
        <v>46490</v>
      </c>
      <c r="I88" s="3" t="s">
        <v>20</v>
      </c>
      <c r="J88" s="3" t="s">
        <v>32</v>
      </c>
    </row>
    <row r="89" spans="1:10">
      <c r="A89" s="8" t="s">
        <v>162</v>
      </c>
      <c r="B89" s="3" t="s">
        <v>48</v>
      </c>
      <c r="C89" s="3" t="s">
        <v>163</v>
      </c>
      <c r="D89" s="3" t="s">
        <v>26</v>
      </c>
      <c r="E89" s="3" t="s">
        <v>30</v>
      </c>
      <c r="F89" s="3">
        <v>5</v>
      </c>
      <c r="G89" s="2">
        <v>7854</v>
      </c>
      <c r="H89" s="2">
        <f>SUM(F89*G89)</f>
        <v>39270</v>
      </c>
      <c r="I89" s="3" t="s">
        <v>20</v>
      </c>
      <c r="J89" s="3" t="s">
        <v>32</v>
      </c>
    </row>
    <row r="90" spans="1:10">
      <c r="A90" s="8" t="s">
        <v>162</v>
      </c>
      <c r="B90" s="3" t="s">
        <v>48</v>
      </c>
      <c r="C90" s="3" t="s">
        <v>164</v>
      </c>
      <c r="D90" s="3" t="s">
        <v>26</v>
      </c>
      <c r="E90" s="3" t="s">
        <v>44</v>
      </c>
      <c r="F90" s="3">
        <v>1</v>
      </c>
      <c r="G90" s="2">
        <v>21372</v>
      </c>
      <c r="H90" s="2">
        <f>SUM(F90*G90)</f>
        <v>21372</v>
      </c>
      <c r="I90" s="3" t="s">
        <v>28</v>
      </c>
      <c r="J90" s="3" t="s">
        <v>32</v>
      </c>
    </row>
    <row r="91" spans="1:10">
      <c r="A91" s="8" t="s">
        <v>165</v>
      </c>
      <c r="B91" s="3" t="s">
        <v>11</v>
      </c>
      <c r="C91" s="3" t="s">
        <v>166</v>
      </c>
      <c r="D91" s="3" t="s">
        <v>26</v>
      </c>
      <c r="E91" s="3" t="s">
        <v>19</v>
      </c>
      <c r="F91" s="3">
        <v>5</v>
      </c>
      <c r="G91" s="2">
        <v>21401</v>
      </c>
      <c r="H91" s="2">
        <f>SUM(F91*G91)</f>
        <v>107005</v>
      </c>
      <c r="I91" s="3" t="s">
        <v>28</v>
      </c>
      <c r="J91" s="3" t="s">
        <v>32</v>
      </c>
    </row>
    <row r="92" spans="1:10">
      <c r="A92" s="8" t="s">
        <v>167</v>
      </c>
      <c r="B92" s="3" t="s">
        <v>22</v>
      </c>
      <c r="C92" s="3" t="s">
        <v>168</v>
      </c>
      <c r="D92" s="3" t="s">
        <v>36</v>
      </c>
      <c r="E92" s="3" t="s">
        <v>19</v>
      </c>
      <c r="F92" s="3">
        <v>5</v>
      </c>
      <c r="G92" s="2">
        <v>22717</v>
      </c>
      <c r="H92" s="2">
        <f>SUM(F92*G92)</f>
        <v>113585</v>
      </c>
      <c r="I92" s="3" t="s">
        <v>28</v>
      </c>
      <c r="J92" s="3" t="s">
        <v>16</v>
      </c>
    </row>
    <row r="93" spans="1:10">
      <c r="A93" s="8" t="s">
        <v>167</v>
      </c>
      <c r="B93" s="3" t="s">
        <v>22</v>
      </c>
      <c r="C93" s="3" t="s">
        <v>169</v>
      </c>
      <c r="D93" s="3" t="s">
        <v>13</v>
      </c>
      <c r="E93" s="3" t="s">
        <v>44</v>
      </c>
      <c r="F93" s="3">
        <v>3</v>
      </c>
      <c r="G93" s="2">
        <v>12390</v>
      </c>
      <c r="H93" s="2">
        <f>SUM(F93*G93)</f>
        <v>37170</v>
      </c>
      <c r="I93" s="3" t="s">
        <v>20</v>
      </c>
      <c r="J93" s="3" t="s">
        <v>16</v>
      </c>
    </row>
    <row r="94" spans="1:10">
      <c r="A94" s="8" t="s">
        <v>167</v>
      </c>
      <c r="B94" s="3" t="s">
        <v>22</v>
      </c>
      <c r="C94" s="3" t="s">
        <v>170</v>
      </c>
      <c r="D94" s="3" t="s">
        <v>24</v>
      </c>
      <c r="E94" s="3" t="s">
        <v>27</v>
      </c>
      <c r="F94" s="3">
        <v>3</v>
      </c>
      <c r="G94" s="2">
        <v>21078</v>
      </c>
      <c r="H94" s="2">
        <f>SUM(F94*G94)</f>
        <v>63234</v>
      </c>
      <c r="I94" s="3" t="s">
        <v>31</v>
      </c>
      <c r="J94" s="3" t="s">
        <v>32</v>
      </c>
    </row>
    <row r="95" spans="1:10">
      <c r="A95" s="8" t="s">
        <v>171</v>
      </c>
      <c r="B95" s="3" t="s">
        <v>22</v>
      </c>
      <c r="C95" s="3" t="s">
        <v>172</v>
      </c>
      <c r="D95" s="3" t="s">
        <v>24</v>
      </c>
      <c r="E95" s="3" t="s">
        <v>19</v>
      </c>
      <c r="F95" s="3">
        <v>2</v>
      </c>
      <c r="G95" s="2">
        <v>18652</v>
      </c>
      <c r="H95" s="2">
        <f>SUM(F95*G95)</f>
        <v>37304</v>
      </c>
      <c r="I95" s="3" t="s">
        <v>15</v>
      </c>
      <c r="J95" s="3" t="s">
        <v>16</v>
      </c>
    </row>
    <row r="96" spans="1:10">
      <c r="A96" s="8" t="s">
        <v>171</v>
      </c>
      <c r="B96" s="3" t="s">
        <v>34</v>
      </c>
      <c r="C96" s="3" t="s">
        <v>173</v>
      </c>
      <c r="D96" s="3" t="s">
        <v>24</v>
      </c>
      <c r="E96" s="3" t="s">
        <v>30</v>
      </c>
      <c r="F96" s="3">
        <v>4</v>
      </c>
      <c r="G96" s="2">
        <v>19624</v>
      </c>
      <c r="H96" s="2">
        <f>SUM(F96*G96)</f>
        <v>78496</v>
      </c>
      <c r="I96" s="3" t="s">
        <v>20</v>
      </c>
      <c r="J96" s="3" t="s">
        <v>32</v>
      </c>
    </row>
    <row r="97" spans="1:10">
      <c r="A97" s="8" t="s">
        <v>171</v>
      </c>
      <c r="B97" s="3" t="s">
        <v>34</v>
      </c>
      <c r="C97" s="3" t="s">
        <v>174</v>
      </c>
      <c r="D97" s="3" t="s">
        <v>26</v>
      </c>
      <c r="E97" s="3" t="s">
        <v>19</v>
      </c>
      <c r="F97" s="3">
        <v>1</v>
      </c>
      <c r="G97" s="2">
        <v>24003</v>
      </c>
      <c r="H97" s="2">
        <f>SUM(F97*G97)</f>
        <v>24003</v>
      </c>
      <c r="I97" s="3" t="s">
        <v>31</v>
      </c>
      <c r="J97" s="3" t="s">
        <v>32</v>
      </c>
    </row>
    <row r="98" spans="1:10">
      <c r="A98" s="8" t="s">
        <v>171</v>
      </c>
      <c r="B98" s="3" t="s">
        <v>34</v>
      </c>
      <c r="C98" s="3" t="s">
        <v>175</v>
      </c>
      <c r="D98" s="3" t="s">
        <v>24</v>
      </c>
      <c r="E98" s="3" t="s">
        <v>30</v>
      </c>
      <c r="F98" s="3">
        <v>2</v>
      </c>
      <c r="G98" s="2">
        <v>11269</v>
      </c>
      <c r="H98" s="2">
        <f>SUM(F98*G98)</f>
        <v>22538</v>
      </c>
      <c r="I98" s="3" t="s">
        <v>15</v>
      </c>
      <c r="J98" s="3" t="s">
        <v>16</v>
      </c>
    </row>
    <row r="99" spans="1:10">
      <c r="A99" s="8" t="s">
        <v>176</v>
      </c>
      <c r="B99" s="3" t="s">
        <v>48</v>
      </c>
      <c r="C99" s="3" t="s">
        <v>177</v>
      </c>
      <c r="D99" s="3" t="s">
        <v>24</v>
      </c>
      <c r="E99" s="3" t="s">
        <v>19</v>
      </c>
      <c r="F99" s="3">
        <v>4</v>
      </c>
      <c r="G99" s="2">
        <v>16077</v>
      </c>
      <c r="H99" s="2">
        <f>SUM(F99*G99)</f>
        <v>64308</v>
      </c>
      <c r="I99" s="3" t="s">
        <v>31</v>
      </c>
      <c r="J99" s="3" t="s">
        <v>32</v>
      </c>
    </row>
    <row r="100" spans="1:10">
      <c r="A100" s="8" t="s">
        <v>176</v>
      </c>
      <c r="B100" s="3" t="s">
        <v>48</v>
      </c>
      <c r="C100" s="3" t="s">
        <v>178</v>
      </c>
      <c r="D100" s="3" t="s">
        <v>36</v>
      </c>
      <c r="E100" s="3" t="s">
        <v>30</v>
      </c>
      <c r="F100" s="3">
        <v>5</v>
      </c>
      <c r="G100" s="2">
        <v>8518</v>
      </c>
      <c r="H100" s="2">
        <f>SUM(F100*G100)</f>
        <v>42590</v>
      </c>
      <c r="I100" s="3" t="s">
        <v>31</v>
      </c>
      <c r="J100" s="3" t="s">
        <v>16</v>
      </c>
    </row>
    <row r="101" spans="1:10">
      <c r="A101" s="8" t="s">
        <v>176</v>
      </c>
      <c r="B101" s="3" t="s">
        <v>48</v>
      </c>
      <c r="C101" s="3" t="s">
        <v>179</v>
      </c>
      <c r="D101" s="3" t="s">
        <v>26</v>
      </c>
      <c r="E101" s="3" t="s">
        <v>27</v>
      </c>
      <c r="F101" s="3">
        <v>5</v>
      </c>
      <c r="G101" s="2">
        <v>12720</v>
      </c>
      <c r="H101" s="2">
        <f>SUM(F101*G101)</f>
        <v>63600</v>
      </c>
      <c r="I101" s="3" t="s">
        <v>15</v>
      </c>
      <c r="J101" s="3" t="s">
        <v>32</v>
      </c>
    </row>
    <row r="102" spans="1:10">
      <c r="A102" s="8" t="s">
        <v>176</v>
      </c>
      <c r="B102" s="3" t="s">
        <v>48</v>
      </c>
      <c r="C102" s="3" t="s">
        <v>180</v>
      </c>
      <c r="D102" s="3" t="s">
        <v>24</v>
      </c>
      <c r="E102" s="3" t="s">
        <v>44</v>
      </c>
      <c r="F102" s="3">
        <v>5</v>
      </c>
      <c r="G102" s="2">
        <v>18968</v>
      </c>
      <c r="H102" s="2">
        <f>SUM(F102*G102)</f>
        <v>94840</v>
      </c>
      <c r="I102" s="3" t="s">
        <v>31</v>
      </c>
      <c r="J102" s="3" t="s">
        <v>16</v>
      </c>
    </row>
    <row r="103" spans="1:10">
      <c r="A103" s="8" t="s">
        <v>181</v>
      </c>
      <c r="B103" s="3" t="s">
        <v>11</v>
      </c>
      <c r="C103" s="3" t="s">
        <v>182</v>
      </c>
      <c r="D103" s="3" t="s">
        <v>18</v>
      </c>
      <c r="E103" s="3" t="s">
        <v>27</v>
      </c>
      <c r="F103" s="3">
        <v>1</v>
      </c>
      <c r="G103" s="2">
        <v>23980</v>
      </c>
      <c r="H103" s="2">
        <f>SUM(F103*G103)</f>
        <v>23980</v>
      </c>
      <c r="I103" s="3" t="s">
        <v>31</v>
      </c>
      <c r="J103" s="3" t="s">
        <v>32</v>
      </c>
    </row>
    <row r="104" spans="1:10">
      <c r="A104" s="8" t="s">
        <v>181</v>
      </c>
      <c r="B104" s="3" t="s">
        <v>11</v>
      </c>
      <c r="C104" s="3" t="s">
        <v>183</v>
      </c>
      <c r="D104" s="3" t="s">
        <v>24</v>
      </c>
      <c r="E104" s="3" t="s">
        <v>30</v>
      </c>
      <c r="F104" s="3">
        <v>4</v>
      </c>
      <c r="G104" s="2">
        <v>6692</v>
      </c>
      <c r="H104" s="2">
        <f>SUM(F104*G104)</f>
        <v>26768</v>
      </c>
      <c r="I104" s="3" t="s">
        <v>15</v>
      </c>
      <c r="J104" s="3" t="s">
        <v>16</v>
      </c>
    </row>
    <row r="105" spans="1:10">
      <c r="A105" s="8" t="s">
        <v>184</v>
      </c>
      <c r="B105" s="3" t="s">
        <v>22</v>
      </c>
      <c r="C105" s="3" t="s">
        <v>185</v>
      </c>
      <c r="D105" s="3" t="s">
        <v>26</v>
      </c>
      <c r="E105" s="3" t="s">
        <v>19</v>
      </c>
      <c r="F105" s="3">
        <v>2</v>
      </c>
      <c r="G105" s="2">
        <v>23432</v>
      </c>
      <c r="H105" s="2">
        <f>SUM(F105*G105)</f>
        <v>46864</v>
      </c>
      <c r="I105" s="3" t="s">
        <v>20</v>
      </c>
      <c r="J105" s="3" t="s">
        <v>16</v>
      </c>
    </row>
    <row r="106" spans="1:10">
      <c r="A106" s="8" t="s">
        <v>186</v>
      </c>
      <c r="B106" s="3" t="s">
        <v>48</v>
      </c>
      <c r="C106" s="3" t="s">
        <v>187</v>
      </c>
      <c r="D106" s="3" t="s">
        <v>24</v>
      </c>
      <c r="E106" s="3" t="s">
        <v>14</v>
      </c>
      <c r="F106" s="3">
        <v>3</v>
      </c>
      <c r="G106" s="2">
        <v>11635</v>
      </c>
      <c r="H106" s="2">
        <f>SUM(F106*G106)</f>
        <v>34905</v>
      </c>
      <c r="I106" s="3" t="s">
        <v>15</v>
      </c>
      <c r="J106" s="3" t="s">
        <v>32</v>
      </c>
    </row>
    <row r="107" spans="1:10">
      <c r="A107" s="8" t="s">
        <v>188</v>
      </c>
      <c r="B107" s="3" t="s">
        <v>11</v>
      </c>
      <c r="C107" s="3" t="s">
        <v>189</v>
      </c>
      <c r="D107" s="3" t="s">
        <v>24</v>
      </c>
      <c r="E107" s="3" t="s">
        <v>30</v>
      </c>
      <c r="F107" s="3">
        <v>3</v>
      </c>
      <c r="G107" s="2">
        <v>3889</v>
      </c>
      <c r="H107" s="2">
        <f>SUM(F107*G107)</f>
        <v>11667</v>
      </c>
      <c r="I107" s="3" t="s">
        <v>31</v>
      </c>
      <c r="J107" s="3" t="s">
        <v>32</v>
      </c>
    </row>
    <row r="108" spans="1:10">
      <c r="A108" s="8" t="s">
        <v>188</v>
      </c>
      <c r="B108" s="3" t="s">
        <v>11</v>
      </c>
      <c r="C108" s="3" t="s">
        <v>190</v>
      </c>
      <c r="D108" s="3" t="s">
        <v>13</v>
      </c>
      <c r="E108" s="3" t="s">
        <v>19</v>
      </c>
      <c r="F108" s="3">
        <v>2</v>
      </c>
      <c r="G108" s="2">
        <v>24875</v>
      </c>
      <c r="H108" s="2">
        <f>SUM(F108*G108)</f>
        <v>49750</v>
      </c>
      <c r="I108" s="3" t="s">
        <v>15</v>
      </c>
      <c r="J108" s="3" t="s">
        <v>16</v>
      </c>
    </row>
    <row r="109" spans="1:10">
      <c r="A109" s="8" t="s">
        <v>191</v>
      </c>
      <c r="B109" s="3" t="s">
        <v>22</v>
      </c>
      <c r="C109" s="3" t="s">
        <v>192</v>
      </c>
      <c r="D109" s="3" t="s">
        <v>18</v>
      </c>
      <c r="E109" s="3" t="s">
        <v>44</v>
      </c>
      <c r="F109" s="3">
        <v>2</v>
      </c>
      <c r="G109" s="2">
        <v>17214</v>
      </c>
      <c r="H109" s="2">
        <f>SUM(F109*G109)</f>
        <v>34428</v>
      </c>
      <c r="I109" s="3" t="s">
        <v>28</v>
      </c>
      <c r="J109" s="3" t="s">
        <v>16</v>
      </c>
    </row>
    <row r="110" spans="1:10">
      <c r="A110" s="8" t="s">
        <v>193</v>
      </c>
      <c r="B110" s="3" t="s">
        <v>34</v>
      </c>
      <c r="C110" s="3" t="s">
        <v>194</v>
      </c>
      <c r="D110" s="3" t="s">
        <v>26</v>
      </c>
      <c r="E110" s="3" t="s">
        <v>30</v>
      </c>
      <c r="F110" s="3">
        <v>3</v>
      </c>
      <c r="G110" s="2">
        <v>9935</v>
      </c>
      <c r="H110" s="2">
        <f>SUM(F110*G110)</f>
        <v>29805</v>
      </c>
      <c r="I110" s="3" t="s">
        <v>28</v>
      </c>
      <c r="J110" s="3" t="s">
        <v>32</v>
      </c>
    </row>
    <row r="111" spans="1:10">
      <c r="A111" s="8" t="s">
        <v>193</v>
      </c>
      <c r="B111" s="3" t="s">
        <v>34</v>
      </c>
      <c r="C111" s="3" t="s">
        <v>195</v>
      </c>
      <c r="D111" s="3" t="s">
        <v>36</v>
      </c>
      <c r="E111" s="3" t="s">
        <v>30</v>
      </c>
      <c r="F111" s="3">
        <v>5</v>
      </c>
      <c r="G111" s="2">
        <v>17809</v>
      </c>
      <c r="H111" s="2">
        <f>SUM(F111*G111)</f>
        <v>89045</v>
      </c>
      <c r="I111" s="3" t="s">
        <v>20</v>
      </c>
      <c r="J111" s="3" t="s">
        <v>32</v>
      </c>
    </row>
    <row r="112" spans="1:10">
      <c r="A112" s="8" t="s">
        <v>196</v>
      </c>
      <c r="B112" s="3" t="s">
        <v>48</v>
      </c>
      <c r="C112" s="3" t="s">
        <v>197</v>
      </c>
      <c r="D112" s="3" t="s">
        <v>26</v>
      </c>
      <c r="E112" s="3" t="s">
        <v>14</v>
      </c>
      <c r="F112" s="3">
        <v>2</v>
      </c>
      <c r="G112" s="2">
        <v>23283</v>
      </c>
      <c r="H112" s="2">
        <f>SUM(F112*G112)</f>
        <v>46566</v>
      </c>
      <c r="I112" s="3" t="s">
        <v>31</v>
      </c>
      <c r="J112" s="3" t="s">
        <v>32</v>
      </c>
    </row>
    <row r="113" spans="1:10">
      <c r="A113" s="8" t="s">
        <v>198</v>
      </c>
      <c r="B113" s="3" t="s">
        <v>22</v>
      </c>
      <c r="C113" s="3" t="s">
        <v>199</v>
      </c>
      <c r="D113" s="3" t="s">
        <v>18</v>
      </c>
      <c r="E113" s="3" t="s">
        <v>19</v>
      </c>
      <c r="F113" s="3">
        <v>3</v>
      </c>
      <c r="G113" s="2">
        <v>19541</v>
      </c>
      <c r="H113" s="2">
        <f>SUM(F113*G113)</f>
        <v>58623</v>
      </c>
      <c r="I113" s="3" t="s">
        <v>31</v>
      </c>
      <c r="J113" s="3" t="s">
        <v>16</v>
      </c>
    </row>
    <row r="114" spans="1:10">
      <c r="A114" s="8" t="s">
        <v>200</v>
      </c>
      <c r="B114" s="3" t="s">
        <v>34</v>
      </c>
      <c r="C114" s="3" t="s">
        <v>201</v>
      </c>
      <c r="D114" s="3" t="s">
        <v>13</v>
      </c>
      <c r="E114" s="3" t="s">
        <v>14</v>
      </c>
      <c r="F114" s="3">
        <v>5</v>
      </c>
      <c r="G114" s="2">
        <v>3532</v>
      </c>
      <c r="H114" s="2">
        <f>SUM(F114*G114)</f>
        <v>17660</v>
      </c>
      <c r="I114" s="3" t="s">
        <v>15</v>
      </c>
      <c r="J114" s="3" t="s">
        <v>16</v>
      </c>
    </row>
    <row r="115" spans="1:10">
      <c r="A115" s="8" t="s">
        <v>202</v>
      </c>
      <c r="B115" s="3" t="s">
        <v>48</v>
      </c>
      <c r="C115" s="3" t="s">
        <v>203</v>
      </c>
      <c r="D115" s="3" t="s">
        <v>36</v>
      </c>
      <c r="E115" s="3" t="s">
        <v>19</v>
      </c>
      <c r="F115" s="3">
        <v>2</v>
      </c>
      <c r="G115" s="2">
        <v>6449</v>
      </c>
      <c r="H115" s="2">
        <f>SUM(F115*G115)</f>
        <v>12898</v>
      </c>
      <c r="I115" s="3" t="s">
        <v>15</v>
      </c>
      <c r="J115" s="3" t="s">
        <v>32</v>
      </c>
    </row>
    <row r="116" spans="1:10">
      <c r="A116" s="8" t="s">
        <v>204</v>
      </c>
      <c r="B116" s="3" t="s">
        <v>11</v>
      </c>
      <c r="C116" s="3" t="s">
        <v>205</v>
      </c>
      <c r="D116" s="3" t="s">
        <v>24</v>
      </c>
      <c r="E116" s="3" t="s">
        <v>30</v>
      </c>
      <c r="F116" s="3">
        <v>1</v>
      </c>
      <c r="G116" s="2">
        <v>8865</v>
      </c>
      <c r="H116" s="2">
        <f>SUM(F116*G116)</f>
        <v>8865</v>
      </c>
      <c r="I116" s="3" t="s">
        <v>20</v>
      </c>
      <c r="J116" s="3" t="s">
        <v>16</v>
      </c>
    </row>
    <row r="117" spans="1:10">
      <c r="A117" s="8" t="s">
        <v>204</v>
      </c>
      <c r="B117" s="3" t="s">
        <v>11</v>
      </c>
      <c r="C117" s="3" t="s">
        <v>206</v>
      </c>
      <c r="D117" s="3" t="s">
        <v>36</v>
      </c>
      <c r="E117" s="3" t="s">
        <v>19</v>
      </c>
      <c r="F117" s="3">
        <v>1</v>
      </c>
      <c r="G117" s="2">
        <v>6044</v>
      </c>
      <c r="H117" s="2">
        <f>SUM(F117*G117)</f>
        <v>6044</v>
      </c>
      <c r="I117" s="3" t="s">
        <v>20</v>
      </c>
      <c r="J117" s="3" t="s">
        <v>32</v>
      </c>
    </row>
    <row r="118" spans="1:10">
      <c r="A118" s="8" t="s">
        <v>207</v>
      </c>
      <c r="B118" s="3" t="s">
        <v>22</v>
      </c>
      <c r="C118" s="3" t="s">
        <v>208</v>
      </c>
      <c r="D118" s="3" t="s">
        <v>13</v>
      </c>
      <c r="E118" s="3" t="s">
        <v>30</v>
      </c>
      <c r="F118" s="3">
        <v>3</v>
      </c>
      <c r="G118" s="2">
        <v>9068</v>
      </c>
      <c r="H118" s="2">
        <f>SUM(F118*G118)</f>
        <v>27204</v>
      </c>
      <c r="I118" s="3" t="s">
        <v>28</v>
      </c>
      <c r="J118" s="3" t="s">
        <v>16</v>
      </c>
    </row>
    <row r="119" spans="1:10">
      <c r="A119" s="8" t="s">
        <v>209</v>
      </c>
      <c r="B119" s="3" t="s">
        <v>34</v>
      </c>
      <c r="C119" s="3" t="s">
        <v>210</v>
      </c>
      <c r="D119" s="3" t="s">
        <v>13</v>
      </c>
      <c r="E119" s="3" t="s">
        <v>14</v>
      </c>
      <c r="F119" s="3">
        <v>5</v>
      </c>
      <c r="G119" s="2">
        <v>3151</v>
      </c>
      <c r="H119" s="2">
        <f>SUM(F119*G119)</f>
        <v>15755</v>
      </c>
      <c r="I119" s="3" t="s">
        <v>31</v>
      </c>
      <c r="J119" s="3" t="s">
        <v>32</v>
      </c>
    </row>
    <row r="120" spans="1:10">
      <c r="A120" s="8" t="s">
        <v>209</v>
      </c>
      <c r="B120" s="3" t="s">
        <v>34</v>
      </c>
      <c r="C120" s="3" t="s">
        <v>211</v>
      </c>
      <c r="D120" s="3" t="s">
        <v>24</v>
      </c>
      <c r="E120" s="3" t="s">
        <v>14</v>
      </c>
      <c r="F120" s="3">
        <v>2</v>
      </c>
      <c r="G120" s="2">
        <v>24914</v>
      </c>
      <c r="H120" s="2">
        <f>SUM(F120*G120)</f>
        <v>49828</v>
      </c>
      <c r="I120" s="3" t="s">
        <v>28</v>
      </c>
      <c r="J120" s="3" t="s">
        <v>16</v>
      </c>
    </row>
    <row r="121" spans="1:10">
      <c r="A121" s="8" t="s">
        <v>209</v>
      </c>
      <c r="B121" s="3" t="s">
        <v>34</v>
      </c>
      <c r="C121" s="3" t="s">
        <v>212</v>
      </c>
      <c r="D121" s="3" t="s">
        <v>18</v>
      </c>
      <c r="E121" s="3" t="s">
        <v>14</v>
      </c>
      <c r="F121" s="3">
        <v>2</v>
      </c>
      <c r="G121" s="2">
        <v>15009</v>
      </c>
      <c r="H121" s="2">
        <f>SUM(F121*G121)</f>
        <v>30018</v>
      </c>
      <c r="I121" s="3" t="s">
        <v>20</v>
      </c>
      <c r="J121" s="3" t="s">
        <v>16</v>
      </c>
    </row>
    <row r="122" spans="1:10">
      <c r="A122" s="8" t="s">
        <v>209</v>
      </c>
      <c r="B122" s="3" t="s">
        <v>34</v>
      </c>
      <c r="C122" s="3" t="s">
        <v>213</v>
      </c>
      <c r="D122" s="3" t="s">
        <v>24</v>
      </c>
      <c r="E122" s="3" t="s">
        <v>14</v>
      </c>
      <c r="F122" s="3">
        <v>2</v>
      </c>
      <c r="G122" s="2">
        <v>11969</v>
      </c>
      <c r="H122" s="2">
        <f>SUM(F122*G122)</f>
        <v>23938</v>
      </c>
      <c r="I122" s="3" t="s">
        <v>31</v>
      </c>
      <c r="J122" s="3" t="s">
        <v>32</v>
      </c>
    </row>
    <row r="123" spans="1:10">
      <c r="A123" s="8" t="s">
        <v>209</v>
      </c>
      <c r="B123" s="3" t="s">
        <v>34</v>
      </c>
      <c r="C123" s="3" t="s">
        <v>214</v>
      </c>
      <c r="D123" s="3" t="s">
        <v>13</v>
      </c>
      <c r="E123" s="3" t="s">
        <v>27</v>
      </c>
      <c r="F123" s="3">
        <v>4</v>
      </c>
      <c r="G123" s="2">
        <v>22450</v>
      </c>
      <c r="H123" s="2">
        <f>SUM(F123*G123)</f>
        <v>89800</v>
      </c>
      <c r="I123" s="3" t="s">
        <v>15</v>
      </c>
      <c r="J123" s="3" t="s">
        <v>32</v>
      </c>
    </row>
    <row r="124" spans="1:10">
      <c r="A124" s="8" t="s">
        <v>215</v>
      </c>
      <c r="B124" s="3" t="s">
        <v>48</v>
      </c>
      <c r="C124" s="3" t="s">
        <v>216</v>
      </c>
      <c r="D124" s="3" t="s">
        <v>36</v>
      </c>
      <c r="E124" s="3" t="s">
        <v>44</v>
      </c>
      <c r="F124" s="3">
        <v>5</v>
      </c>
      <c r="G124" s="2">
        <v>10196</v>
      </c>
      <c r="H124" s="2">
        <f>SUM(F124*G124)</f>
        <v>50980</v>
      </c>
      <c r="I124" s="3" t="s">
        <v>15</v>
      </c>
      <c r="J124" s="3" t="s">
        <v>16</v>
      </c>
    </row>
    <row r="125" spans="1:10">
      <c r="A125" s="8" t="s">
        <v>215</v>
      </c>
      <c r="B125" s="3" t="s">
        <v>48</v>
      </c>
      <c r="C125" s="3" t="s">
        <v>217</v>
      </c>
      <c r="D125" s="3" t="s">
        <v>18</v>
      </c>
      <c r="E125" s="3" t="s">
        <v>19</v>
      </c>
      <c r="F125" s="3">
        <v>2</v>
      </c>
      <c r="G125" s="2">
        <v>14655</v>
      </c>
      <c r="H125" s="2">
        <f>SUM(F125*G125)</f>
        <v>29310</v>
      </c>
      <c r="I125" s="3" t="s">
        <v>15</v>
      </c>
      <c r="J125" s="3" t="s">
        <v>32</v>
      </c>
    </row>
    <row r="126" spans="1:10">
      <c r="A126" s="8" t="s">
        <v>218</v>
      </c>
      <c r="B126" s="3" t="s">
        <v>11</v>
      </c>
      <c r="C126" s="3" t="s">
        <v>219</v>
      </c>
      <c r="D126" s="3" t="s">
        <v>13</v>
      </c>
      <c r="E126" s="3" t="s">
        <v>30</v>
      </c>
      <c r="F126" s="3">
        <v>5</v>
      </c>
      <c r="G126" s="2">
        <v>9488</v>
      </c>
      <c r="H126" s="2">
        <f>SUM(F126*G126)</f>
        <v>47440</v>
      </c>
      <c r="I126" s="3" t="s">
        <v>15</v>
      </c>
      <c r="J126" s="3" t="s">
        <v>16</v>
      </c>
    </row>
    <row r="127" spans="1:10">
      <c r="A127" s="8" t="s">
        <v>218</v>
      </c>
      <c r="B127" s="3" t="s">
        <v>11</v>
      </c>
      <c r="C127" s="3" t="s">
        <v>220</v>
      </c>
      <c r="D127" s="3" t="s">
        <v>24</v>
      </c>
      <c r="E127" s="3" t="s">
        <v>14</v>
      </c>
      <c r="F127" s="3">
        <v>1</v>
      </c>
      <c r="G127" s="2">
        <v>16019</v>
      </c>
      <c r="H127" s="2">
        <f>SUM(F127*G127)</f>
        <v>16019</v>
      </c>
      <c r="I127" s="3" t="s">
        <v>28</v>
      </c>
      <c r="J127" s="3" t="s">
        <v>16</v>
      </c>
    </row>
    <row r="128" spans="1:10">
      <c r="A128" s="8" t="s">
        <v>218</v>
      </c>
      <c r="B128" s="3" t="s">
        <v>11</v>
      </c>
      <c r="C128" s="3" t="s">
        <v>221</v>
      </c>
      <c r="D128" s="3" t="s">
        <v>24</v>
      </c>
      <c r="E128" s="3" t="s">
        <v>44</v>
      </c>
      <c r="F128" s="3">
        <v>3</v>
      </c>
      <c r="G128" s="2">
        <v>7648</v>
      </c>
      <c r="H128" s="2">
        <f>SUM(F128*G128)</f>
        <v>22944</v>
      </c>
      <c r="I128" s="3" t="s">
        <v>28</v>
      </c>
      <c r="J128" s="3" t="s">
        <v>32</v>
      </c>
    </row>
    <row r="129" spans="1:10">
      <c r="A129" s="8" t="s">
        <v>222</v>
      </c>
      <c r="B129" s="3" t="s">
        <v>22</v>
      </c>
      <c r="C129" s="3" t="s">
        <v>223</v>
      </c>
      <c r="D129" s="3" t="s">
        <v>26</v>
      </c>
      <c r="E129" s="3" t="s">
        <v>44</v>
      </c>
      <c r="F129" s="3">
        <v>3</v>
      </c>
      <c r="G129" s="2">
        <v>19401</v>
      </c>
      <c r="H129" s="2">
        <f>SUM(F129*G129)</f>
        <v>58203</v>
      </c>
      <c r="I129" s="3" t="s">
        <v>20</v>
      </c>
      <c r="J129" s="3" t="s">
        <v>32</v>
      </c>
    </row>
    <row r="130" spans="1:10">
      <c r="A130" s="8" t="s">
        <v>222</v>
      </c>
      <c r="B130" s="3" t="s">
        <v>22</v>
      </c>
      <c r="C130" s="3" t="s">
        <v>224</v>
      </c>
      <c r="D130" s="3" t="s">
        <v>13</v>
      </c>
      <c r="E130" s="3" t="s">
        <v>19</v>
      </c>
      <c r="F130" s="3">
        <v>4</v>
      </c>
      <c r="G130" s="2">
        <v>9789</v>
      </c>
      <c r="H130" s="2">
        <f>SUM(F130*G130)</f>
        <v>39156</v>
      </c>
      <c r="I130" s="3" t="s">
        <v>15</v>
      </c>
      <c r="J130" s="3" t="s">
        <v>32</v>
      </c>
    </row>
    <row r="131" spans="1:10">
      <c r="A131" s="8" t="s">
        <v>225</v>
      </c>
      <c r="B131" s="3" t="s">
        <v>34</v>
      </c>
      <c r="C131" s="3" t="s">
        <v>226</v>
      </c>
      <c r="D131" s="3" t="s">
        <v>26</v>
      </c>
      <c r="E131" s="3" t="s">
        <v>19</v>
      </c>
      <c r="F131" s="3">
        <v>5</v>
      </c>
      <c r="G131" s="2">
        <v>4570</v>
      </c>
      <c r="H131" s="2">
        <f>SUM(F131*G131)</f>
        <v>22850</v>
      </c>
      <c r="I131" s="3" t="s">
        <v>28</v>
      </c>
      <c r="J131" s="3" t="s">
        <v>16</v>
      </c>
    </row>
    <row r="132" spans="1:10">
      <c r="A132" s="8" t="s">
        <v>225</v>
      </c>
      <c r="B132" s="3" t="s">
        <v>34</v>
      </c>
      <c r="C132" s="3" t="s">
        <v>227</v>
      </c>
      <c r="D132" s="3" t="s">
        <v>36</v>
      </c>
      <c r="E132" s="3" t="s">
        <v>19</v>
      </c>
      <c r="F132" s="3">
        <v>2</v>
      </c>
      <c r="G132" s="2">
        <v>20506</v>
      </c>
      <c r="H132" s="2">
        <f>SUM(F132*G132)</f>
        <v>41012</v>
      </c>
      <c r="I132" s="3" t="s">
        <v>20</v>
      </c>
      <c r="J132" s="3" t="s">
        <v>32</v>
      </c>
    </row>
    <row r="133" spans="1:10">
      <c r="A133" s="8" t="s">
        <v>228</v>
      </c>
      <c r="B133" s="3" t="s">
        <v>48</v>
      </c>
      <c r="C133" s="3" t="s">
        <v>229</v>
      </c>
      <c r="D133" s="3" t="s">
        <v>36</v>
      </c>
      <c r="E133" s="3" t="s">
        <v>14</v>
      </c>
      <c r="F133" s="3">
        <v>5</v>
      </c>
      <c r="G133" s="2">
        <v>18725</v>
      </c>
      <c r="H133" s="2">
        <f>SUM(F133*G133)</f>
        <v>93625</v>
      </c>
      <c r="I133" s="3" t="s">
        <v>20</v>
      </c>
      <c r="J133" s="3" t="s">
        <v>32</v>
      </c>
    </row>
    <row r="134" spans="1:10">
      <c r="A134" s="8" t="s">
        <v>228</v>
      </c>
      <c r="B134" s="3" t="s">
        <v>48</v>
      </c>
      <c r="C134" s="3" t="s">
        <v>230</v>
      </c>
      <c r="D134" s="3" t="s">
        <v>13</v>
      </c>
      <c r="E134" s="3" t="s">
        <v>27</v>
      </c>
      <c r="F134" s="3">
        <v>2</v>
      </c>
      <c r="G134" s="2">
        <v>14789</v>
      </c>
      <c r="H134" s="2">
        <f>SUM(F134*G134)</f>
        <v>29578</v>
      </c>
      <c r="I134" s="3" t="s">
        <v>15</v>
      </c>
      <c r="J134" s="3" t="s">
        <v>16</v>
      </c>
    </row>
    <row r="135" spans="1:10">
      <c r="A135" s="8" t="s">
        <v>228</v>
      </c>
      <c r="B135" s="3" t="s">
        <v>48</v>
      </c>
      <c r="C135" s="3" t="s">
        <v>231</v>
      </c>
      <c r="D135" s="3" t="s">
        <v>36</v>
      </c>
      <c r="E135" s="3" t="s">
        <v>19</v>
      </c>
      <c r="F135" s="3">
        <v>5</v>
      </c>
      <c r="G135" s="2">
        <v>4442</v>
      </c>
      <c r="H135" s="2">
        <f>SUM(F135*G135)</f>
        <v>22210</v>
      </c>
      <c r="I135" s="3" t="s">
        <v>28</v>
      </c>
      <c r="J135" s="3" t="s">
        <v>32</v>
      </c>
    </row>
    <row r="136" spans="1:10">
      <c r="A136" s="8" t="s">
        <v>228</v>
      </c>
      <c r="B136" s="3" t="s">
        <v>48</v>
      </c>
      <c r="C136" s="3" t="s">
        <v>232</v>
      </c>
      <c r="D136" s="3" t="s">
        <v>18</v>
      </c>
      <c r="E136" s="3" t="s">
        <v>14</v>
      </c>
      <c r="F136" s="3">
        <v>5</v>
      </c>
      <c r="G136" s="2">
        <v>8516</v>
      </c>
      <c r="H136" s="2">
        <f>SUM(F136*G136)</f>
        <v>42580</v>
      </c>
      <c r="I136" s="3" t="s">
        <v>20</v>
      </c>
      <c r="J136" s="3" t="s">
        <v>32</v>
      </c>
    </row>
    <row r="137" spans="1:10">
      <c r="A137" s="8" t="s">
        <v>233</v>
      </c>
      <c r="B137" s="3" t="s">
        <v>11</v>
      </c>
      <c r="C137" s="3" t="s">
        <v>234</v>
      </c>
      <c r="D137" s="3" t="s">
        <v>13</v>
      </c>
      <c r="E137" s="3" t="s">
        <v>19</v>
      </c>
      <c r="F137" s="3">
        <v>1</v>
      </c>
      <c r="G137" s="2">
        <v>21371</v>
      </c>
      <c r="H137" s="2">
        <f>SUM(F137*G137)</f>
        <v>21371</v>
      </c>
      <c r="I137" s="3" t="s">
        <v>31</v>
      </c>
      <c r="J137" s="3" t="s">
        <v>32</v>
      </c>
    </row>
    <row r="138" spans="1:10">
      <c r="A138" s="8" t="s">
        <v>233</v>
      </c>
      <c r="B138" s="3" t="s">
        <v>11</v>
      </c>
      <c r="C138" s="3" t="s">
        <v>235</v>
      </c>
      <c r="D138" s="3" t="s">
        <v>36</v>
      </c>
      <c r="E138" s="3" t="s">
        <v>27</v>
      </c>
      <c r="F138" s="3">
        <v>2</v>
      </c>
      <c r="G138" s="2">
        <v>14859</v>
      </c>
      <c r="H138" s="2">
        <f>SUM(F138*G138)</f>
        <v>29718</v>
      </c>
      <c r="I138" s="3" t="s">
        <v>20</v>
      </c>
      <c r="J138" s="3" t="s">
        <v>32</v>
      </c>
    </row>
    <row r="139" spans="1:10">
      <c r="A139" s="8" t="s">
        <v>233</v>
      </c>
      <c r="B139" s="3" t="s">
        <v>11</v>
      </c>
      <c r="C139" s="3" t="s">
        <v>236</v>
      </c>
      <c r="D139" s="3" t="s">
        <v>18</v>
      </c>
      <c r="E139" s="3" t="s">
        <v>44</v>
      </c>
      <c r="F139" s="3">
        <v>4</v>
      </c>
      <c r="G139" s="2">
        <v>10703</v>
      </c>
      <c r="H139" s="2">
        <f>SUM(F139*G139)</f>
        <v>42812</v>
      </c>
      <c r="I139" s="3" t="s">
        <v>15</v>
      </c>
      <c r="J139" s="3" t="s">
        <v>32</v>
      </c>
    </row>
    <row r="140" spans="1:10">
      <c r="A140" s="8" t="s">
        <v>237</v>
      </c>
      <c r="B140" s="3" t="s">
        <v>22</v>
      </c>
      <c r="C140" s="3" t="s">
        <v>238</v>
      </c>
      <c r="D140" s="3" t="s">
        <v>36</v>
      </c>
      <c r="E140" s="3" t="s">
        <v>14</v>
      </c>
      <c r="F140" s="3">
        <v>5</v>
      </c>
      <c r="G140" s="2">
        <v>4484</v>
      </c>
      <c r="H140" s="2">
        <f>SUM(F140*G140)</f>
        <v>22420</v>
      </c>
      <c r="I140" s="3" t="s">
        <v>28</v>
      </c>
      <c r="J140" s="3" t="s">
        <v>32</v>
      </c>
    </row>
    <row r="141" spans="1:10">
      <c r="A141" s="8" t="s">
        <v>239</v>
      </c>
      <c r="B141" s="3" t="s">
        <v>34</v>
      </c>
      <c r="C141" s="3" t="s">
        <v>240</v>
      </c>
      <c r="D141" s="3" t="s">
        <v>24</v>
      </c>
      <c r="E141" s="3" t="s">
        <v>19</v>
      </c>
      <c r="F141" s="3">
        <v>2</v>
      </c>
      <c r="G141" s="2">
        <v>18820</v>
      </c>
      <c r="H141" s="2">
        <f>SUM(F141*G141)</f>
        <v>37640</v>
      </c>
      <c r="I141" s="3" t="s">
        <v>31</v>
      </c>
      <c r="J141" s="3" t="s">
        <v>32</v>
      </c>
    </row>
    <row r="142" spans="1:10">
      <c r="A142" s="8" t="s">
        <v>239</v>
      </c>
      <c r="B142" s="3" t="s">
        <v>34</v>
      </c>
      <c r="C142" s="3" t="s">
        <v>241</v>
      </c>
      <c r="D142" s="3" t="s">
        <v>24</v>
      </c>
      <c r="E142" s="3" t="s">
        <v>44</v>
      </c>
      <c r="F142" s="3">
        <v>4</v>
      </c>
      <c r="G142" s="2">
        <v>16002</v>
      </c>
      <c r="H142" s="2">
        <f>SUM(F142*G142)</f>
        <v>64008</v>
      </c>
      <c r="I142" s="3" t="s">
        <v>15</v>
      </c>
      <c r="J142" s="3" t="s">
        <v>32</v>
      </c>
    </row>
    <row r="143" spans="1:10">
      <c r="A143" s="8" t="s">
        <v>239</v>
      </c>
      <c r="B143" s="3" t="s">
        <v>34</v>
      </c>
      <c r="C143" s="3" t="s">
        <v>242</v>
      </c>
      <c r="D143" s="3" t="s">
        <v>18</v>
      </c>
      <c r="E143" s="3" t="s">
        <v>14</v>
      </c>
      <c r="F143" s="3">
        <v>4</v>
      </c>
      <c r="G143" s="2">
        <v>3719</v>
      </c>
      <c r="H143" s="2">
        <f>SUM(F143*G143)</f>
        <v>14876</v>
      </c>
      <c r="I143" s="3" t="s">
        <v>20</v>
      </c>
      <c r="J143" s="3" t="s">
        <v>32</v>
      </c>
    </row>
    <row r="144" spans="1:10">
      <c r="A144" s="8" t="s">
        <v>243</v>
      </c>
      <c r="B144" s="3" t="s">
        <v>48</v>
      </c>
      <c r="C144" s="3" t="s">
        <v>244</v>
      </c>
      <c r="D144" s="3" t="s">
        <v>24</v>
      </c>
      <c r="E144" s="3" t="s">
        <v>19</v>
      </c>
      <c r="F144" s="3">
        <v>4</v>
      </c>
      <c r="G144" s="2">
        <v>19436</v>
      </c>
      <c r="H144" s="2">
        <f>SUM(F144*G144)</f>
        <v>77744</v>
      </c>
      <c r="I144" s="3" t="s">
        <v>20</v>
      </c>
      <c r="J144" s="3" t="s">
        <v>16</v>
      </c>
    </row>
    <row r="145" spans="1:10">
      <c r="A145" s="8" t="s">
        <v>245</v>
      </c>
      <c r="B145" s="3" t="s">
        <v>22</v>
      </c>
      <c r="C145" s="3" t="s">
        <v>246</v>
      </c>
      <c r="D145" s="3" t="s">
        <v>18</v>
      </c>
      <c r="E145" s="3" t="s">
        <v>27</v>
      </c>
      <c r="F145" s="3">
        <v>1</v>
      </c>
      <c r="G145" s="2">
        <v>20256</v>
      </c>
      <c r="H145" s="2">
        <f>SUM(F145*G145)</f>
        <v>20256</v>
      </c>
      <c r="I145" s="3" t="s">
        <v>15</v>
      </c>
      <c r="J145" s="3" t="s">
        <v>32</v>
      </c>
    </row>
    <row r="146" spans="1:10">
      <c r="A146" s="8" t="s">
        <v>247</v>
      </c>
      <c r="B146" s="3" t="s">
        <v>34</v>
      </c>
      <c r="C146" s="3" t="s">
        <v>248</v>
      </c>
      <c r="D146" s="3" t="s">
        <v>18</v>
      </c>
      <c r="E146" s="3" t="s">
        <v>27</v>
      </c>
      <c r="F146" s="3">
        <v>3</v>
      </c>
      <c r="G146" s="2">
        <v>5424</v>
      </c>
      <c r="H146" s="2">
        <f>SUM(F146*G146)</f>
        <v>16272</v>
      </c>
      <c r="I146" s="3" t="s">
        <v>15</v>
      </c>
      <c r="J146" s="3" t="s">
        <v>16</v>
      </c>
    </row>
    <row r="147" spans="1:10">
      <c r="A147" s="8" t="s">
        <v>249</v>
      </c>
      <c r="B147" s="3" t="s">
        <v>48</v>
      </c>
      <c r="C147" s="3" t="s">
        <v>250</v>
      </c>
      <c r="D147" s="3" t="s">
        <v>26</v>
      </c>
      <c r="E147" s="3" t="s">
        <v>19</v>
      </c>
      <c r="F147" s="3">
        <v>4</v>
      </c>
      <c r="G147" s="2">
        <v>23021</v>
      </c>
      <c r="H147" s="2">
        <f>SUM(F147*G147)</f>
        <v>92084</v>
      </c>
      <c r="I147" s="3" t="s">
        <v>20</v>
      </c>
      <c r="J147" s="3" t="s">
        <v>32</v>
      </c>
    </row>
    <row r="148" spans="1:10">
      <c r="A148" s="8" t="s">
        <v>251</v>
      </c>
      <c r="B148" s="3" t="s">
        <v>11</v>
      </c>
      <c r="C148" s="3" t="s">
        <v>252</v>
      </c>
      <c r="D148" s="3" t="s">
        <v>18</v>
      </c>
      <c r="E148" s="3" t="s">
        <v>27</v>
      </c>
      <c r="F148" s="3">
        <v>1</v>
      </c>
      <c r="G148" s="2">
        <v>18691</v>
      </c>
      <c r="H148" s="2">
        <f>SUM(F148*G148)</f>
        <v>18691</v>
      </c>
      <c r="I148" s="3" t="s">
        <v>15</v>
      </c>
      <c r="J148" s="3" t="s">
        <v>16</v>
      </c>
    </row>
    <row r="149" spans="1:10">
      <c r="A149" s="8" t="s">
        <v>251</v>
      </c>
      <c r="B149" s="3" t="s">
        <v>11</v>
      </c>
      <c r="C149" s="3" t="s">
        <v>253</v>
      </c>
      <c r="D149" s="3" t="s">
        <v>36</v>
      </c>
      <c r="E149" s="3" t="s">
        <v>14</v>
      </c>
      <c r="F149" s="3">
        <v>2</v>
      </c>
      <c r="G149" s="2">
        <v>15048</v>
      </c>
      <c r="H149" s="2">
        <f>SUM(F149*G149)</f>
        <v>30096</v>
      </c>
      <c r="I149" s="3" t="s">
        <v>31</v>
      </c>
      <c r="J149" s="3" t="s">
        <v>16</v>
      </c>
    </row>
    <row r="150" spans="1:10">
      <c r="A150" s="8" t="s">
        <v>254</v>
      </c>
      <c r="B150" s="3" t="s">
        <v>22</v>
      </c>
      <c r="C150" s="3" t="s">
        <v>255</v>
      </c>
      <c r="D150" s="3" t="s">
        <v>24</v>
      </c>
      <c r="E150" s="3" t="s">
        <v>19</v>
      </c>
      <c r="F150" s="3">
        <v>2</v>
      </c>
      <c r="G150" s="2">
        <v>17588</v>
      </c>
      <c r="H150" s="2">
        <f>SUM(F150*G150)</f>
        <v>35176</v>
      </c>
      <c r="I150" s="3" t="s">
        <v>31</v>
      </c>
      <c r="J150" s="3" t="s">
        <v>16</v>
      </c>
    </row>
    <row r="151" spans="1:10">
      <c r="A151" s="8" t="s">
        <v>254</v>
      </c>
      <c r="B151" s="3" t="s">
        <v>22</v>
      </c>
      <c r="C151" s="3" t="s">
        <v>256</v>
      </c>
      <c r="D151" s="3" t="s">
        <v>26</v>
      </c>
      <c r="E151" s="3" t="s">
        <v>30</v>
      </c>
      <c r="F151" s="3">
        <v>5</v>
      </c>
      <c r="G151" s="2">
        <v>19229</v>
      </c>
      <c r="H151" s="2">
        <f>SUM(F151*G151)</f>
        <v>96145</v>
      </c>
      <c r="I151" s="3" t="s">
        <v>15</v>
      </c>
      <c r="J151" s="3" t="s">
        <v>16</v>
      </c>
    </row>
    <row r="152" spans="1:10">
      <c r="A152" s="8" t="s">
        <v>257</v>
      </c>
      <c r="B152" s="3" t="s">
        <v>34</v>
      </c>
      <c r="C152" s="3" t="s">
        <v>258</v>
      </c>
      <c r="D152" s="3" t="s">
        <v>36</v>
      </c>
      <c r="E152" s="3" t="s">
        <v>27</v>
      </c>
      <c r="F152" s="3">
        <v>3</v>
      </c>
      <c r="G152" s="2">
        <v>14459</v>
      </c>
      <c r="H152" s="2">
        <f>SUM(F152*G152)</f>
        <v>43377</v>
      </c>
      <c r="I152" s="3" t="s">
        <v>15</v>
      </c>
      <c r="J152" s="3" t="s">
        <v>16</v>
      </c>
    </row>
    <row r="153" spans="1:10">
      <c r="A153" s="8" t="s">
        <v>259</v>
      </c>
      <c r="B153" s="3" t="s">
        <v>48</v>
      </c>
      <c r="C153" s="3" t="s">
        <v>260</v>
      </c>
      <c r="D153" s="3" t="s">
        <v>36</v>
      </c>
      <c r="E153" s="3" t="s">
        <v>19</v>
      </c>
      <c r="F153" s="3">
        <v>5</v>
      </c>
      <c r="G153" s="2">
        <v>9161</v>
      </c>
      <c r="H153" s="2">
        <f>SUM(F153*G153)</f>
        <v>45805</v>
      </c>
      <c r="I153" s="3" t="s">
        <v>28</v>
      </c>
      <c r="J153" s="3" t="s">
        <v>16</v>
      </c>
    </row>
    <row r="154" spans="1:10">
      <c r="A154" s="8" t="s">
        <v>259</v>
      </c>
      <c r="B154" s="3" t="s">
        <v>48</v>
      </c>
      <c r="C154" s="3" t="s">
        <v>261</v>
      </c>
      <c r="D154" s="3" t="s">
        <v>24</v>
      </c>
      <c r="E154" s="3" t="s">
        <v>19</v>
      </c>
      <c r="F154" s="3">
        <v>2</v>
      </c>
      <c r="G154" s="2">
        <v>14202</v>
      </c>
      <c r="H154" s="2">
        <f>SUM(F154*G154)</f>
        <v>28404</v>
      </c>
      <c r="I154" s="3" t="s">
        <v>31</v>
      </c>
      <c r="J154" s="3" t="s">
        <v>16</v>
      </c>
    </row>
    <row r="155" spans="1:10">
      <c r="A155" s="8" t="s">
        <v>262</v>
      </c>
      <c r="B155" s="3" t="s">
        <v>22</v>
      </c>
      <c r="C155" s="3" t="s">
        <v>263</v>
      </c>
      <c r="D155" s="3" t="s">
        <v>36</v>
      </c>
      <c r="E155" s="3" t="s">
        <v>19</v>
      </c>
      <c r="F155" s="3">
        <v>2</v>
      </c>
      <c r="G155" s="2">
        <v>24951</v>
      </c>
      <c r="H155" s="2">
        <f>SUM(F155*G155)</f>
        <v>49902</v>
      </c>
      <c r="I155" s="3" t="s">
        <v>15</v>
      </c>
      <c r="J155" s="3" t="s">
        <v>32</v>
      </c>
    </row>
    <row r="156" spans="1:10">
      <c r="A156" s="8" t="s">
        <v>262</v>
      </c>
      <c r="B156" s="3" t="s">
        <v>22</v>
      </c>
      <c r="C156" s="3" t="s">
        <v>264</v>
      </c>
      <c r="D156" s="3" t="s">
        <v>24</v>
      </c>
      <c r="E156" s="3" t="s">
        <v>27</v>
      </c>
      <c r="F156" s="3">
        <v>1</v>
      </c>
      <c r="G156" s="2">
        <v>4902</v>
      </c>
      <c r="H156" s="2">
        <f>SUM(F156*G156)</f>
        <v>4902</v>
      </c>
      <c r="I156" s="3" t="s">
        <v>20</v>
      </c>
      <c r="J156" s="3" t="s">
        <v>16</v>
      </c>
    </row>
    <row r="157" spans="1:10">
      <c r="A157" s="8" t="s">
        <v>262</v>
      </c>
      <c r="B157" s="3" t="s">
        <v>22</v>
      </c>
      <c r="C157" s="3" t="s">
        <v>265</v>
      </c>
      <c r="D157" s="3" t="s">
        <v>13</v>
      </c>
      <c r="E157" s="3" t="s">
        <v>14</v>
      </c>
      <c r="F157" s="3">
        <v>1</v>
      </c>
      <c r="G157" s="2">
        <v>11166</v>
      </c>
      <c r="H157" s="2">
        <f>SUM(F157*G157)</f>
        <v>11166</v>
      </c>
      <c r="I157" s="3" t="s">
        <v>15</v>
      </c>
      <c r="J157" s="3" t="s">
        <v>16</v>
      </c>
    </row>
    <row r="158" spans="1:10">
      <c r="A158" s="8" t="s">
        <v>266</v>
      </c>
      <c r="B158" s="3" t="s">
        <v>48</v>
      </c>
      <c r="C158" s="3" t="s">
        <v>267</v>
      </c>
      <c r="D158" s="3" t="s">
        <v>13</v>
      </c>
      <c r="E158" s="3" t="s">
        <v>44</v>
      </c>
      <c r="F158" s="3">
        <v>1</v>
      </c>
      <c r="G158" s="2">
        <v>22288</v>
      </c>
      <c r="H158" s="2">
        <f>SUM(F158*G158)</f>
        <v>22288</v>
      </c>
      <c r="I158" s="3" t="s">
        <v>20</v>
      </c>
      <c r="J158" s="3" t="s">
        <v>32</v>
      </c>
    </row>
    <row r="159" spans="1:10">
      <c r="A159" s="8" t="s">
        <v>266</v>
      </c>
      <c r="B159" s="3" t="s">
        <v>48</v>
      </c>
      <c r="C159" s="3" t="s">
        <v>268</v>
      </c>
      <c r="D159" s="3" t="s">
        <v>18</v>
      </c>
      <c r="E159" s="3" t="s">
        <v>27</v>
      </c>
      <c r="F159" s="3">
        <v>5</v>
      </c>
      <c r="G159" s="2">
        <v>22545</v>
      </c>
      <c r="H159" s="2">
        <f>SUM(F159*G159)</f>
        <v>112725</v>
      </c>
      <c r="I159" s="3" t="s">
        <v>31</v>
      </c>
      <c r="J159" s="3" t="s">
        <v>16</v>
      </c>
    </row>
    <row r="160" spans="1:10">
      <c r="A160" s="8" t="s">
        <v>266</v>
      </c>
      <c r="B160" s="3" t="s">
        <v>48</v>
      </c>
      <c r="C160" s="3" t="s">
        <v>269</v>
      </c>
      <c r="D160" s="3" t="s">
        <v>24</v>
      </c>
      <c r="E160" s="3" t="s">
        <v>14</v>
      </c>
      <c r="F160" s="3">
        <v>5</v>
      </c>
      <c r="G160" s="2">
        <v>16510</v>
      </c>
      <c r="H160" s="2">
        <f>SUM(F160*G160)</f>
        <v>82550</v>
      </c>
      <c r="I160" s="3" t="s">
        <v>20</v>
      </c>
      <c r="J160" s="3" t="s">
        <v>32</v>
      </c>
    </row>
    <row r="161" spans="1:10">
      <c r="A161" s="8" t="s">
        <v>270</v>
      </c>
      <c r="B161" s="3" t="s">
        <v>34</v>
      </c>
      <c r="C161" s="3" t="s">
        <v>271</v>
      </c>
      <c r="D161" s="3" t="s">
        <v>13</v>
      </c>
      <c r="E161" s="3" t="s">
        <v>19</v>
      </c>
      <c r="F161" s="3">
        <v>1</v>
      </c>
      <c r="G161" s="2">
        <v>18284</v>
      </c>
      <c r="H161" s="2">
        <f>SUM(F161*G161)</f>
        <v>18284</v>
      </c>
      <c r="I161" s="3" t="s">
        <v>28</v>
      </c>
      <c r="J161" s="3" t="s">
        <v>32</v>
      </c>
    </row>
    <row r="162" spans="1:10">
      <c r="A162" s="8" t="s">
        <v>270</v>
      </c>
      <c r="B162" s="3" t="s">
        <v>34</v>
      </c>
      <c r="C162" s="3" t="s">
        <v>272</v>
      </c>
      <c r="D162" s="3" t="s">
        <v>24</v>
      </c>
      <c r="E162" s="3" t="s">
        <v>30</v>
      </c>
      <c r="F162" s="3">
        <v>2</v>
      </c>
      <c r="G162" s="2">
        <v>10695</v>
      </c>
      <c r="H162" s="2">
        <f>SUM(F162*G162)</f>
        <v>21390</v>
      </c>
      <c r="I162" s="3" t="s">
        <v>31</v>
      </c>
      <c r="J162" s="3" t="s">
        <v>32</v>
      </c>
    </row>
    <row r="163" spans="1:10">
      <c r="A163" s="8" t="s">
        <v>270</v>
      </c>
      <c r="B163" s="3" t="s">
        <v>34</v>
      </c>
      <c r="C163" s="3" t="s">
        <v>273</v>
      </c>
      <c r="D163" s="3" t="s">
        <v>13</v>
      </c>
      <c r="E163" s="3" t="s">
        <v>30</v>
      </c>
      <c r="F163" s="3">
        <v>2</v>
      </c>
      <c r="G163" s="2">
        <v>11561</v>
      </c>
      <c r="H163" s="2">
        <f>SUM(F163*G163)</f>
        <v>23122</v>
      </c>
      <c r="I163" s="3" t="s">
        <v>31</v>
      </c>
      <c r="J163" s="3" t="s">
        <v>32</v>
      </c>
    </row>
    <row r="164" spans="1:10">
      <c r="A164" s="8" t="s">
        <v>274</v>
      </c>
      <c r="B164" s="3" t="s">
        <v>48</v>
      </c>
      <c r="C164" s="3" t="s">
        <v>275</v>
      </c>
      <c r="D164" s="3" t="s">
        <v>24</v>
      </c>
      <c r="E164" s="3" t="s">
        <v>30</v>
      </c>
      <c r="F164" s="3">
        <v>4</v>
      </c>
      <c r="G164" s="2">
        <v>4937</v>
      </c>
      <c r="H164" s="2">
        <f>SUM(F164*G164)</f>
        <v>19748</v>
      </c>
      <c r="I164" s="3" t="s">
        <v>15</v>
      </c>
      <c r="J164" s="3" t="s">
        <v>32</v>
      </c>
    </row>
    <row r="165" spans="1:10">
      <c r="A165" s="8" t="s">
        <v>274</v>
      </c>
      <c r="B165" s="3" t="s">
        <v>48</v>
      </c>
      <c r="C165" s="3" t="s">
        <v>276</v>
      </c>
      <c r="D165" s="3" t="s">
        <v>13</v>
      </c>
      <c r="E165" s="3" t="s">
        <v>14</v>
      </c>
      <c r="F165" s="3">
        <v>2</v>
      </c>
      <c r="G165" s="2">
        <v>6284</v>
      </c>
      <c r="H165" s="2">
        <f>SUM(F165*G165)</f>
        <v>12568</v>
      </c>
      <c r="I165" s="3" t="s">
        <v>31</v>
      </c>
      <c r="J165" s="3" t="s">
        <v>16</v>
      </c>
    </row>
    <row r="166" spans="1:10">
      <c r="A166" s="8" t="s">
        <v>274</v>
      </c>
      <c r="B166" s="3" t="s">
        <v>48</v>
      </c>
      <c r="C166" s="3" t="s">
        <v>277</v>
      </c>
      <c r="D166" s="3" t="s">
        <v>13</v>
      </c>
      <c r="E166" s="3" t="s">
        <v>27</v>
      </c>
      <c r="F166" s="3">
        <v>1</v>
      </c>
      <c r="G166" s="2">
        <v>3092</v>
      </c>
      <c r="H166" s="2">
        <f>SUM(F166*G166)</f>
        <v>3092</v>
      </c>
      <c r="I166" s="3" t="s">
        <v>15</v>
      </c>
      <c r="J166" s="3" t="s">
        <v>16</v>
      </c>
    </row>
    <row r="167" spans="1:10">
      <c r="A167" s="8" t="s">
        <v>278</v>
      </c>
      <c r="B167" s="3" t="s">
        <v>11</v>
      </c>
      <c r="C167" s="3" t="s">
        <v>279</v>
      </c>
      <c r="D167" s="3" t="s">
        <v>36</v>
      </c>
      <c r="E167" s="3" t="s">
        <v>27</v>
      </c>
      <c r="F167" s="3">
        <v>3</v>
      </c>
      <c r="G167" s="2">
        <v>4709</v>
      </c>
      <c r="H167" s="2">
        <f>SUM(F167*G167)</f>
        <v>14127</v>
      </c>
      <c r="I167" s="3" t="s">
        <v>20</v>
      </c>
      <c r="J167" s="3" t="s">
        <v>32</v>
      </c>
    </row>
    <row r="168" spans="1:10">
      <c r="A168" s="8" t="s">
        <v>278</v>
      </c>
      <c r="B168" s="3" t="s">
        <v>11</v>
      </c>
      <c r="C168" s="3" t="s">
        <v>280</v>
      </c>
      <c r="D168" s="3" t="s">
        <v>36</v>
      </c>
      <c r="E168" s="3" t="s">
        <v>27</v>
      </c>
      <c r="F168" s="3">
        <v>5</v>
      </c>
      <c r="G168" s="2">
        <v>16810</v>
      </c>
      <c r="H168" s="2">
        <f>SUM(F168*G168)</f>
        <v>84050</v>
      </c>
      <c r="I168" s="3" t="s">
        <v>28</v>
      </c>
      <c r="J168" s="3" t="s">
        <v>16</v>
      </c>
    </row>
    <row r="169" spans="1:10">
      <c r="A169" s="8" t="s">
        <v>281</v>
      </c>
      <c r="B169" s="3" t="s">
        <v>22</v>
      </c>
      <c r="C169" s="3" t="s">
        <v>282</v>
      </c>
      <c r="D169" s="3" t="s">
        <v>26</v>
      </c>
      <c r="E169" s="3" t="s">
        <v>19</v>
      </c>
      <c r="F169" s="3">
        <v>4</v>
      </c>
      <c r="G169" s="2">
        <v>19787</v>
      </c>
      <c r="H169" s="2">
        <f>SUM(F169*G169)</f>
        <v>79148</v>
      </c>
      <c r="I169" s="3" t="s">
        <v>28</v>
      </c>
      <c r="J169" s="3" t="s">
        <v>32</v>
      </c>
    </row>
    <row r="170" spans="1:10">
      <c r="A170" s="8" t="s">
        <v>281</v>
      </c>
      <c r="B170" s="3" t="s">
        <v>22</v>
      </c>
      <c r="C170" s="3" t="s">
        <v>283</v>
      </c>
      <c r="D170" s="3" t="s">
        <v>36</v>
      </c>
      <c r="E170" s="3" t="s">
        <v>30</v>
      </c>
      <c r="F170" s="3">
        <v>4</v>
      </c>
      <c r="G170" s="2">
        <v>12975</v>
      </c>
      <c r="H170" s="2">
        <f>SUM(F170*G170)</f>
        <v>51900</v>
      </c>
      <c r="I170" s="3" t="s">
        <v>28</v>
      </c>
      <c r="J170" s="3" t="s">
        <v>32</v>
      </c>
    </row>
    <row r="171" spans="1:10">
      <c r="A171" s="8" t="s">
        <v>284</v>
      </c>
      <c r="B171" s="3" t="s">
        <v>48</v>
      </c>
      <c r="C171" s="3" t="s">
        <v>285</v>
      </c>
      <c r="D171" s="3" t="s">
        <v>36</v>
      </c>
      <c r="E171" s="3" t="s">
        <v>30</v>
      </c>
      <c r="F171" s="3">
        <v>1</v>
      </c>
      <c r="G171" s="2">
        <v>5413</v>
      </c>
      <c r="H171" s="2">
        <f>SUM(F171*G171)</f>
        <v>5413</v>
      </c>
      <c r="I171" s="3" t="s">
        <v>20</v>
      </c>
      <c r="J171" s="3" t="s">
        <v>16</v>
      </c>
    </row>
    <row r="172" spans="1:10">
      <c r="A172" s="8" t="s">
        <v>284</v>
      </c>
      <c r="B172" s="3" t="s">
        <v>48</v>
      </c>
      <c r="C172" s="3" t="s">
        <v>286</v>
      </c>
      <c r="D172" s="3" t="s">
        <v>26</v>
      </c>
      <c r="E172" s="3" t="s">
        <v>19</v>
      </c>
      <c r="F172" s="3">
        <v>2</v>
      </c>
      <c r="G172" s="2">
        <v>14108</v>
      </c>
      <c r="H172" s="2">
        <f>SUM(F172*G172)</f>
        <v>28216</v>
      </c>
      <c r="I172" s="3" t="s">
        <v>28</v>
      </c>
      <c r="J172" s="3" t="s">
        <v>16</v>
      </c>
    </row>
    <row r="173" spans="1:10">
      <c r="A173" s="8" t="s">
        <v>287</v>
      </c>
      <c r="B173" s="3" t="s">
        <v>11</v>
      </c>
      <c r="C173" s="3" t="s">
        <v>288</v>
      </c>
      <c r="D173" s="3" t="s">
        <v>24</v>
      </c>
      <c r="E173" s="3" t="s">
        <v>44</v>
      </c>
      <c r="F173" s="3">
        <v>2</v>
      </c>
      <c r="G173" s="2">
        <v>4622</v>
      </c>
      <c r="H173" s="2">
        <f>SUM(F173*G173)</f>
        <v>9244</v>
      </c>
      <c r="I173" s="3" t="s">
        <v>20</v>
      </c>
      <c r="J173" s="3" t="s">
        <v>16</v>
      </c>
    </row>
    <row r="174" spans="1:10">
      <c r="A174" s="8" t="s">
        <v>287</v>
      </c>
      <c r="B174" s="3" t="s">
        <v>11</v>
      </c>
      <c r="C174" s="3" t="s">
        <v>289</v>
      </c>
      <c r="D174" s="3" t="s">
        <v>18</v>
      </c>
      <c r="E174" s="3" t="s">
        <v>44</v>
      </c>
      <c r="F174" s="3">
        <v>1</v>
      </c>
      <c r="G174" s="2">
        <v>11970</v>
      </c>
      <c r="H174" s="2">
        <f>SUM(F174*G174)</f>
        <v>11970</v>
      </c>
      <c r="I174" s="3" t="s">
        <v>28</v>
      </c>
      <c r="J174" s="3" t="s">
        <v>16</v>
      </c>
    </row>
    <row r="175" spans="1:10">
      <c r="A175" s="8" t="s">
        <v>290</v>
      </c>
      <c r="B175" s="3" t="s">
        <v>22</v>
      </c>
      <c r="C175" s="3" t="s">
        <v>291</v>
      </c>
      <c r="D175" s="3" t="s">
        <v>18</v>
      </c>
      <c r="E175" s="3" t="s">
        <v>30</v>
      </c>
      <c r="F175" s="3">
        <v>2</v>
      </c>
      <c r="G175" s="2">
        <v>6949</v>
      </c>
      <c r="H175" s="2">
        <f>SUM(F175*G175)</f>
        <v>13898</v>
      </c>
      <c r="I175" s="3" t="s">
        <v>20</v>
      </c>
      <c r="J175" s="3" t="s">
        <v>32</v>
      </c>
    </row>
    <row r="176" spans="1:10">
      <c r="A176" s="8" t="s">
        <v>290</v>
      </c>
      <c r="B176" s="3" t="s">
        <v>22</v>
      </c>
      <c r="C176" s="3" t="s">
        <v>292</v>
      </c>
      <c r="D176" s="3" t="s">
        <v>36</v>
      </c>
      <c r="E176" s="3" t="s">
        <v>44</v>
      </c>
      <c r="F176" s="3">
        <v>5</v>
      </c>
      <c r="G176" s="2">
        <v>12496</v>
      </c>
      <c r="H176" s="2">
        <f>SUM(F176*G176)</f>
        <v>62480</v>
      </c>
      <c r="I176" s="3" t="s">
        <v>31</v>
      </c>
      <c r="J176" s="3" t="s">
        <v>32</v>
      </c>
    </row>
    <row r="177" spans="1:10">
      <c r="A177" s="8" t="s">
        <v>290</v>
      </c>
      <c r="B177" s="3" t="s">
        <v>22</v>
      </c>
      <c r="C177" s="3" t="s">
        <v>293</v>
      </c>
      <c r="D177" s="3" t="s">
        <v>24</v>
      </c>
      <c r="E177" s="3" t="s">
        <v>44</v>
      </c>
      <c r="F177" s="3">
        <v>3</v>
      </c>
      <c r="G177" s="2">
        <v>18472</v>
      </c>
      <c r="H177" s="2">
        <f>SUM(F177*G177)</f>
        <v>55416</v>
      </c>
      <c r="I177" s="3" t="s">
        <v>28</v>
      </c>
      <c r="J177" s="3" t="s">
        <v>32</v>
      </c>
    </row>
    <row r="178" spans="1:10">
      <c r="A178" s="8" t="s">
        <v>290</v>
      </c>
      <c r="B178" s="3" t="s">
        <v>22</v>
      </c>
      <c r="C178" s="3" t="s">
        <v>294</v>
      </c>
      <c r="D178" s="3" t="s">
        <v>26</v>
      </c>
      <c r="E178" s="3" t="s">
        <v>30</v>
      </c>
      <c r="F178" s="3">
        <v>5</v>
      </c>
      <c r="G178" s="2">
        <v>11206</v>
      </c>
      <c r="H178" s="2">
        <f>SUM(F178*G178)</f>
        <v>56030</v>
      </c>
      <c r="I178" s="3" t="s">
        <v>20</v>
      </c>
      <c r="J178" s="3" t="s">
        <v>16</v>
      </c>
    </row>
    <row r="179" spans="1:10">
      <c r="A179" s="8" t="s">
        <v>295</v>
      </c>
      <c r="B179" s="3" t="s">
        <v>34</v>
      </c>
      <c r="C179" s="3" t="s">
        <v>296</v>
      </c>
      <c r="D179" s="3" t="s">
        <v>18</v>
      </c>
      <c r="E179" s="3" t="s">
        <v>44</v>
      </c>
      <c r="F179" s="3">
        <v>1</v>
      </c>
      <c r="G179" s="2">
        <v>12751</v>
      </c>
      <c r="H179" s="2">
        <f>SUM(F179*G179)</f>
        <v>12751</v>
      </c>
      <c r="I179" s="3" t="s">
        <v>28</v>
      </c>
      <c r="J179" s="3" t="s">
        <v>32</v>
      </c>
    </row>
    <row r="180" spans="1:10">
      <c r="A180" s="8" t="s">
        <v>297</v>
      </c>
      <c r="B180" s="3" t="s">
        <v>48</v>
      </c>
      <c r="C180" s="3" t="s">
        <v>298</v>
      </c>
      <c r="D180" s="3" t="s">
        <v>36</v>
      </c>
      <c r="E180" s="3" t="s">
        <v>27</v>
      </c>
      <c r="F180" s="3">
        <v>1</v>
      </c>
      <c r="G180" s="2">
        <v>20033</v>
      </c>
      <c r="H180" s="2">
        <f>SUM(F180*G180)</f>
        <v>20033</v>
      </c>
      <c r="I180" s="3" t="s">
        <v>28</v>
      </c>
      <c r="J180" s="3" t="s">
        <v>32</v>
      </c>
    </row>
    <row r="181" spans="1:10">
      <c r="A181" s="8" t="s">
        <v>297</v>
      </c>
      <c r="B181" s="3" t="s">
        <v>48</v>
      </c>
      <c r="C181" s="3" t="s">
        <v>299</v>
      </c>
      <c r="D181" s="3" t="s">
        <v>13</v>
      </c>
      <c r="E181" s="3" t="s">
        <v>19</v>
      </c>
      <c r="F181" s="3">
        <v>4</v>
      </c>
      <c r="G181" s="2">
        <v>20485</v>
      </c>
      <c r="H181" s="2">
        <f>SUM(F181*G181)</f>
        <v>81940</v>
      </c>
      <c r="I181" s="3" t="s">
        <v>20</v>
      </c>
      <c r="J181" s="3" t="s">
        <v>16</v>
      </c>
    </row>
    <row r="182" spans="1:10">
      <c r="A182" s="8" t="s">
        <v>300</v>
      </c>
      <c r="B182" s="3" t="s">
        <v>11</v>
      </c>
      <c r="C182" s="3" t="s">
        <v>301</v>
      </c>
      <c r="D182" s="3" t="s">
        <v>13</v>
      </c>
      <c r="E182" s="3" t="s">
        <v>27</v>
      </c>
      <c r="F182" s="3">
        <v>1</v>
      </c>
      <c r="G182" s="2">
        <v>7932</v>
      </c>
      <c r="H182" s="2">
        <f>SUM(F182*G182)</f>
        <v>7932</v>
      </c>
      <c r="I182" s="3" t="s">
        <v>31</v>
      </c>
      <c r="J182" s="3" t="s">
        <v>16</v>
      </c>
    </row>
    <row r="183" spans="1:10">
      <c r="A183" s="8" t="s">
        <v>300</v>
      </c>
      <c r="B183" s="3" t="s">
        <v>11</v>
      </c>
      <c r="C183" s="3" t="s">
        <v>302</v>
      </c>
      <c r="D183" s="3" t="s">
        <v>24</v>
      </c>
      <c r="E183" s="3" t="s">
        <v>14</v>
      </c>
      <c r="F183" s="3">
        <v>3</v>
      </c>
      <c r="G183" s="2">
        <v>23782</v>
      </c>
      <c r="H183" s="2">
        <f>SUM(F183*G183)</f>
        <v>71346</v>
      </c>
      <c r="I183" s="3" t="s">
        <v>15</v>
      </c>
      <c r="J183" s="3" t="s">
        <v>32</v>
      </c>
    </row>
    <row r="184" spans="1:10">
      <c r="A184" s="8" t="s">
        <v>303</v>
      </c>
      <c r="B184" s="3" t="s">
        <v>22</v>
      </c>
      <c r="C184" s="3" t="s">
        <v>304</v>
      </c>
      <c r="D184" s="3" t="s">
        <v>36</v>
      </c>
      <c r="E184" s="3" t="s">
        <v>44</v>
      </c>
      <c r="F184" s="3">
        <v>2</v>
      </c>
      <c r="G184" s="2">
        <v>24231</v>
      </c>
      <c r="H184" s="2">
        <f>SUM(F184*G184)</f>
        <v>48462</v>
      </c>
      <c r="I184" s="3" t="s">
        <v>28</v>
      </c>
      <c r="J184" s="3" t="s">
        <v>16</v>
      </c>
    </row>
    <row r="185" spans="1:10">
      <c r="A185" s="8" t="s">
        <v>305</v>
      </c>
      <c r="B185" s="3" t="s">
        <v>34</v>
      </c>
      <c r="C185" s="3" t="s">
        <v>306</v>
      </c>
      <c r="D185" s="3" t="s">
        <v>26</v>
      </c>
      <c r="E185" s="3" t="s">
        <v>30</v>
      </c>
      <c r="F185" s="3">
        <v>3</v>
      </c>
      <c r="G185" s="2">
        <v>5305</v>
      </c>
      <c r="H185" s="2">
        <f>SUM(F185*G185)</f>
        <v>15915</v>
      </c>
      <c r="I185" s="3" t="s">
        <v>20</v>
      </c>
      <c r="J185" s="3" t="s">
        <v>16</v>
      </c>
    </row>
    <row r="186" spans="1:10">
      <c r="A186" s="8" t="s">
        <v>305</v>
      </c>
      <c r="B186" s="3" t="s">
        <v>34</v>
      </c>
      <c r="C186" s="3" t="s">
        <v>307</v>
      </c>
      <c r="D186" s="3" t="s">
        <v>26</v>
      </c>
      <c r="E186" s="3" t="s">
        <v>14</v>
      </c>
      <c r="F186" s="3">
        <v>3</v>
      </c>
      <c r="G186" s="2">
        <v>11607</v>
      </c>
      <c r="H186" s="2">
        <f>SUM(F186*G186)</f>
        <v>34821</v>
      </c>
      <c r="I186" s="3" t="s">
        <v>20</v>
      </c>
      <c r="J186" s="3" t="s">
        <v>32</v>
      </c>
    </row>
    <row r="187" spans="1:10">
      <c r="A187" s="8" t="s">
        <v>305</v>
      </c>
      <c r="B187" s="3" t="s">
        <v>34</v>
      </c>
      <c r="C187" s="3" t="s">
        <v>308</v>
      </c>
      <c r="D187" s="3" t="s">
        <v>13</v>
      </c>
      <c r="E187" s="3" t="s">
        <v>27</v>
      </c>
      <c r="F187" s="3">
        <v>1</v>
      </c>
      <c r="G187" s="2">
        <v>19961</v>
      </c>
      <c r="H187" s="2">
        <f>SUM(F187*G187)</f>
        <v>19961</v>
      </c>
      <c r="I187" s="3" t="s">
        <v>15</v>
      </c>
      <c r="J187" s="3" t="s">
        <v>32</v>
      </c>
    </row>
    <row r="188" spans="1:10">
      <c r="A188" s="8" t="s">
        <v>309</v>
      </c>
      <c r="B188" s="3" t="s">
        <v>48</v>
      </c>
      <c r="C188" s="3" t="s">
        <v>310</v>
      </c>
      <c r="D188" s="3" t="s">
        <v>13</v>
      </c>
      <c r="E188" s="3" t="s">
        <v>30</v>
      </c>
      <c r="F188" s="3">
        <v>2</v>
      </c>
      <c r="G188" s="2">
        <v>14877</v>
      </c>
      <c r="H188" s="2">
        <f>SUM(F188*G188)</f>
        <v>29754</v>
      </c>
      <c r="I188" s="3" t="s">
        <v>31</v>
      </c>
      <c r="J188" s="3" t="s">
        <v>32</v>
      </c>
    </row>
    <row r="189" spans="1:10">
      <c r="A189" s="8" t="s">
        <v>309</v>
      </c>
      <c r="B189" s="3" t="s">
        <v>48</v>
      </c>
      <c r="C189" s="3" t="s">
        <v>311</v>
      </c>
      <c r="D189" s="3" t="s">
        <v>13</v>
      </c>
      <c r="E189" s="3" t="s">
        <v>30</v>
      </c>
      <c r="F189" s="3">
        <v>5</v>
      </c>
      <c r="G189" s="2">
        <v>16573</v>
      </c>
      <c r="H189" s="2">
        <f>SUM(F189*G189)</f>
        <v>82865</v>
      </c>
      <c r="I189" s="3" t="s">
        <v>28</v>
      </c>
      <c r="J189" s="3" t="s">
        <v>16</v>
      </c>
    </row>
    <row r="190" spans="1:10">
      <c r="A190" s="8" t="s">
        <v>309</v>
      </c>
      <c r="B190" s="3" t="s">
        <v>48</v>
      </c>
      <c r="C190" s="3" t="s">
        <v>312</v>
      </c>
      <c r="D190" s="3" t="s">
        <v>13</v>
      </c>
      <c r="E190" s="3" t="s">
        <v>14</v>
      </c>
      <c r="F190" s="3">
        <v>4</v>
      </c>
      <c r="G190" s="2">
        <v>22422</v>
      </c>
      <c r="H190" s="2">
        <f>SUM(F190*G190)</f>
        <v>89688</v>
      </c>
      <c r="I190" s="3" t="s">
        <v>20</v>
      </c>
      <c r="J190" s="3" t="s">
        <v>16</v>
      </c>
    </row>
    <row r="191" spans="1:10">
      <c r="A191" s="8" t="s">
        <v>313</v>
      </c>
      <c r="B191" s="3" t="s">
        <v>48</v>
      </c>
      <c r="C191" s="3" t="s">
        <v>314</v>
      </c>
      <c r="D191" s="3" t="s">
        <v>18</v>
      </c>
      <c r="E191" s="3" t="s">
        <v>14</v>
      </c>
      <c r="F191" s="3">
        <v>2</v>
      </c>
      <c r="G191" s="2">
        <v>3241</v>
      </c>
      <c r="H191" s="2">
        <f>SUM(F191*G191)</f>
        <v>6482</v>
      </c>
      <c r="I191" s="3" t="s">
        <v>20</v>
      </c>
      <c r="J191" s="3" t="s">
        <v>16</v>
      </c>
    </row>
    <row r="192" spans="1:10">
      <c r="A192" s="8" t="s">
        <v>315</v>
      </c>
      <c r="B192" s="3" t="s">
        <v>11</v>
      </c>
      <c r="C192" s="3" t="s">
        <v>316</v>
      </c>
      <c r="D192" s="3" t="s">
        <v>36</v>
      </c>
      <c r="E192" s="3" t="s">
        <v>44</v>
      </c>
      <c r="F192" s="3">
        <v>2</v>
      </c>
      <c r="G192" s="2">
        <v>16359</v>
      </c>
      <c r="H192" s="2">
        <f>SUM(F192*G192)</f>
        <v>32718</v>
      </c>
      <c r="I192" s="3" t="s">
        <v>28</v>
      </c>
      <c r="J192" s="3" t="s">
        <v>32</v>
      </c>
    </row>
    <row r="193" spans="1:10">
      <c r="A193" s="8" t="s">
        <v>315</v>
      </c>
      <c r="B193" s="3" t="s">
        <v>11</v>
      </c>
      <c r="C193" s="3" t="s">
        <v>317</v>
      </c>
      <c r="D193" s="3" t="s">
        <v>13</v>
      </c>
      <c r="E193" s="3" t="s">
        <v>14</v>
      </c>
      <c r="F193" s="3">
        <v>5</v>
      </c>
      <c r="G193" s="2">
        <v>14929</v>
      </c>
      <c r="H193" s="2">
        <f>SUM(F193*G193)</f>
        <v>74645</v>
      </c>
      <c r="I193" s="3" t="s">
        <v>20</v>
      </c>
      <c r="J193" s="3" t="s">
        <v>32</v>
      </c>
    </row>
    <row r="194" spans="1:10">
      <c r="A194" s="8" t="s">
        <v>318</v>
      </c>
      <c r="B194" s="3" t="s">
        <v>34</v>
      </c>
      <c r="C194" s="3" t="s">
        <v>319</v>
      </c>
      <c r="D194" s="3" t="s">
        <v>24</v>
      </c>
      <c r="E194" s="3" t="s">
        <v>19</v>
      </c>
      <c r="F194" s="3">
        <v>3</v>
      </c>
      <c r="G194" s="2">
        <v>18599</v>
      </c>
      <c r="H194" s="2">
        <f>SUM(F194*G194)</f>
        <v>55797</v>
      </c>
      <c r="I194" s="3" t="s">
        <v>31</v>
      </c>
      <c r="J194" s="3" t="s">
        <v>32</v>
      </c>
    </row>
    <row r="195" spans="1:10">
      <c r="A195" s="8" t="s">
        <v>318</v>
      </c>
      <c r="B195" s="3" t="s">
        <v>34</v>
      </c>
      <c r="C195" s="3" t="s">
        <v>320</v>
      </c>
      <c r="D195" s="3" t="s">
        <v>24</v>
      </c>
      <c r="E195" s="3" t="s">
        <v>27</v>
      </c>
      <c r="F195" s="3">
        <v>1</v>
      </c>
      <c r="G195" s="2">
        <v>13200</v>
      </c>
      <c r="H195" s="2">
        <f>SUM(F195*G195)</f>
        <v>13200</v>
      </c>
      <c r="I195" s="3" t="s">
        <v>28</v>
      </c>
      <c r="J195" s="3" t="s">
        <v>32</v>
      </c>
    </row>
    <row r="196" spans="1:10">
      <c r="A196" s="8" t="s">
        <v>321</v>
      </c>
      <c r="B196" s="3" t="s">
        <v>48</v>
      </c>
      <c r="C196" s="3" t="s">
        <v>322</v>
      </c>
      <c r="D196" s="3" t="s">
        <v>36</v>
      </c>
      <c r="E196" s="3" t="s">
        <v>44</v>
      </c>
      <c r="F196" s="3">
        <v>5</v>
      </c>
      <c r="G196" s="2">
        <v>19455</v>
      </c>
      <c r="H196" s="2">
        <f>SUM(F196*G196)</f>
        <v>97275</v>
      </c>
      <c r="I196" s="3" t="s">
        <v>31</v>
      </c>
      <c r="J196" s="3" t="s">
        <v>16</v>
      </c>
    </row>
    <row r="197" spans="1:10">
      <c r="A197" s="8" t="s">
        <v>321</v>
      </c>
      <c r="B197" s="3" t="s">
        <v>48</v>
      </c>
      <c r="C197" s="3" t="s">
        <v>323</v>
      </c>
      <c r="D197" s="3" t="s">
        <v>18</v>
      </c>
      <c r="E197" s="3" t="s">
        <v>30</v>
      </c>
      <c r="F197" s="3">
        <v>4</v>
      </c>
      <c r="G197" s="2">
        <v>15215</v>
      </c>
      <c r="H197" s="2">
        <f>SUM(F197*G197)</f>
        <v>60860</v>
      </c>
      <c r="I197" s="3" t="s">
        <v>20</v>
      </c>
      <c r="J197" s="3" t="s">
        <v>16</v>
      </c>
    </row>
    <row r="198" spans="1:10">
      <c r="A198" s="8" t="s">
        <v>324</v>
      </c>
      <c r="B198" s="3" t="s">
        <v>11</v>
      </c>
      <c r="C198" s="3" t="s">
        <v>325</v>
      </c>
      <c r="D198" s="3" t="s">
        <v>13</v>
      </c>
      <c r="E198" s="3" t="s">
        <v>27</v>
      </c>
      <c r="F198" s="3">
        <v>3</v>
      </c>
      <c r="G198" s="2">
        <v>12018</v>
      </c>
      <c r="H198" s="2">
        <f>SUM(F198*G198)</f>
        <v>36054</v>
      </c>
      <c r="I198" s="3" t="s">
        <v>31</v>
      </c>
      <c r="J198" s="3" t="s">
        <v>16</v>
      </c>
    </row>
    <row r="199" spans="1:10">
      <c r="A199" s="8" t="s">
        <v>324</v>
      </c>
      <c r="B199" s="3" t="s">
        <v>11</v>
      </c>
      <c r="C199" s="3" t="s">
        <v>326</v>
      </c>
      <c r="D199" s="3" t="s">
        <v>26</v>
      </c>
      <c r="E199" s="3" t="s">
        <v>27</v>
      </c>
      <c r="F199" s="3">
        <v>4</v>
      </c>
      <c r="G199" s="2">
        <v>13500</v>
      </c>
      <c r="H199" s="2">
        <f>SUM(F199*G199)</f>
        <v>54000</v>
      </c>
      <c r="I199" s="3" t="s">
        <v>28</v>
      </c>
      <c r="J199" s="3" t="s">
        <v>32</v>
      </c>
    </row>
    <row r="200" spans="1:10">
      <c r="A200" s="8" t="s">
        <v>324</v>
      </c>
      <c r="B200" s="3" t="s">
        <v>11</v>
      </c>
      <c r="C200" s="3" t="s">
        <v>327</v>
      </c>
      <c r="D200" s="3" t="s">
        <v>13</v>
      </c>
      <c r="E200" s="3" t="s">
        <v>44</v>
      </c>
      <c r="F200" s="3">
        <v>3</v>
      </c>
      <c r="G200" s="2">
        <v>13725</v>
      </c>
      <c r="H200" s="2">
        <f>SUM(F200*G200)</f>
        <v>41175</v>
      </c>
      <c r="I200" s="3" t="s">
        <v>15</v>
      </c>
      <c r="J200" s="3" t="s">
        <v>16</v>
      </c>
    </row>
    <row r="201" spans="1:10">
      <c r="A201" s="8" t="s">
        <v>328</v>
      </c>
      <c r="B201" s="3" t="s">
        <v>34</v>
      </c>
      <c r="C201" s="3" t="s">
        <v>329</v>
      </c>
      <c r="D201" s="3" t="s">
        <v>18</v>
      </c>
      <c r="E201" s="3" t="s">
        <v>44</v>
      </c>
      <c r="F201" s="3">
        <v>3</v>
      </c>
      <c r="G201" s="2">
        <v>3957</v>
      </c>
      <c r="H201" s="2">
        <f>SUM(F201*G201)</f>
        <v>11871</v>
      </c>
      <c r="I201" s="3" t="s">
        <v>31</v>
      </c>
      <c r="J201" s="3" t="s">
        <v>32</v>
      </c>
    </row>
    <row r="202" spans="1:10">
      <c r="A202" s="8" t="s">
        <v>330</v>
      </c>
      <c r="B202" s="3"/>
      <c r="C202" s="3"/>
      <c r="D202" s="3"/>
      <c r="E202" s="3"/>
      <c r="G202" s="3"/>
      <c r="H202" s="2">
        <f>SUBTOTAL(109,H2:H201)</f>
        <v>8432283</v>
      </c>
      <c r="I202" s="3"/>
      <c r="J202" s="3">
        <f>SUBTOTAL(103,Table1[Payment Status])</f>
        <v>200</v>
      </c>
    </row>
  </sheetData>
  <conditionalFormatting sqref="J1:J201 J203:J1048576">
    <cfRule type="containsText" dxfId="50" priority="1" operator="containsText" text="Unpaid">
      <formula>NOT(ISERROR(SEARCH("Unpaid",J1)))</formula>
    </cfRule>
  </conditionalFormatting>
  <dataValidations count="4">
    <dataValidation type="list" allowBlank="1" showInputMessage="1" showErrorMessage="1" sqref="I2:I172" xr:uid="{1E7C4581-C8D4-4B79-BA4B-92BCA0853DFA}">
      <formula1>INDIRECT("Table1[Payment Method]")</formula1>
    </dataValidation>
    <dataValidation type="list" allowBlank="1" showInputMessage="1" showErrorMessage="1" sqref="J2:J201" xr:uid="{42AD8ED9-DB74-4590-8A41-FC942FE10208}">
      <formula1>PayStatus</formula1>
    </dataValidation>
    <dataValidation type="list" allowBlank="1" showInputMessage="1" showErrorMessage="1" sqref="I173:I201" xr:uid="{B8774EE0-3597-40BF-85AB-87C518E84B3D}">
      <formula1>PayMethod</formula1>
    </dataValidation>
    <dataValidation type="list" allowBlank="1" showInputMessage="1" showErrorMessage="1" sqref="B1:B201 B203:B1048576" xr:uid="{9FD033F9-086A-47D0-B418-8E96C3384AEC}">
      <formula1>"January, February, March, April, May, June, July, August, September, October, November, December"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6862-92D0-4C7A-8004-05AAB100E89B}">
  <sheetPr>
    <tabColor theme="5" tint="0.59999389629810485"/>
  </sheetPr>
  <dimension ref="A1:H202"/>
  <sheetViews>
    <sheetView workbookViewId="0">
      <pane ySplit="1" topLeftCell="A11" activePane="bottomLeft" state="frozen"/>
      <selection pane="bottomLeft" activeCell="L70" sqref="L70"/>
    </sheetView>
  </sheetViews>
  <sheetFormatPr defaultRowHeight="15"/>
  <cols>
    <col min="1" max="1" width="11.140625" style="8" bestFit="1" customWidth="1"/>
    <col min="2" max="2" width="10.85546875" style="3" bestFit="1" customWidth="1"/>
    <col min="3" max="3" width="16.140625" style="3" bestFit="1" customWidth="1"/>
    <col min="4" max="4" width="13.85546875" style="3" bestFit="1" customWidth="1"/>
    <col min="5" max="5" width="16.28515625" style="3" bestFit="1" customWidth="1"/>
    <col min="6" max="6" width="25.42578125" style="3" bestFit="1" customWidth="1"/>
    <col min="7" max="7" width="16" style="2" bestFit="1" customWidth="1"/>
    <col min="8" max="8" width="22.7109375" style="3" bestFit="1" customWidth="1"/>
    <col min="9" max="16384" width="9.140625" style="3"/>
  </cols>
  <sheetData>
    <row r="1" spans="1:8" ht="18.75">
      <c r="A1" s="10" t="s">
        <v>0</v>
      </c>
      <c r="B1" s="6" t="s">
        <v>1</v>
      </c>
      <c r="C1" s="6" t="s">
        <v>331</v>
      </c>
      <c r="D1" s="6" t="s">
        <v>332</v>
      </c>
      <c r="E1" s="6" t="s">
        <v>333</v>
      </c>
      <c r="F1" s="6" t="s">
        <v>334</v>
      </c>
      <c r="G1" s="11" t="s">
        <v>335</v>
      </c>
      <c r="H1" s="6" t="s">
        <v>8</v>
      </c>
    </row>
    <row r="2" spans="1:8" hidden="1">
      <c r="A2" s="8" t="s">
        <v>10</v>
      </c>
      <c r="B2" s="3" t="s">
        <v>11</v>
      </c>
      <c r="C2" s="3" t="s">
        <v>336</v>
      </c>
      <c r="D2" s="3" t="s">
        <v>337</v>
      </c>
      <c r="E2" s="3" t="s">
        <v>338</v>
      </c>
      <c r="F2" s="3" t="s">
        <v>339</v>
      </c>
      <c r="G2" s="2">
        <v>75259</v>
      </c>
      <c r="H2" s="3" t="s">
        <v>31</v>
      </c>
    </row>
    <row r="3" spans="1:8" hidden="1">
      <c r="A3" s="8" t="s">
        <v>10</v>
      </c>
      <c r="B3" s="3" t="s">
        <v>11</v>
      </c>
      <c r="C3" s="3" t="s">
        <v>340</v>
      </c>
      <c r="D3" s="3" t="s">
        <v>341</v>
      </c>
      <c r="E3" s="3" t="s">
        <v>342</v>
      </c>
      <c r="F3" s="3" t="s">
        <v>343</v>
      </c>
      <c r="G3" s="2">
        <v>44443</v>
      </c>
      <c r="H3" s="3" t="s">
        <v>20</v>
      </c>
    </row>
    <row r="4" spans="1:8" hidden="1">
      <c r="A4" s="8" t="s">
        <v>10</v>
      </c>
      <c r="B4" s="3" t="s">
        <v>11</v>
      </c>
      <c r="C4" s="3" t="s">
        <v>344</v>
      </c>
      <c r="D4" s="3" t="s">
        <v>345</v>
      </c>
      <c r="E4" s="3" t="s">
        <v>338</v>
      </c>
      <c r="F4" s="3" t="s">
        <v>346</v>
      </c>
      <c r="G4" s="2">
        <v>73803</v>
      </c>
      <c r="H4" s="3" t="s">
        <v>28</v>
      </c>
    </row>
    <row r="5" spans="1:8" hidden="1">
      <c r="A5" s="8" t="s">
        <v>10</v>
      </c>
      <c r="B5" s="3" t="s">
        <v>11</v>
      </c>
      <c r="C5" s="3" t="s">
        <v>347</v>
      </c>
      <c r="D5" s="3" t="s">
        <v>348</v>
      </c>
      <c r="E5" s="3" t="s">
        <v>349</v>
      </c>
      <c r="F5" s="3" t="s">
        <v>350</v>
      </c>
      <c r="G5" s="2">
        <v>11285</v>
      </c>
      <c r="H5" s="3" t="s">
        <v>28</v>
      </c>
    </row>
    <row r="6" spans="1:8" hidden="1">
      <c r="A6" s="8" t="s">
        <v>10</v>
      </c>
      <c r="B6" s="3" t="s">
        <v>11</v>
      </c>
      <c r="C6" s="3" t="s">
        <v>351</v>
      </c>
      <c r="D6" s="3" t="s">
        <v>352</v>
      </c>
      <c r="E6" s="3" t="s">
        <v>353</v>
      </c>
      <c r="F6" s="3" t="s">
        <v>354</v>
      </c>
      <c r="G6" s="2">
        <v>23833</v>
      </c>
      <c r="H6" s="3" t="s">
        <v>28</v>
      </c>
    </row>
    <row r="7" spans="1:8" hidden="1">
      <c r="A7" s="8" t="s">
        <v>10</v>
      </c>
      <c r="B7" s="3" t="s">
        <v>11</v>
      </c>
      <c r="C7" s="3" t="s">
        <v>355</v>
      </c>
      <c r="D7" s="3" t="s">
        <v>356</v>
      </c>
      <c r="E7" s="3" t="s">
        <v>357</v>
      </c>
      <c r="F7" s="3" t="s">
        <v>358</v>
      </c>
      <c r="G7" s="2">
        <v>31927</v>
      </c>
      <c r="H7" s="3" t="s">
        <v>28</v>
      </c>
    </row>
    <row r="8" spans="1:8" hidden="1">
      <c r="A8" s="8" t="s">
        <v>359</v>
      </c>
      <c r="B8" s="3" t="s">
        <v>48</v>
      </c>
      <c r="C8" s="3" t="s">
        <v>360</v>
      </c>
      <c r="D8" s="3" t="s">
        <v>356</v>
      </c>
      <c r="E8" s="3" t="s">
        <v>361</v>
      </c>
      <c r="F8" s="3" t="s">
        <v>358</v>
      </c>
      <c r="G8" s="2">
        <v>74669</v>
      </c>
      <c r="H8" s="3" t="s">
        <v>31</v>
      </c>
    </row>
    <row r="9" spans="1:8" hidden="1">
      <c r="A9" s="8" t="s">
        <v>37</v>
      </c>
      <c r="B9" s="3" t="s">
        <v>38</v>
      </c>
      <c r="C9" s="3" t="s">
        <v>362</v>
      </c>
      <c r="D9" s="3" t="s">
        <v>363</v>
      </c>
      <c r="E9" s="3" t="s">
        <v>342</v>
      </c>
      <c r="F9" s="3" t="s">
        <v>364</v>
      </c>
      <c r="G9" s="2">
        <v>76892</v>
      </c>
      <c r="H9" s="3" t="s">
        <v>28</v>
      </c>
    </row>
    <row r="10" spans="1:8" hidden="1">
      <c r="A10" s="8" t="s">
        <v>42</v>
      </c>
      <c r="B10" s="3" t="s">
        <v>22</v>
      </c>
      <c r="C10" s="3" t="s">
        <v>365</v>
      </c>
      <c r="D10" s="3" t="s">
        <v>356</v>
      </c>
      <c r="E10" s="3" t="s">
        <v>361</v>
      </c>
      <c r="F10" s="3" t="s">
        <v>358</v>
      </c>
      <c r="G10" s="2">
        <v>48808</v>
      </c>
      <c r="H10" s="3" t="s">
        <v>15</v>
      </c>
    </row>
    <row r="11" spans="1:8">
      <c r="A11" s="8" t="s">
        <v>45</v>
      </c>
      <c r="B11" s="3" t="s">
        <v>34</v>
      </c>
      <c r="C11" s="3" t="s">
        <v>366</v>
      </c>
      <c r="D11" s="3" t="s">
        <v>367</v>
      </c>
      <c r="E11" s="3" t="s">
        <v>342</v>
      </c>
      <c r="F11" s="3" t="s">
        <v>368</v>
      </c>
      <c r="G11" s="2">
        <v>65539</v>
      </c>
      <c r="H11" s="3" t="s">
        <v>28</v>
      </c>
    </row>
    <row r="12" spans="1:8">
      <c r="A12" s="8" t="s">
        <v>45</v>
      </c>
      <c r="B12" s="3" t="s">
        <v>34</v>
      </c>
      <c r="C12" s="3" t="s">
        <v>369</v>
      </c>
      <c r="D12" s="3" t="s">
        <v>348</v>
      </c>
      <c r="E12" s="3" t="s">
        <v>338</v>
      </c>
      <c r="F12" s="3" t="s">
        <v>350</v>
      </c>
      <c r="G12" s="2">
        <v>59825</v>
      </c>
      <c r="H12" s="3" t="s">
        <v>31</v>
      </c>
    </row>
    <row r="13" spans="1:8" hidden="1">
      <c r="A13" s="8" t="s">
        <v>47</v>
      </c>
      <c r="B13" s="3" t="s">
        <v>48</v>
      </c>
      <c r="C13" s="3" t="s">
        <v>370</v>
      </c>
      <c r="D13" s="3" t="s">
        <v>341</v>
      </c>
      <c r="E13" s="3" t="s">
        <v>371</v>
      </c>
      <c r="F13" s="3" t="s">
        <v>343</v>
      </c>
      <c r="G13" s="2">
        <v>76953</v>
      </c>
      <c r="H13" s="3" t="s">
        <v>20</v>
      </c>
    </row>
    <row r="14" spans="1:8" hidden="1">
      <c r="A14" s="8" t="s">
        <v>51</v>
      </c>
      <c r="B14" s="3" t="s">
        <v>11</v>
      </c>
      <c r="C14" s="3" t="s">
        <v>372</v>
      </c>
      <c r="D14" s="3" t="s">
        <v>348</v>
      </c>
      <c r="E14" s="3" t="s">
        <v>373</v>
      </c>
      <c r="F14" s="3" t="s">
        <v>350</v>
      </c>
      <c r="G14" s="2">
        <v>48235</v>
      </c>
      <c r="H14" s="3" t="s">
        <v>20</v>
      </c>
    </row>
    <row r="15" spans="1:8" hidden="1">
      <c r="A15" s="8" t="s">
        <v>55</v>
      </c>
      <c r="B15" s="3" t="s">
        <v>22</v>
      </c>
      <c r="C15" s="3" t="s">
        <v>374</v>
      </c>
      <c r="D15" s="3" t="s">
        <v>367</v>
      </c>
      <c r="E15" s="3" t="s">
        <v>349</v>
      </c>
      <c r="F15" s="3" t="s">
        <v>368</v>
      </c>
      <c r="G15" s="2">
        <v>69191</v>
      </c>
      <c r="H15" s="3" t="s">
        <v>15</v>
      </c>
    </row>
    <row r="16" spans="1:8" hidden="1">
      <c r="A16" s="8" t="s">
        <v>55</v>
      </c>
      <c r="B16" s="3" t="s">
        <v>22</v>
      </c>
      <c r="C16" s="3" t="s">
        <v>375</v>
      </c>
      <c r="D16" s="3" t="s">
        <v>337</v>
      </c>
      <c r="E16" s="3" t="s">
        <v>338</v>
      </c>
      <c r="F16" s="3" t="s">
        <v>339</v>
      </c>
      <c r="G16" s="2">
        <v>76172</v>
      </c>
      <c r="H16" s="3" t="s">
        <v>15</v>
      </c>
    </row>
    <row r="17" spans="1:8">
      <c r="A17" s="8" t="s">
        <v>58</v>
      </c>
      <c r="B17" s="3" t="s">
        <v>34</v>
      </c>
      <c r="C17" s="3" t="s">
        <v>376</v>
      </c>
      <c r="D17" s="3" t="s">
        <v>367</v>
      </c>
      <c r="E17" s="3" t="s">
        <v>338</v>
      </c>
      <c r="F17" s="3" t="s">
        <v>368</v>
      </c>
      <c r="G17" s="2">
        <v>24283</v>
      </c>
      <c r="H17" s="3" t="s">
        <v>20</v>
      </c>
    </row>
    <row r="18" spans="1:8">
      <c r="A18" s="8" t="s">
        <v>58</v>
      </c>
      <c r="B18" s="3" t="s">
        <v>34</v>
      </c>
      <c r="C18" s="3" t="s">
        <v>377</v>
      </c>
      <c r="D18" s="3" t="s">
        <v>345</v>
      </c>
      <c r="E18" s="3" t="s">
        <v>371</v>
      </c>
      <c r="F18" s="3" t="s">
        <v>346</v>
      </c>
      <c r="G18" s="2">
        <v>3372</v>
      </c>
      <c r="H18" s="3" t="s">
        <v>15</v>
      </c>
    </row>
    <row r="19" spans="1:8" hidden="1">
      <c r="A19" s="8" t="s">
        <v>62</v>
      </c>
      <c r="B19" s="3" t="s">
        <v>48</v>
      </c>
      <c r="C19" s="3" t="s">
        <v>378</v>
      </c>
      <c r="D19" s="3" t="s">
        <v>363</v>
      </c>
      <c r="E19" s="3" t="s">
        <v>371</v>
      </c>
      <c r="F19" s="3" t="s">
        <v>364</v>
      </c>
      <c r="G19" s="2">
        <v>53751</v>
      </c>
      <c r="H19" s="3" t="s">
        <v>31</v>
      </c>
    </row>
    <row r="20" spans="1:8" hidden="1">
      <c r="A20" s="8" t="s">
        <v>62</v>
      </c>
      <c r="B20" s="3" t="s">
        <v>48</v>
      </c>
      <c r="C20" s="3" t="s">
        <v>379</v>
      </c>
      <c r="D20" s="3" t="s">
        <v>367</v>
      </c>
      <c r="E20" s="3" t="s">
        <v>353</v>
      </c>
      <c r="F20" s="3" t="s">
        <v>368</v>
      </c>
      <c r="G20" s="2">
        <v>1442</v>
      </c>
      <c r="H20" s="3" t="s">
        <v>15</v>
      </c>
    </row>
    <row r="21" spans="1:8" hidden="1">
      <c r="A21" s="8" t="s">
        <v>65</v>
      </c>
      <c r="B21" s="3" t="s">
        <v>11</v>
      </c>
      <c r="C21" s="3" t="s">
        <v>380</v>
      </c>
      <c r="D21" s="3" t="s">
        <v>352</v>
      </c>
      <c r="E21" s="3" t="s">
        <v>353</v>
      </c>
      <c r="F21" s="3" t="s">
        <v>354</v>
      </c>
      <c r="G21" s="2">
        <v>41494</v>
      </c>
      <c r="H21" s="3" t="s">
        <v>31</v>
      </c>
    </row>
    <row r="22" spans="1:8" hidden="1">
      <c r="A22" s="8" t="s">
        <v>65</v>
      </c>
      <c r="B22" s="3" t="s">
        <v>11</v>
      </c>
      <c r="C22" s="3" t="s">
        <v>381</v>
      </c>
      <c r="D22" s="3" t="s">
        <v>382</v>
      </c>
      <c r="E22" s="3" t="s">
        <v>383</v>
      </c>
      <c r="F22" s="3" t="s">
        <v>384</v>
      </c>
      <c r="G22" s="2">
        <v>76945</v>
      </c>
      <c r="H22" s="3" t="s">
        <v>15</v>
      </c>
    </row>
    <row r="23" spans="1:8" hidden="1">
      <c r="A23" s="8" t="s">
        <v>65</v>
      </c>
      <c r="B23" s="3" t="s">
        <v>11</v>
      </c>
      <c r="C23" s="3" t="s">
        <v>385</v>
      </c>
      <c r="D23" s="3" t="s">
        <v>345</v>
      </c>
      <c r="E23" s="3" t="s">
        <v>353</v>
      </c>
      <c r="F23" s="3" t="s">
        <v>346</v>
      </c>
      <c r="G23" s="2">
        <v>78020</v>
      </c>
      <c r="H23" s="3" t="s">
        <v>28</v>
      </c>
    </row>
    <row r="24" spans="1:8" hidden="1">
      <c r="A24" s="8" t="s">
        <v>386</v>
      </c>
      <c r="B24" s="3" t="s">
        <v>22</v>
      </c>
      <c r="C24" s="3" t="s">
        <v>387</v>
      </c>
      <c r="D24" s="3" t="s">
        <v>356</v>
      </c>
      <c r="E24" s="3" t="s">
        <v>361</v>
      </c>
      <c r="F24" s="3" t="s">
        <v>358</v>
      </c>
      <c r="G24" s="2">
        <v>49229</v>
      </c>
      <c r="H24" s="3" t="s">
        <v>31</v>
      </c>
    </row>
    <row r="25" spans="1:8">
      <c r="A25" s="8" t="s">
        <v>67</v>
      </c>
      <c r="B25" s="3" t="s">
        <v>34</v>
      </c>
      <c r="C25" s="3" t="s">
        <v>388</v>
      </c>
      <c r="D25" s="3" t="s">
        <v>345</v>
      </c>
      <c r="E25" s="3" t="s">
        <v>349</v>
      </c>
      <c r="F25" s="3" t="s">
        <v>346</v>
      </c>
      <c r="G25" s="2">
        <v>1168</v>
      </c>
      <c r="H25" s="3" t="s">
        <v>20</v>
      </c>
    </row>
    <row r="26" spans="1:8" hidden="1">
      <c r="A26" s="8" t="s">
        <v>73</v>
      </c>
      <c r="B26" s="3" t="s">
        <v>48</v>
      </c>
      <c r="C26" s="3" t="s">
        <v>389</v>
      </c>
      <c r="D26" s="3" t="s">
        <v>341</v>
      </c>
      <c r="E26" s="3" t="s">
        <v>371</v>
      </c>
      <c r="F26" s="3" t="s">
        <v>343</v>
      </c>
      <c r="G26" s="2">
        <v>56272</v>
      </c>
      <c r="H26" s="3" t="s">
        <v>15</v>
      </c>
    </row>
    <row r="27" spans="1:8" hidden="1">
      <c r="A27" s="8" t="s">
        <v>73</v>
      </c>
      <c r="B27" s="3" t="s">
        <v>48</v>
      </c>
      <c r="C27" s="3" t="s">
        <v>390</v>
      </c>
      <c r="D27" s="3" t="s">
        <v>345</v>
      </c>
      <c r="E27" s="3" t="s">
        <v>373</v>
      </c>
      <c r="F27" s="3" t="s">
        <v>346</v>
      </c>
      <c r="G27" s="2">
        <v>7038</v>
      </c>
      <c r="H27" s="3" t="s">
        <v>20</v>
      </c>
    </row>
    <row r="28" spans="1:8" hidden="1">
      <c r="A28" s="8" t="s">
        <v>73</v>
      </c>
      <c r="B28" s="3" t="s">
        <v>48</v>
      </c>
      <c r="C28" s="3" t="s">
        <v>391</v>
      </c>
      <c r="D28" s="3" t="s">
        <v>367</v>
      </c>
      <c r="E28" s="3" t="s">
        <v>373</v>
      </c>
      <c r="F28" s="3" t="s">
        <v>368</v>
      </c>
      <c r="G28" s="2">
        <v>66552</v>
      </c>
      <c r="H28" s="3" t="s">
        <v>31</v>
      </c>
    </row>
    <row r="29" spans="1:8" hidden="1">
      <c r="A29" s="8" t="s">
        <v>73</v>
      </c>
      <c r="B29" s="3" t="s">
        <v>48</v>
      </c>
      <c r="C29" s="3" t="s">
        <v>392</v>
      </c>
      <c r="D29" s="3" t="s">
        <v>348</v>
      </c>
      <c r="E29" s="3" t="s">
        <v>349</v>
      </c>
      <c r="F29" s="3" t="s">
        <v>350</v>
      </c>
      <c r="G29" s="2">
        <v>16602</v>
      </c>
      <c r="H29" s="3" t="s">
        <v>28</v>
      </c>
    </row>
    <row r="30" spans="1:8" hidden="1">
      <c r="A30" s="8" t="s">
        <v>73</v>
      </c>
      <c r="B30" s="3" t="s">
        <v>48</v>
      </c>
      <c r="C30" s="3" t="s">
        <v>393</v>
      </c>
      <c r="D30" s="3" t="s">
        <v>341</v>
      </c>
      <c r="E30" s="3" t="s">
        <v>338</v>
      </c>
      <c r="F30" s="3" t="s">
        <v>343</v>
      </c>
      <c r="G30" s="2">
        <v>40188</v>
      </c>
      <c r="H30" s="3" t="s">
        <v>15</v>
      </c>
    </row>
    <row r="31" spans="1:8" hidden="1">
      <c r="A31" s="8" t="s">
        <v>76</v>
      </c>
      <c r="B31" s="3" t="s">
        <v>11</v>
      </c>
      <c r="C31" s="3" t="s">
        <v>394</v>
      </c>
      <c r="D31" s="3" t="s">
        <v>363</v>
      </c>
      <c r="E31" s="3" t="s">
        <v>395</v>
      </c>
      <c r="F31" s="3" t="s">
        <v>364</v>
      </c>
      <c r="G31" s="2">
        <v>63532</v>
      </c>
      <c r="H31" s="3" t="s">
        <v>15</v>
      </c>
    </row>
    <row r="32" spans="1:8" hidden="1">
      <c r="A32" s="8" t="s">
        <v>76</v>
      </c>
      <c r="B32" s="3" t="s">
        <v>11</v>
      </c>
      <c r="C32" s="3" t="s">
        <v>396</v>
      </c>
      <c r="D32" s="3" t="s">
        <v>345</v>
      </c>
      <c r="E32" s="3" t="s">
        <v>371</v>
      </c>
      <c r="F32" s="3" t="s">
        <v>346</v>
      </c>
      <c r="G32" s="2">
        <v>55329</v>
      </c>
      <c r="H32" s="3" t="s">
        <v>28</v>
      </c>
    </row>
    <row r="33" spans="1:8" hidden="1">
      <c r="A33" s="8" t="s">
        <v>76</v>
      </c>
      <c r="B33" s="3" t="s">
        <v>11</v>
      </c>
      <c r="C33" s="3" t="s">
        <v>397</v>
      </c>
      <c r="D33" s="3" t="s">
        <v>352</v>
      </c>
      <c r="E33" s="3" t="s">
        <v>361</v>
      </c>
      <c r="F33" s="3" t="s">
        <v>354</v>
      </c>
      <c r="G33" s="2">
        <v>36974</v>
      </c>
      <c r="H33" s="3" t="s">
        <v>20</v>
      </c>
    </row>
    <row r="34" spans="1:8" hidden="1">
      <c r="A34" s="8" t="s">
        <v>76</v>
      </c>
      <c r="B34" s="3" t="s">
        <v>11</v>
      </c>
      <c r="C34" s="3" t="s">
        <v>398</v>
      </c>
      <c r="D34" s="3" t="s">
        <v>348</v>
      </c>
      <c r="E34" s="3" t="s">
        <v>371</v>
      </c>
      <c r="F34" s="3" t="s">
        <v>350</v>
      </c>
      <c r="G34" s="2">
        <v>58431</v>
      </c>
      <c r="H34" s="3" t="s">
        <v>20</v>
      </c>
    </row>
    <row r="35" spans="1:8" hidden="1">
      <c r="A35" s="8" t="s">
        <v>399</v>
      </c>
      <c r="B35" s="3" t="s">
        <v>22</v>
      </c>
      <c r="C35" s="3" t="s">
        <v>400</v>
      </c>
      <c r="D35" s="3" t="s">
        <v>337</v>
      </c>
      <c r="E35" s="3" t="s">
        <v>349</v>
      </c>
      <c r="F35" s="3" t="s">
        <v>339</v>
      </c>
      <c r="G35" s="2">
        <v>10709</v>
      </c>
      <c r="H35" s="3" t="s">
        <v>28</v>
      </c>
    </row>
    <row r="36" spans="1:8" hidden="1">
      <c r="A36" s="8" t="s">
        <v>83</v>
      </c>
      <c r="B36" s="3" t="s">
        <v>48</v>
      </c>
      <c r="C36" s="3" t="s">
        <v>401</v>
      </c>
      <c r="D36" s="3" t="s">
        <v>356</v>
      </c>
      <c r="E36" s="3" t="s">
        <v>383</v>
      </c>
      <c r="F36" s="3" t="s">
        <v>358</v>
      </c>
      <c r="G36" s="2">
        <v>76579</v>
      </c>
      <c r="H36" s="3" t="s">
        <v>31</v>
      </c>
    </row>
    <row r="37" spans="1:8" hidden="1">
      <c r="A37" s="8" t="s">
        <v>85</v>
      </c>
      <c r="B37" s="3" t="s">
        <v>11</v>
      </c>
      <c r="C37" s="3" t="s">
        <v>402</v>
      </c>
      <c r="D37" s="3" t="s">
        <v>356</v>
      </c>
      <c r="E37" s="3" t="s">
        <v>338</v>
      </c>
      <c r="F37" s="3" t="s">
        <v>358</v>
      </c>
      <c r="G37" s="2">
        <v>77807</v>
      </c>
      <c r="H37" s="3" t="s">
        <v>28</v>
      </c>
    </row>
    <row r="38" spans="1:8" hidden="1">
      <c r="A38" s="8" t="s">
        <v>85</v>
      </c>
      <c r="B38" s="3" t="s">
        <v>11</v>
      </c>
      <c r="C38" s="3" t="s">
        <v>403</v>
      </c>
      <c r="D38" s="3" t="s">
        <v>363</v>
      </c>
      <c r="E38" s="3" t="s">
        <v>361</v>
      </c>
      <c r="F38" s="3" t="s">
        <v>364</v>
      </c>
      <c r="G38" s="2">
        <v>61313</v>
      </c>
      <c r="H38" s="3" t="s">
        <v>15</v>
      </c>
    </row>
    <row r="39" spans="1:8" hidden="1">
      <c r="A39" s="8" t="s">
        <v>88</v>
      </c>
      <c r="B39" s="3" t="s">
        <v>22</v>
      </c>
      <c r="C39" s="3" t="s">
        <v>404</v>
      </c>
      <c r="D39" s="3" t="s">
        <v>352</v>
      </c>
      <c r="E39" s="3" t="s">
        <v>361</v>
      </c>
      <c r="F39" s="3" t="s">
        <v>354</v>
      </c>
      <c r="G39" s="2">
        <v>31909</v>
      </c>
      <c r="H39" s="3" t="s">
        <v>31</v>
      </c>
    </row>
    <row r="40" spans="1:8" hidden="1">
      <c r="A40" s="8" t="s">
        <v>88</v>
      </c>
      <c r="B40" s="3" t="s">
        <v>22</v>
      </c>
      <c r="C40" s="3" t="s">
        <v>405</v>
      </c>
      <c r="D40" s="3" t="s">
        <v>337</v>
      </c>
      <c r="E40" s="3" t="s">
        <v>349</v>
      </c>
      <c r="F40" s="3" t="s">
        <v>339</v>
      </c>
      <c r="G40" s="2">
        <v>57518</v>
      </c>
      <c r="H40" s="3" t="s">
        <v>28</v>
      </c>
    </row>
    <row r="41" spans="1:8" hidden="1">
      <c r="A41" s="8" t="s">
        <v>88</v>
      </c>
      <c r="B41" s="3" t="s">
        <v>22</v>
      </c>
      <c r="C41" s="3" t="s">
        <v>406</v>
      </c>
      <c r="D41" s="3" t="s">
        <v>348</v>
      </c>
      <c r="E41" s="3" t="s">
        <v>353</v>
      </c>
      <c r="F41" s="3" t="s">
        <v>350</v>
      </c>
      <c r="G41" s="2">
        <v>17278</v>
      </c>
      <c r="H41" s="3" t="s">
        <v>15</v>
      </c>
    </row>
    <row r="42" spans="1:8">
      <c r="A42" s="8" t="s">
        <v>407</v>
      </c>
      <c r="B42" s="3" t="s">
        <v>34</v>
      </c>
      <c r="C42" s="3" t="s">
        <v>408</v>
      </c>
      <c r="D42" s="3" t="s">
        <v>356</v>
      </c>
      <c r="E42" s="3" t="s">
        <v>371</v>
      </c>
      <c r="F42" s="3" t="s">
        <v>358</v>
      </c>
      <c r="G42" s="2">
        <v>32743</v>
      </c>
      <c r="H42" s="3" t="s">
        <v>31</v>
      </c>
    </row>
    <row r="43" spans="1:8">
      <c r="A43" s="8" t="s">
        <v>407</v>
      </c>
      <c r="B43" s="3" t="s">
        <v>34</v>
      </c>
      <c r="C43" s="3" t="s">
        <v>409</v>
      </c>
      <c r="D43" s="3" t="s">
        <v>356</v>
      </c>
      <c r="E43" s="3" t="s">
        <v>395</v>
      </c>
      <c r="F43" s="3" t="s">
        <v>358</v>
      </c>
      <c r="G43" s="2">
        <v>16985</v>
      </c>
      <c r="H43" s="3" t="s">
        <v>20</v>
      </c>
    </row>
    <row r="44" spans="1:8">
      <c r="A44" s="8" t="s">
        <v>407</v>
      </c>
      <c r="B44" s="3" t="s">
        <v>34</v>
      </c>
      <c r="C44" s="3" t="s">
        <v>410</v>
      </c>
      <c r="D44" s="3" t="s">
        <v>367</v>
      </c>
      <c r="E44" s="3" t="s">
        <v>361</v>
      </c>
      <c r="F44" s="3" t="s">
        <v>368</v>
      </c>
      <c r="G44" s="2">
        <v>8586</v>
      </c>
      <c r="H44" s="3" t="s">
        <v>15</v>
      </c>
    </row>
    <row r="45" spans="1:8" hidden="1">
      <c r="A45" s="8" t="s">
        <v>411</v>
      </c>
      <c r="B45" s="3" t="s">
        <v>22</v>
      </c>
      <c r="C45" s="3" t="s">
        <v>412</v>
      </c>
      <c r="D45" s="3" t="s">
        <v>341</v>
      </c>
      <c r="E45" s="3" t="s">
        <v>338</v>
      </c>
      <c r="F45" s="3" t="s">
        <v>343</v>
      </c>
      <c r="G45" s="2">
        <v>78771</v>
      </c>
      <c r="H45" s="3" t="s">
        <v>28</v>
      </c>
    </row>
    <row r="46" spans="1:8" hidden="1">
      <c r="A46" s="8" t="s">
        <v>411</v>
      </c>
      <c r="B46" s="3" t="s">
        <v>22</v>
      </c>
      <c r="C46" s="3" t="s">
        <v>413</v>
      </c>
      <c r="D46" s="3" t="s">
        <v>341</v>
      </c>
      <c r="E46" s="3" t="s">
        <v>395</v>
      </c>
      <c r="F46" s="3" t="s">
        <v>343</v>
      </c>
      <c r="G46" s="2">
        <v>46251</v>
      </c>
      <c r="H46" s="3" t="s">
        <v>20</v>
      </c>
    </row>
    <row r="47" spans="1:8" hidden="1">
      <c r="A47" s="8" t="s">
        <v>411</v>
      </c>
      <c r="B47" s="3" t="s">
        <v>22</v>
      </c>
      <c r="C47" s="3" t="s">
        <v>414</v>
      </c>
      <c r="D47" s="3" t="s">
        <v>367</v>
      </c>
      <c r="E47" s="3" t="s">
        <v>383</v>
      </c>
      <c r="F47" s="3" t="s">
        <v>368</v>
      </c>
      <c r="G47" s="2">
        <v>40595</v>
      </c>
      <c r="H47" s="3" t="s">
        <v>28</v>
      </c>
    </row>
    <row r="48" spans="1:8" hidden="1">
      <c r="A48" s="8" t="s">
        <v>411</v>
      </c>
      <c r="B48" s="3" t="s">
        <v>22</v>
      </c>
      <c r="C48" s="3" t="s">
        <v>415</v>
      </c>
      <c r="D48" s="3" t="s">
        <v>416</v>
      </c>
      <c r="E48" s="3" t="s">
        <v>395</v>
      </c>
      <c r="F48" s="3" t="s">
        <v>417</v>
      </c>
      <c r="G48" s="2">
        <v>17978</v>
      </c>
      <c r="H48" s="3" t="s">
        <v>31</v>
      </c>
    </row>
    <row r="49" spans="1:8">
      <c r="A49" s="8" t="s">
        <v>97</v>
      </c>
      <c r="B49" s="3" t="s">
        <v>34</v>
      </c>
      <c r="C49" s="3" t="s">
        <v>418</v>
      </c>
      <c r="D49" s="3" t="s">
        <v>363</v>
      </c>
      <c r="E49" s="3" t="s">
        <v>338</v>
      </c>
      <c r="F49" s="3" t="s">
        <v>364</v>
      </c>
      <c r="G49" s="2">
        <v>12978</v>
      </c>
      <c r="H49" s="3" t="s">
        <v>31</v>
      </c>
    </row>
    <row r="50" spans="1:8">
      <c r="A50" s="8" t="s">
        <v>97</v>
      </c>
      <c r="B50" s="3" t="s">
        <v>34</v>
      </c>
      <c r="C50" s="3" t="s">
        <v>419</v>
      </c>
      <c r="D50" s="3" t="s">
        <v>348</v>
      </c>
      <c r="E50" s="3" t="s">
        <v>395</v>
      </c>
      <c r="F50" s="3" t="s">
        <v>350</v>
      </c>
      <c r="G50" s="2">
        <v>7608</v>
      </c>
      <c r="H50" s="3" t="s">
        <v>31</v>
      </c>
    </row>
    <row r="51" spans="1:8">
      <c r="A51" s="8" t="s">
        <v>97</v>
      </c>
      <c r="B51" s="3" t="s">
        <v>34</v>
      </c>
      <c r="C51" s="3" t="s">
        <v>420</v>
      </c>
      <c r="D51" s="3" t="s">
        <v>348</v>
      </c>
      <c r="E51" s="3" t="s">
        <v>338</v>
      </c>
      <c r="F51" s="3" t="s">
        <v>350</v>
      </c>
      <c r="G51" s="2">
        <v>70955</v>
      </c>
      <c r="H51" s="3" t="s">
        <v>20</v>
      </c>
    </row>
    <row r="52" spans="1:8" hidden="1">
      <c r="A52" s="8" t="s">
        <v>101</v>
      </c>
      <c r="B52" s="3" t="s">
        <v>48</v>
      </c>
      <c r="C52" s="3" t="s">
        <v>421</v>
      </c>
      <c r="D52" s="3" t="s">
        <v>341</v>
      </c>
      <c r="E52" s="3" t="s">
        <v>349</v>
      </c>
      <c r="F52" s="3" t="s">
        <v>343</v>
      </c>
      <c r="G52" s="2">
        <v>38876</v>
      </c>
      <c r="H52" s="3" t="s">
        <v>28</v>
      </c>
    </row>
    <row r="53" spans="1:8" hidden="1">
      <c r="A53" s="8" t="s">
        <v>105</v>
      </c>
      <c r="B53" s="3" t="s">
        <v>11</v>
      </c>
      <c r="C53" s="3" t="s">
        <v>422</v>
      </c>
      <c r="D53" s="3" t="s">
        <v>416</v>
      </c>
      <c r="E53" s="3" t="s">
        <v>357</v>
      </c>
      <c r="F53" s="3" t="s">
        <v>417</v>
      </c>
      <c r="G53" s="2">
        <v>57996</v>
      </c>
      <c r="H53" s="3" t="s">
        <v>15</v>
      </c>
    </row>
    <row r="54" spans="1:8" hidden="1">
      <c r="A54" s="8" t="s">
        <v>423</v>
      </c>
      <c r="B54" s="3" t="s">
        <v>22</v>
      </c>
      <c r="C54" s="3" t="s">
        <v>424</v>
      </c>
      <c r="D54" s="3" t="s">
        <v>352</v>
      </c>
      <c r="E54" s="3" t="s">
        <v>349</v>
      </c>
      <c r="F54" s="3" t="s">
        <v>354</v>
      </c>
      <c r="G54" s="2">
        <v>79673</v>
      </c>
      <c r="H54" s="3" t="s">
        <v>20</v>
      </c>
    </row>
    <row r="55" spans="1:8" hidden="1">
      <c r="A55" s="8" t="s">
        <v>423</v>
      </c>
      <c r="B55" s="3" t="s">
        <v>22</v>
      </c>
      <c r="C55" s="3" t="s">
        <v>425</v>
      </c>
      <c r="D55" s="3" t="s">
        <v>356</v>
      </c>
      <c r="E55" s="3" t="s">
        <v>342</v>
      </c>
      <c r="F55" s="3" t="s">
        <v>358</v>
      </c>
      <c r="G55" s="2">
        <v>7573</v>
      </c>
      <c r="H55" s="3" t="s">
        <v>20</v>
      </c>
    </row>
    <row r="56" spans="1:8">
      <c r="A56" s="8" t="s">
        <v>108</v>
      </c>
      <c r="B56" s="3" t="s">
        <v>34</v>
      </c>
      <c r="C56" s="3" t="s">
        <v>426</v>
      </c>
      <c r="D56" s="3" t="s">
        <v>382</v>
      </c>
      <c r="E56" s="3" t="s">
        <v>371</v>
      </c>
      <c r="F56" s="3" t="s">
        <v>384</v>
      </c>
      <c r="G56" s="2">
        <v>60390</v>
      </c>
      <c r="H56" s="3" t="s">
        <v>15</v>
      </c>
    </row>
    <row r="57" spans="1:8" hidden="1">
      <c r="A57" s="8" t="s">
        <v>110</v>
      </c>
      <c r="B57" s="3" t="s">
        <v>11</v>
      </c>
      <c r="C57" s="3" t="s">
        <v>427</v>
      </c>
      <c r="D57" s="3" t="s">
        <v>363</v>
      </c>
      <c r="E57" s="3" t="s">
        <v>373</v>
      </c>
      <c r="F57" s="3" t="s">
        <v>364</v>
      </c>
      <c r="G57" s="2">
        <v>76380</v>
      </c>
      <c r="H57" s="3" t="s">
        <v>20</v>
      </c>
    </row>
    <row r="58" spans="1:8" hidden="1">
      <c r="A58" s="8" t="s">
        <v>428</v>
      </c>
      <c r="B58" s="3" t="s">
        <v>22</v>
      </c>
      <c r="C58" s="3" t="s">
        <v>429</v>
      </c>
      <c r="D58" s="3" t="s">
        <v>345</v>
      </c>
      <c r="E58" s="3" t="s">
        <v>373</v>
      </c>
      <c r="F58" s="3" t="s">
        <v>346</v>
      </c>
      <c r="G58" s="2">
        <v>5040</v>
      </c>
      <c r="H58" s="3" t="s">
        <v>31</v>
      </c>
    </row>
    <row r="59" spans="1:8">
      <c r="A59" s="8" t="s">
        <v>113</v>
      </c>
      <c r="B59" s="3" t="s">
        <v>34</v>
      </c>
      <c r="C59" s="3" t="s">
        <v>430</v>
      </c>
      <c r="D59" s="3" t="s">
        <v>348</v>
      </c>
      <c r="E59" s="3" t="s">
        <v>357</v>
      </c>
      <c r="F59" s="3" t="s">
        <v>350</v>
      </c>
      <c r="G59" s="2">
        <v>22523</v>
      </c>
      <c r="H59" s="3" t="s">
        <v>20</v>
      </c>
    </row>
    <row r="60" spans="1:8">
      <c r="A60" s="8" t="s">
        <v>113</v>
      </c>
      <c r="B60" s="3" t="s">
        <v>34</v>
      </c>
      <c r="C60" s="3" t="s">
        <v>431</v>
      </c>
      <c r="D60" s="3" t="s">
        <v>356</v>
      </c>
      <c r="E60" s="3" t="s">
        <v>349</v>
      </c>
      <c r="F60" s="3" t="s">
        <v>358</v>
      </c>
      <c r="G60" s="2">
        <v>31507</v>
      </c>
      <c r="H60" s="3" t="s">
        <v>31</v>
      </c>
    </row>
    <row r="61" spans="1:8" hidden="1">
      <c r="A61" s="8" t="s">
        <v>115</v>
      </c>
      <c r="B61" s="3" t="s">
        <v>48</v>
      </c>
      <c r="C61" s="3" t="s">
        <v>432</v>
      </c>
      <c r="D61" s="3" t="s">
        <v>345</v>
      </c>
      <c r="E61" s="3" t="s">
        <v>338</v>
      </c>
      <c r="F61" s="3" t="s">
        <v>346</v>
      </c>
      <c r="G61" s="2">
        <v>63093</v>
      </c>
      <c r="H61" s="3" t="s">
        <v>28</v>
      </c>
    </row>
    <row r="62" spans="1:8" hidden="1">
      <c r="A62" s="8" t="s">
        <v>118</v>
      </c>
      <c r="B62" s="3" t="s">
        <v>11</v>
      </c>
      <c r="C62" s="3" t="s">
        <v>433</v>
      </c>
      <c r="D62" s="3" t="s">
        <v>337</v>
      </c>
      <c r="E62" s="3" t="s">
        <v>338</v>
      </c>
      <c r="F62" s="3" t="s">
        <v>339</v>
      </c>
      <c r="G62" s="2">
        <v>51541</v>
      </c>
      <c r="H62" s="3" t="s">
        <v>31</v>
      </c>
    </row>
    <row r="63" spans="1:8" hidden="1">
      <c r="A63" s="8" t="s">
        <v>118</v>
      </c>
      <c r="B63" s="3" t="s">
        <v>11</v>
      </c>
      <c r="C63" s="3" t="s">
        <v>434</v>
      </c>
      <c r="D63" s="3" t="s">
        <v>341</v>
      </c>
      <c r="E63" s="3" t="s">
        <v>353</v>
      </c>
      <c r="F63" s="3" t="s">
        <v>343</v>
      </c>
      <c r="G63" s="2">
        <v>30842</v>
      </c>
      <c r="H63" s="3" t="s">
        <v>20</v>
      </c>
    </row>
    <row r="64" spans="1:8">
      <c r="A64" s="8" t="s">
        <v>121</v>
      </c>
      <c r="B64" s="3" t="s">
        <v>34</v>
      </c>
      <c r="C64" s="3" t="s">
        <v>435</v>
      </c>
      <c r="D64" s="3" t="s">
        <v>356</v>
      </c>
      <c r="E64" s="3" t="s">
        <v>342</v>
      </c>
      <c r="F64" s="3" t="s">
        <v>358</v>
      </c>
      <c r="G64" s="2">
        <v>72978</v>
      </c>
      <c r="H64" s="3" t="s">
        <v>15</v>
      </c>
    </row>
    <row r="65" spans="1:8">
      <c r="A65" s="8" t="s">
        <v>121</v>
      </c>
      <c r="B65" s="3" t="s">
        <v>34</v>
      </c>
      <c r="C65" s="3" t="s">
        <v>436</v>
      </c>
      <c r="D65" s="3" t="s">
        <v>345</v>
      </c>
      <c r="E65" s="3" t="s">
        <v>338</v>
      </c>
      <c r="F65" s="3" t="s">
        <v>346</v>
      </c>
      <c r="G65" s="2">
        <v>74627</v>
      </c>
      <c r="H65" s="3" t="s">
        <v>31</v>
      </c>
    </row>
    <row r="66" spans="1:8" hidden="1">
      <c r="A66" s="8" t="s">
        <v>125</v>
      </c>
      <c r="B66" s="3" t="s">
        <v>48</v>
      </c>
      <c r="C66" s="3" t="s">
        <v>437</v>
      </c>
      <c r="D66" s="3" t="s">
        <v>341</v>
      </c>
      <c r="E66" s="3" t="s">
        <v>353</v>
      </c>
      <c r="F66" s="3" t="s">
        <v>343</v>
      </c>
      <c r="G66" s="2">
        <v>14844</v>
      </c>
      <c r="H66" s="3" t="s">
        <v>15</v>
      </c>
    </row>
    <row r="67" spans="1:8" hidden="1">
      <c r="A67" s="8" t="s">
        <v>438</v>
      </c>
      <c r="B67" s="3" t="s">
        <v>11</v>
      </c>
      <c r="C67" s="3" t="s">
        <v>439</v>
      </c>
      <c r="D67" s="3" t="s">
        <v>367</v>
      </c>
      <c r="E67" s="3" t="s">
        <v>361</v>
      </c>
      <c r="F67" s="3" t="s">
        <v>368</v>
      </c>
      <c r="G67" s="2">
        <v>51001</v>
      </c>
      <c r="H67" s="3" t="s">
        <v>20</v>
      </c>
    </row>
    <row r="68" spans="1:8" hidden="1">
      <c r="A68" s="8" t="s">
        <v>127</v>
      </c>
      <c r="B68" s="3" t="s">
        <v>22</v>
      </c>
      <c r="C68" s="3" t="s">
        <v>440</v>
      </c>
      <c r="D68" s="3" t="s">
        <v>356</v>
      </c>
      <c r="E68" s="3" t="s">
        <v>383</v>
      </c>
      <c r="F68" s="3" t="s">
        <v>358</v>
      </c>
      <c r="G68" s="2">
        <v>10960</v>
      </c>
      <c r="H68" s="3" t="s">
        <v>15</v>
      </c>
    </row>
    <row r="69" spans="1:8" hidden="1">
      <c r="A69" s="8" t="s">
        <v>127</v>
      </c>
      <c r="B69" s="3" t="s">
        <v>22</v>
      </c>
      <c r="C69" s="3" t="s">
        <v>441</v>
      </c>
      <c r="D69" s="3" t="s">
        <v>341</v>
      </c>
      <c r="E69" s="3" t="s">
        <v>395</v>
      </c>
      <c r="F69" s="3" t="s">
        <v>343</v>
      </c>
      <c r="G69" s="2">
        <v>60194</v>
      </c>
      <c r="H69" s="3" t="s">
        <v>28</v>
      </c>
    </row>
    <row r="70" spans="1:8">
      <c r="A70" s="8" t="s">
        <v>130</v>
      </c>
      <c r="B70" s="3" t="s">
        <v>34</v>
      </c>
      <c r="C70" s="3" t="s">
        <v>442</v>
      </c>
      <c r="D70" s="3" t="s">
        <v>352</v>
      </c>
      <c r="E70" s="3" t="s">
        <v>349</v>
      </c>
      <c r="F70" s="3" t="s">
        <v>354</v>
      </c>
      <c r="G70" s="2">
        <v>69322</v>
      </c>
      <c r="H70" s="3" t="s">
        <v>20</v>
      </c>
    </row>
    <row r="71" spans="1:8" hidden="1">
      <c r="A71" s="8" t="s">
        <v>132</v>
      </c>
      <c r="B71" s="3" t="s">
        <v>48</v>
      </c>
      <c r="C71" s="3" t="s">
        <v>443</v>
      </c>
      <c r="D71" s="3" t="s">
        <v>352</v>
      </c>
      <c r="E71" s="3" t="s">
        <v>361</v>
      </c>
      <c r="F71" s="3" t="s">
        <v>354</v>
      </c>
      <c r="G71" s="2">
        <v>51679</v>
      </c>
      <c r="H71" s="3" t="s">
        <v>20</v>
      </c>
    </row>
    <row r="72" spans="1:8" hidden="1">
      <c r="A72" s="8" t="s">
        <v>132</v>
      </c>
      <c r="B72" s="3" t="s">
        <v>48</v>
      </c>
      <c r="C72" s="3" t="s">
        <v>444</v>
      </c>
      <c r="D72" s="3" t="s">
        <v>382</v>
      </c>
      <c r="E72" s="3" t="s">
        <v>342</v>
      </c>
      <c r="F72" s="3" t="s">
        <v>384</v>
      </c>
      <c r="G72" s="2">
        <v>26316</v>
      </c>
      <c r="H72" s="3" t="s">
        <v>15</v>
      </c>
    </row>
    <row r="73" spans="1:8" hidden="1">
      <c r="A73" s="8" t="s">
        <v>445</v>
      </c>
      <c r="B73" s="3" t="s">
        <v>11</v>
      </c>
      <c r="C73" s="3" t="s">
        <v>446</v>
      </c>
      <c r="D73" s="3" t="s">
        <v>356</v>
      </c>
      <c r="E73" s="3" t="s">
        <v>353</v>
      </c>
      <c r="F73" s="3" t="s">
        <v>358</v>
      </c>
      <c r="G73" s="2">
        <v>54594</v>
      </c>
      <c r="H73" s="3" t="s">
        <v>31</v>
      </c>
    </row>
    <row r="74" spans="1:8" hidden="1">
      <c r="A74" s="8" t="s">
        <v>445</v>
      </c>
      <c r="B74" s="3" t="s">
        <v>11</v>
      </c>
      <c r="C74" s="3" t="s">
        <v>447</v>
      </c>
      <c r="D74" s="3" t="s">
        <v>337</v>
      </c>
      <c r="E74" s="3" t="s">
        <v>383</v>
      </c>
      <c r="F74" s="3" t="s">
        <v>339</v>
      </c>
      <c r="G74" s="2">
        <v>62902</v>
      </c>
      <c r="H74" s="3" t="s">
        <v>28</v>
      </c>
    </row>
    <row r="75" spans="1:8" hidden="1">
      <c r="A75" s="8" t="s">
        <v>445</v>
      </c>
      <c r="B75" s="3" t="s">
        <v>11</v>
      </c>
      <c r="C75" s="3" t="s">
        <v>448</v>
      </c>
      <c r="D75" s="3" t="s">
        <v>348</v>
      </c>
      <c r="E75" s="3" t="s">
        <v>383</v>
      </c>
      <c r="F75" s="3" t="s">
        <v>350</v>
      </c>
      <c r="G75" s="2">
        <v>79918</v>
      </c>
      <c r="H75" s="3" t="s">
        <v>15</v>
      </c>
    </row>
    <row r="76" spans="1:8" hidden="1">
      <c r="A76" s="8" t="s">
        <v>445</v>
      </c>
      <c r="B76" s="3" t="s">
        <v>11</v>
      </c>
      <c r="C76" s="3" t="s">
        <v>449</v>
      </c>
      <c r="D76" s="3" t="s">
        <v>345</v>
      </c>
      <c r="E76" s="3" t="s">
        <v>357</v>
      </c>
      <c r="F76" s="3" t="s">
        <v>346</v>
      </c>
      <c r="G76" s="2">
        <v>56751</v>
      </c>
      <c r="H76" s="3" t="s">
        <v>15</v>
      </c>
    </row>
    <row r="77" spans="1:8" hidden="1">
      <c r="A77" s="8" t="s">
        <v>445</v>
      </c>
      <c r="B77" s="3" t="s">
        <v>11</v>
      </c>
      <c r="C77" s="3" t="s">
        <v>450</v>
      </c>
      <c r="D77" s="3" t="s">
        <v>337</v>
      </c>
      <c r="E77" s="3" t="s">
        <v>383</v>
      </c>
      <c r="F77" s="3" t="s">
        <v>339</v>
      </c>
      <c r="G77" s="2">
        <v>11805</v>
      </c>
      <c r="H77" s="3" t="s">
        <v>15</v>
      </c>
    </row>
    <row r="78" spans="1:8" hidden="1">
      <c r="A78" s="8" t="s">
        <v>135</v>
      </c>
      <c r="B78" s="3" t="s">
        <v>22</v>
      </c>
      <c r="C78" s="3" t="s">
        <v>451</v>
      </c>
      <c r="D78" s="3" t="s">
        <v>337</v>
      </c>
      <c r="E78" s="3" t="s">
        <v>361</v>
      </c>
      <c r="F78" s="3" t="s">
        <v>339</v>
      </c>
      <c r="G78" s="2">
        <v>67939</v>
      </c>
      <c r="H78" s="3" t="s">
        <v>31</v>
      </c>
    </row>
    <row r="79" spans="1:8">
      <c r="A79" s="8" t="s">
        <v>138</v>
      </c>
      <c r="B79" s="3" t="s">
        <v>34</v>
      </c>
      <c r="C79" s="3" t="s">
        <v>452</v>
      </c>
      <c r="D79" s="3" t="s">
        <v>367</v>
      </c>
      <c r="E79" s="3" t="s">
        <v>383</v>
      </c>
      <c r="F79" s="3" t="s">
        <v>368</v>
      </c>
      <c r="G79" s="2">
        <v>40600</v>
      </c>
      <c r="H79" s="3" t="s">
        <v>20</v>
      </c>
    </row>
    <row r="80" spans="1:8">
      <c r="A80" s="8" t="s">
        <v>138</v>
      </c>
      <c r="B80" s="3" t="s">
        <v>34</v>
      </c>
      <c r="C80" s="3" t="s">
        <v>453</v>
      </c>
      <c r="D80" s="3" t="s">
        <v>352</v>
      </c>
      <c r="E80" s="3" t="s">
        <v>383</v>
      </c>
      <c r="F80" s="3" t="s">
        <v>354</v>
      </c>
      <c r="G80" s="2">
        <v>51948</v>
      </c>
      <c r="H80" s="3" t="s">
        <v>28</v>
      </c>
    </row>
    <row r="81" spans="1:8" hidden="1">
      <c r="A81" s="8" t="s">
        <v>140</v>
      </c>
      <c r="B81" s="3" t="s">
        <v>11</v>
      </c>
      <c r="C81" s="3" t="s">
        <v>454</v>
      </c>
      <c r="D81" s="3" t="s">
        <v>363</v>
      </c>
      <c r="E81" s="3" t="s">
        <v>361</v>
      </c>
      <c r="F81" s="3" t="s">
        <v>364</v>
      </c>
      <c r="G81" s="2">
        <v>7601</v>
      </c>
      <c r="H81" s="3" t="s">
        <v>15</v>
      </c>
    </row>
    <row r="82" spans="1:8" hidden="1">
      <c r="A82" s="8" t="s">
        <v>143</v>
      </c>
      <c r="B82" s="3" t="s">
        <v>22</v>
      </c>
      <c r="C82" s="3" t="s">
        <v>455</v>
      </c>
      <c r="D82" s="3" t="s">
        <v>341</v>
      </c>
      <c r="E82" s="3" t="s">
        <v>357</v>
      </c>
      <c r="F82" s="3" t="s">
        <v>343</v>
      </c>
      <c r="G82" s="2">
        <v>15296</v>
      </c>
      <c r="H82" s="3" t="s">
        <v>15</v>
      </c>
    </row>
    <row r="83" spans="1:8">
      <c r="A83" s="8" t="s">
        <v>148</v>
      </c>
      <c r="B83" s="3" t="s">
        <v>34</v>
      </c>
      <c r="C83" s="3" t="s">
        <v>456</v>
      </c>
      <c r="D83" s="3" t="s">
        <v>367</v>
      </c>
      <c r="E83" s="3" t="s">
        <v>383</v>
      </c>
      <c r="F83" s="3" t="s">
        <v>368</v>
      </c>
      <c r="G83" s="2">
        <v>30614</v>
      </c>
      <c r="H83" s="3" t="s">
        <v>31</v>
      </c>
    </row>
    <row r="84" spans="1:8" hidden="1">
      <c r="A84" s="8" t="s">
        <v>152</v>
      </c>
      <c r="B84" s="3" t="s">
        <v>11</v>
      </c>
      <c r="C84" s="3" t="s">
        <v>457</v>
      </c>
      <c r="D84" s="3" t="s">
        <v>337</v>
      </c>
      <c r="E84" s="3" t="s">
        <v>373</v>
      </c>
      <c r="F84" s="3" t="s">
        <v>339</v>
      </c>
      <c r="G84" s="2">
        <v>49492</v>
      </c>
      <c r="H84" s="3" t="s">
        <v>15</v>
      </c>
    </row>
    <row r="85" spans="1:8" hidden="1">
      <c r="A85" s="8" t="s">
        <v>152</v>
      </c>
      <c r="B85" s="3" t="s">
        <v>11</v>
      </c>
      <c r="C85" s="3" t="s">
        <v>458</v>
      </c>
      <c r="D85" s="3" t="s">
        <v>367</v>
      </c>
      <c r="E85" s="3" t="s">
        <v>353</v>
      </c>
      <c r="F85" s="3" t="s">
        <v>368</v>
      </c>
      <c r="G85" s="2">
        <v>48323</v>
      </c>
      <c r="H85" s="3" t="s">
        <v>31</v>
      </c>
    </row>
    <row r="86" spans="1:8" hidden="1">
      <c r="A86" s="8" t="s">
        <v>152</v>
      </c>
      <c r="B86" s="3" t="s">
        <v>11</v>
      </c>
      <c r="C86" s="3" t="s">
        <v>459</v>
      </c>
      <c r="D86" s="3" t="s">
        <v>352</v>
      </c>
      <c r="E86" s="3" t="s">
        <v>383</v>
      </c>
      <c r="F86" s="3" t="s">
        <v>354</v>
      </c>
      <c r="G86" s="2">
        <v>35570</v>
      </c>
      <c r="H86" s="3" t="s">
        <v>15</v>
      </c>
    </row>
    <row r="87" spans="1:8" hidden="1">
      <c r="A87" s="8" t="s">
        <v>152</v>
      </c>
      <c r="B87" s="3" t="s">
        <v>11</v>
      </c>
      <c r="C87" s="3" t="s">
        <v>460</v>
      </c>
      <c r="D87" s="3" t="s">
        <v>367</v>
      </c>
      <c r="E87" s="3" t="s">
        <v>349</v>
      </c>
      <c r="F87" s="3" t="s">
        <v>368</v>
      </c>
      <c r="G87" s="2">
        <v>2241</v>
      </c>
      <c r="H87" s="3" t="s">
        <v>20</v>
      </c>
    </row>
    <row r="88" spans="1:8" hidden="1">
      <c r="A88" s="8" t="s">
        <v>152</v>
      </c>
      <c r="B88" s="3" t="s">
        <v>11</v>
      </c>
      <c r="C88" s="3" t="s">
        <v>461</v>
      </c>
      <c r="D88" s="3" t="s">
        <v>356</v>
      </c>
      <c r="E88" s="3" t="s">
        <v>395</v>
      </c>
      <c r="F88" s="3" t="s">
        <v>358</v>
      </c>
      <c r="G88" s="2">
        <v>26182</v>
      </c>
      <c r="H88" s="3" t="s">
        <v>15</v>
      </c>
    </row>
    <row r="89" spans="1:8" hidden="1">
      <c r="A89" s="8" t="s">
        <v>154</v>
      </c>
      <c r="B89" s="3" t="s">
        <v>22</v>
      </c>
      <c r="C89" s="3" t="s">
        <v>462</v>
      </c>
      <c r="D89" s="3" t="s">
        <v>345</v>
      </c>
      <c r="E89" s="3" t="s">
        <v>371</v>
      </c>
      <c r="F89" s="3" t="s">
        <v>346</v>
      </c>
      <c r="G89" s="2">
        <v>76380</v>
      </c>
      <c r="H89" s="3" t="s">
        <v>15</v>
      </c>
    </row>
    <row r="90" spans="1:8">
      <c r="A90" s="8" t="s">
        <v>158</v>
      </c>
      <c r="B90" s="3" t="s">
        <v>34</v>
      </c>
      <c r="C90" s="3" t="s">
        <v>463</v>
      </c>
      <c r="D90" s="3" t="s">
        <v>352</v>
      </c>
      <c r="E90" s="3" t="s">
        <v>383</v>
      </c>
      <c r="F90" s="3" t="s">
        <v>354</v>
      </c>
      <c r="G90" s="2">
        <v>75457</v>
      </c>
      <c r="H90" s="3" t="s">
        <v>31</v>
      </c>
    </row>
    <row r="91" spans="1:8" hidden="1">
      <c r="A91" s="8" t="s">
        <v>162</v>
      </c>
      <c r="B91" s="3" t="s">
        <v>48</v>
      </c>
      <c r="C91" s="3" t="s">
        <v>464</v>
      </c>
      <c r="D91" s="3" t="s">
        <v>352</v>
      </c>
      <c r="E91" s="3" t="s">
        <v>371</v>
      </c>
      <c r="F91" s="3" t="s">
        <v>354</v>
      </c>
      <c r="G91" s="2">
        <v>46453</v>
      </c>
      <c r="H91" s="3" t="s">
        <v>31</v>
      </c>
    </row>
    <row r="92" spans="1:8" hidden="1">
      <c r="A92" s="8" t="s">
        <v>162</v>
      </c>
      <c r="B92" s="3" t="s">
        <v>48</v>
      </c>
      <c r="C92" s="3" t="s">
        <v>465</v>
      </c>
      <c r="D92" s="3" t="s">
        <v>367</v>
      </c>
      <c r="E92" s="3" t="s">
        <v>353</v>
      </c>
      <c r="F92" s="3" t="s">
        <v>368</v>
      </c>
      <c r="G92" s="2">
        <v>25772</v>
      </c>
      <c r="H92" s="3" t="s">
        <v>20</v>
      </c>
    </row>
    <row r="93" spans="1:8" hidden="1">
      <c r="A93" s="8" t="s">
        <v>162</v>
      </c>
      <c r="B93" s="3" t="s">
        <v>48</v>
      </c>
      <c r="C93" s="3" t="s">
        <v>466</v>
      </c>
      <c r="D93" s="3" t="s">
        <v>341</v>
      </c>
      <c r="E93" s="3" t="s">
        <v>353</v>
      </c>
      <c r="F93" s="3" t="s">
        <v>343</v>
      </c>
      <c r="G93" s="2">
        <v>76203</v>
      </c>
      <c r="H93" s="3" t="s">
        <v>28</v>
      </c>
    </row>
    <row r="94" spans="1:8" hidden="1">
      <c r="A94" s="8" t="s">
        <v>165</v>
      </c>
      <c r="B94" s="3" t="s">
        <v>11</v>
      </c>
      <c r="C94" s="3" t="s">
        <v>467</v>
      </c>
      <c r="D94" s="3" t="s">
        <v>345</v>
      </c>
      <c r="E94" s="3" t="s">
        <v>371</v>
      </c>
      <c r="F94" s="3" t="s">
        <v>346</v>
      </c>
      <c r="G94" s="2">
        <v>11287</v>
      </c>
      <c r="H94" s="3" t="s">
        <v>28</v>
      </c>
    </row>
    <row r="95" spans="1:8" hidden="1">
      <c r="A95" s="8" t="s">
        <v>167</v>
      </c>
      <c r="B95" s="3" t="s">
        <v>22</v>
      </c>
      <c r="C95" s="3" t="s">
        <v>468</v>
      </c>
      <c r="D95" s="3" t="s">
        <v>345</v>
      </c>
      <c r="E95" s="3" t="s">
        <v>371</v>
      </c>
      <c r="F95" s="3" t="s">
        <v>346</v>
      </c>
      <c r="G95" s="2">
        <v>32958</v>
      </c>
      <c r="H95" s="3" t="s">
        <v>15</v>
      </c>
    </row>
    <row r="96" spans="1:8" hidden="1">
      <c r="A96" s="8" t="s">
        <v>167</v>
      </c>
      <c r="B96" s="3" t="s">
        <v>22</v>
      </c>
      <c r="C96" s="3" t="s">
        <v>469</v>
      </c>
      <c r="D96" s="3" t="s">
        <v>345</v>
      </c>
      <c r="E96" s="3" t="s">
        <v>383</v>
      </c>
      <c r="F96" s="3" t="s">
        <v>346</v>
      </c>
      <c r="G96" s="2">
        <v>37117</v>
      </c>
      <c r="H96" s="3" t="s">
        <v>15</v>
      </c>
    </row>
    <row r="97" spans="1:8" hidden="1">
      <c r="A97" s="8" t="s">
        <v>167</v>
      </c>
      <c r="B97" s="3" t="s">
        <v>22</v>
      </c>
      <c r="C97" s="3" t="s">
        <v>470</v>
      </c>
      <c r="D97" s="3" t="s">
        <v>363</v>
      </c>
      <c r="E97" s="3" t="s">
        <v>349</v>
      </c>
      <c r="F97" s="3" t="s">
        <v>364</v>
      </c>
      <c r="G97" s="2">
        <v>62260</v>
      </c>
      <c r="H97" s="3" t="s">
        <v>31</v>
      </c>
    </row>
    <row r="98" spans="1:8">
      <c r="A98" s="8" t="s">
        <v>171</v>
      </c>
      <c r="B98" s="3" t="s">
        <v>34</v>
      </c>
      <c r="C98" s="3" t="s">
        <v>471</v>
      </c>
      <c r="D98" s="3" t="s">
        <v>341</v>
      </c>
      <c r="E98" s="3" t="s">
        <v>371</v>
      </c>
      <c r="F98" s="3" t="s">
        <v>343</v>
      </c>
      <c r="G98" s="2">
        <v>57805</v>
      </c>
      <c r="H98" s="3" t="s">
        <v>28</v>
      </c>
    </row>
    <row r="99" spans="1:8">
      <c r="A99" s="8" t="s">
        <v>171</v>
      </c>
      <c r="B99" s="3" t="s">
        <v>34</v>
      </c>
      <c r="C99" s="3" t="s">
        <v>472</v>
      </c>
      <c r="D99" s="3" t="s">
        <v>363</v>
      </c>
      <c r="E99" s="3" t="s">
        <v>353</v>
      </c>
      <c r="F99" s="3" t="s">
        <v>364</v>
      </c>
      <c r="G99" s="2">
        <v>7541</v>
      </c>
      <c r="H99" s="3" t="s">
        <v>20</v>
      </c>
    </row>
    <row r="100" spans="1:8">
      <c r="A100" s="8" t="s">
        <v>171</v>
      </c>
      <c r="B100" s="3" t="s">
        <v>34</v>
      </c>
      <c r="C100" s="3" t="s">
        <v>473</v>
      </c>
      <c r="D100" s="3" t="s">
        <v>363</v>
      </c>
      <c r="E100" s="3" t="s">
        <v>353</v>
      </c>
      <c r="F100" s="3" t="s">
        <v>364</v>
      </c>
      <c r="G100" s="2">
        <v>24566</v>
      </c>
      <c r="H100" s="3" t="s">
        <v>15</v>
      </c>
    </row>
    <row r="101" spans="1:8" hidden="1">
      <c r="A101" s="8" t="s">
        <v>176</v>
      </c>
      <c r="B101" s="3" t="s">
        <v>48</v>
      </c>
      <c r="C101" s="3" t="s">
        <v>474</v>
      </c>
      <c r="D101" s="3" t="s">
        <v>382</v>
      </c>
      <c r="E101" s="3" t="s">
        <v>395</v>
      </c>
      <c r="F101" s="3" t="s">
        <v>384</v>
      </c>
      <c r="G101" s="2">
        <v>11253</v>
      </c>
      <c r="H101" s="3" t="s">
        <v>15</v>
      </c>
    </row>
    <row r="102" spans="1:8" hidden="1">
      <c r="A102" s="8" t="s">
        <v>181</v>
      </c>
      <c r="B102" s="3" t="s">
        <v>11</v>
      </c>
      <c r="C102" s="3" t="s">
        <v>475</v>
      </c>
      <c r="D102" s="3" t="s">
        <v>352</v>
      </c>
      <c r="E102" s="3" t="s">
        <v>349</v>
      </c>
      <c r="F102" s="3" t="s">
        <v>354</v>
      </c>
      <c r="G102" s="2">
        <v>9515</v>
      </c>
      <c r="H102" s="3" t="s">
        <v>20</v>
      </c>
    </row>
    <row r="103" spans="1:8" hidden="1">
      <c r="A103" s="8" t="s">
        <v>184</v>
      </c>
      <c r="B103" s="3" t="s">
        <v>22</v>
      </c>
      <c r="C103" s="3" t="s">
        <v>476</v>
      </c>
      <c r="D103" s="3" t="s">
        <v>367</v>
      </c>
      <c r="E103" s="3" t="s">
        <v>349</v>
      </c>
      <c r="F103" s="3" t="s">
        <v>368</v>
      </c>
      <c r="G103" s="2">
        <v>43922</v>
      </c>
      <c r="H103" s="3" t="s">
        <v>15</v>
      </c>
    </row>
    <row r="104" spans="1:8" hidden="1">
      <c r="A104" s="8" t="s">
        <v>184</v>
      </c>
      <c r="B104" s="3" t="s">
        <v>22</v>
      </c>
      <c r="C104" s="3" t="s">
        <v>477</v>
      </c>
      <c r="D104" s="3" t="s">
        <v>337</v>
      </c>
      <c r="E104" s="3" t="s">
        <v>357</v>
      </c>
      <c r="F104" s="3" t="s">
        <v>339</v>
      </c>
      <c r="G104" s="2">
        <v>67271</v>
      </c>
      <c r="H104" s="3" t="s">
        <v>31</v>
      </c>
    </row>
    <row r="105" spans="1:8" hidden="1">
      <c r="A105" s="8" t="s">
        <v>184</v>
      </c>
      <c r="B105" s="3" t="s">
        <v>22</v>
      </c>
      <c r="C105" s="3" t="s">
        <v>478</v>
      </c>
      <c r="D105" s="3" t="s">
        <v>341</v>
      </c>
      <c r="E105" s="3" t="s">
        <v>361</v>
      </c>
      <c r="F105" s="3" t="s">
        <v>343</v>
      </c>
      <c r="G105" s="2">
        <v>36155</v>
      </c>
      <c r="H105" s="3" t="s">
        <v>20</v>
      </c>
    </row>
    <row r="106" spans="1:8">
      <c r="A106" s="8" t="s">
        <v>479</v>
      </c>
      <c r="B106" s="3" t="s">
        <v>34</v>
      </c>
      <c r="C106" s="3" t="s">
        <v>480</v>
      </c>
      <c r="D106" s="3" t="s">
        <v>356</v>
      </c>
      <c r="E106" s="3" t="s">
        <v>357</v>
      </c>
      <c r="F106" s="3" t="s">
        <v>358</v>
      </c>
      <c r="G106" s="2">
        <v>70405</v>
      </c>
      <c r="H106" s="3" t="s">
        <v>28</v>
      </c>
    </row>
    <row r="107" spans="1:8" hidden="1">
      <c r="A107" s="8" t="s">
        <v>186</v>
      </c>
      <c r="B107" s="3" t="s">
        <v>48</v>
      </c>
      <c r="C107" s="3" t="s">
        <v>481</v>
      </c>
      <c r="D107" s="3" t="s">
        <v>337</v>
      </c>
      <c r="E107" s="3" t="s">
        <v>357</v>
      </c>
      <c r="F107" s="3" t="s">
        <v>339</v>
      </c>
      <c r="G107" s="2">
        <v>74825</v>
      </c>
      <c r="H107" s="3" t="s">
        <v>31</v>
      </c>
    </row>
    <row r="108" spans="1:8" hidden="1">
      <c r="A108" s="8" t="s">
        <v>186</v>
      </c>
      <c r="B108" s="3" t="s">
        <v>48</v>
      </c>
      <c r="C108" s="3" t="s">
        <v>482</v>
      </c>
      <c r="D108" s="3" t="s">
        <v>348</v>
      </c>
      <c r="E108" s="3" t="s">
        <v>353</v>
      </c>
      <c r="F108" s="3" t="s">
        <v>350</v>
      </c>
      <c r="G108" s="2">
        <v>63657</v>
      </c>
      <c r="H108" s="3" t="s">
        <v>28</v>
      </c>
    </row>
    <row r="109" spans="1:8" hidden="1">
      <c r="A109" s="8" t="s">
        <v>186</v>
      </c>
      <c r="B109" s="3" t="s">
        <v>48</v>
      </c>
      <c r="C109" s="3" t="s">
        <v>483</v>
      </c>
      <c r="D109" s="3" t="s">
        <v>352</v>
      </c>
      <c r="E109" s="3" t="s">
        <v>383</v>
      </c>
      <c r="F109" s="3" t="s">
        <v>354</v>
      </c>
      <c r="G109" s="2">
        <v>42572</v>
      </c>
      <c r="H109" s="3" t="s">
        <v>31</v>
      </c>
    </row>
    <row r="110" spans="1:8" hidden="1">
      <c r="A110" s="8" t="s">
        <v>186</v>
      </c>
      <c r="B110" s="3" t="s">
        <v>48</v>
      </c>
      <c r="C110" s="3" t="s">
        <v>484</v>
      </c>
      <c r="D110" s="3" t="s">
        <v>337</v>
      </c>
      <c r="E110" s="3" t="s">
        <v>357</v>
      </c>
      <c r="F110" s="3" t="s">
        <v>339</v>
      </c>
      <c r="G110" s="2">
        <v>64758</v>
      </c>
      <c r="H110" s="3" t="s">
        <v>20</v>
      </c>
    </row>
    <row r="111" spans="1:8" hidden="1">
      <c r="A111" s="8" t="s">
        <v>188</v>
      </c>
      <c r="B111" s="3" t="s">
        <v>11</v>
      </c>
      <c r="C111" s="3" t="s">
        <v>485</v>
      </c>
      <c r="D111" s="3" t="s">
        <v>367</v>
      </c>
      <c r="E111" s="3" t="s">
        <v>353</v>
      </c>
      <c r="F111" s="3" t="s">
        <v>368</v>
      </c>
      <c r="G111" s="2">
        <v>31896</v>
      </c>
      <c r="H111" s="3" t="s">
        <v>28</v>
      </c>
    </row>
    <row r="112" spans="1:8" hidden="1">
      <c r="A112" s="8" t="s">
        <v>188</v>
      </c>
      <c r="B112" s="3" t="s">
        <v>11</v>
      </c>
      <c r="C112" s="3" t="s">
        <v>486</v>
      </c>
      <c r="D112" s="3" t="s">
        <v>382</v>
      </c>
      <c r="E112" s="3" t="s">
        <v>395</v>
      </c>
      <c r="F112" s="3" t="s">
        <v>384</v>
      </c>
      <c r="G112" s="2">
        <v>61988</v>
      </c>
      <c r="H112" s="3" t="s">
        <v>20</v>
      </c>
    </row>
    <row r="113" spans="1:8" hidden="1">
      <c r="A113" s="8" t="s">
        <v>188</v>
      </c>
      <c r="B113" s="3" t="s">
        <v>11</v>
      </c>
      <c r="C113" s="3" t="s">
        <v>487</v>
      </c>
      <c r="D113" s="3" t="s">
        <v>382</v>
      </c>
      <c r="E113" s="3" t="s">
        <v>353</v>
      </c>
      <c r="F113" s="3" t="s">
        <v>384</v>
      </c>
      <c r="G113" s="2">
        <v>22455</v>
      </c>
      <c r="H113" s="3" t="s">
        <v>31</v>
      </c>
    </row>
    <row r="114" spans="1:8" hidden="1">
      <c r="A114" s="8" t="s">
        <v>191</v>
      </c>
      <c r="B114" s="3" t="s">
        <v>22</v>
      </c>
      <c r="C114" s="3" t="s">
        <v>488</v>
      </c>
      <c r="D114" s="3" t="s">
        <v>367</v>
      </c>
      <c r="E114" s="3" t="s">
        <v>349</v>
      </c>
      <c r="F114" s="3" t="s">
        <v>368</v>
      </c>
      <c r="G114" s="2">
        <v>37723</v>
      </c>
      <c r="H114" s="3" t="s">
        <v>15</v>
      </c>
    </row>
    <row r="115" spans="1:8" hidden="1">
      <c r="A115" s="8" t="s">
        <v>196</v>
      </c>
      <c r="B115" s="3" t="s">
        <v>48</v>
      </c>
      <c r="C115" s="3" t="s">
        <v>489</v>
      </c>
      <c r="D115" s="3" t="s">
        <v>345</v>
      </c>
      <c r="E115" s="3" t="s">
        <v>395</v>
      </c>
      <c r="F115" s="3" t="s">
        <v>346</v>
      </c>
      <c r="G115" s="2">
        <v>60820</v>
      </c>
      <c r="H115" s="3" t="s">
        <v>31</v>
      </c>
    </row>
    <row r="116" spans="1:8" hidden="1">
      <c r="A116" s="8" t="s">
        <v>490</v>
      </c>
      <c r="B116" s="3" t="s">
        <v>11</v>
      </c>
      <c r="C116" s="3" t="s">
        <v>491</v>
      </c>
      <c r="D116" s="3" t="s">
        <v>337</v>
      </c>
      <c r="E116" s="3" t="s">
        <v>371</v>
      </c>
      <c r="F116" s="3" t="s">
        <v>339</v>
      </c>
      <c r="G116" s="2">
        <v>68076</v>
      </c>
      <c r="H116" s="3" t="s">
        <v>31</v>
      </c>
    </row>
    <row r="117" spans="1:8" hidden="1">
      <c r="A117" s="8" t="s">
        <v>198</v>
      </c>
      <c r="B117" s="3" t="s">
        <v>22</v>
      </c>
      <c r="C117" s="3" t="s">
        <v>492</v>
      </c>
      <c r="D117" s="3" t="s">
        <v>367</v>
      </c>
      <c r="E117" s="3" t="s">
        <v>342</v>
      </c>
      <c r="F117" s="3" t="s">
        <v>368</v>
      </c>
      <c r="G117" s="2">
        <v>78438</v>
      </c>
      <c r="H117" s="3" t="s">
        <v>28</v>
      </c>
    </row>
    <row r="118" spans="1:8">
      <c r="A118" s="8" t="s">
        <v>200</v>
      </c>
      <c r="B118" s="3" t="s">
        <v>34</v>
      </c>
      <c r="C118" s="3" t="s">
        <v>493</v>
      </c>
      <c r="D118" s="3" t="s">
        <v>345</v>
      </c>
      <c r="E118" s="3" t="s">
        <v>338</v>
      </c>
      <c r="F118" s="3" t="s">
        <v>346</v>
      </c>
      <c r="G118" s="2">
        <v>68314</v>
      </c>
      <c r="H118" s="3" t="s">
        <v>20</v>
      </c>
    </row>
    <row r="119" spans="1:8">
      <c r="A119" s="8" t="s">
        <v>200</v>
      </c>
      <c r="B119" s="3" t="s">
        <v>34</v>
      </c>
      <c r="C119" s="3" t="s">
        <v>494</v>
      </c>
      <c r="D119" s="3" t="s">
        <v>363</v>
      </c>
      <c r="E119" s="3" t="s">
        <v>371</v>
      </c>
      <c r="F119" s="3" t="s">
        <v>364</v>
      </c>
      <c r="G119" s="2">
        <v>19785</v>
      </c>
      <c r="H119" s="3" t="s">
        <v>15</v>
      </c>
    </row>
    <row r="120" spans="1:8">
      <c r="A120" s="8" t="s">
        <v>200</v>
      </c>
      <c r="B120" s="3" t="s">
        <v>34</v>
      </c>
      <c r="C120" s="3" t="s">
        <v>495</v>
      </c>
      <c r="D120" s="3" t="s">
        <v>356</v>
      </c>
      <c r="E120" s="3" t="s">
        <v>357</v>
      </c>
      <c r="F120" s="3" t="s">
        <v>358</v>
      </c>
      <c r="G120" s="2">
        <v>19990</v>
      </c>
      <c r="H120" s="3" t="s">
        <v>28</v>
      </c>
    </row>
    <row r="121" spans="1:8">
      <c r="A121" s="8" t="s">
        <v>200</v>
      </c>
      <c r="B121" s="3" t="s">
        <v>34</v>
      </c>
      <c r="C121" s="3" t="s">
        <v>496</v>
      </c>
      <c r="D121" s="3" t="s">
        <v>363</v>
      </c>
      <c r="E121" s="3" t="s">
        <v>349</v>
      </c>
      <c r="F121" s="3" t="s">
        <v>364</v>
      </c>
      <c r="G121" s="2">
        <v>48452</v>
      </c>
      <c r="H121" s="3" t="s">
        <v>20</v>
      </c>
    </row>
    <row r="122" spans="1:8" hidden="1">
      <c r="A122" s="8" t="s">
        <v>202</v>
      </c>
      <c r="B122" s="3" t="s">
        <v>48</v>
      </c>
      <c r="C122" s="3" t="s">
        <v>497</v>
      </c>
      <c r="D122" s="3" t="s">
        <v>348</v>
      </c>
      <c r="E122" s="3" t="s">
        <v>371</v>
      </c>
      <c r="F122" s="3" t="s">
        <v>350</v>
      </c>
      <c r="G122" s="2">
        <v>66035</v>
      </c>
      <c r="H122" s="3" t="s">
        <v>28</v>
      </c>
    </row>
    <row r="123" spans="1:8" hidden="1">
      <c r="A123" s="8" t="s">
        <v>202</v>
      </c>
      <c r="B123" s="3" t="s">
        <v>48</v>
      </c>
      <c r="C123" s="3" t="s">
        <v>498</v>
      </c>
      <c r="D123" s="3" t="s">
        <v>367</v>
      </c>
      <c r="E123" s="3" t="s">
        <v>357</v>
      </c>
      <c r="F123" s="3" t="s">
        <v>368</v>
      </c>
      <c r="G123" s="2">
        <v>50522</v>
      </c>
      <c r="H123" s="3" t="s">
        <v>20</v>
      </c>
    </row>
    <row r="124" spans="1:8" hidden="1">
      <c r="A124" s="8" t="s">
        <v>202</v>
      </c>
      <c r="B124" s="3" t="s">
        <v>48</v>
      </c>
      <c r="C124" s="3" t="s">
        <v>499</v>
      </c>
      <c r="D124" s="3" t="s">
        <v>382</v>
      </c>
      <c r="E124" s="3" t="s">
        <v>395</v>
      </c>
      <c r="F124" s="3" t="s">
        <v>384</v>
      </c>
      <c r="G124" s="2">
        <v>29612</v>
      </c>
      <c r="H124" s="3" t="s">
        <v>28</v>
      </c>
    </row>
    <row r="125" spans="1:8" hidden="1">
      <c r="A125" s="8" t="s">
        <v>202</v>
      </c>
      <c r="B125" s="3" t="s">
        <v>48</v>
      </c>
      <c r="C125" s="3" t="s">
        <v>500</v>
      </c>
      <c r="D125" s="3" t="s">
        <v>367</v>
      </c>
      <c r="E125" s="3" t="s">
        <v>395</v>
      </c>
      <c r="F125" s="3" t="s">
        <v>368</v>
      </c>
      <c r="G125" s="2">
        <v>31836</v>
      </c>
      <c r="H125" s="3" t="s">
        <v>31</v>
      </c>
    </row>
    <row r="126" spans="1:8" hidden="1">
      <c r="A126" s="8" t="s">
        <v>204</v>
      </c>
      <c r="B126" s="3" t="s">
        <v>11</v>
      </c>
      <c r="C126" s="3" t="s">
        <v>501</v>
      </c>
      <c r="D126" s="3" t="s">
        <v>337</v>
      </c>
      <c r="E126" s="3" t="s">
        <v>349</v>
      </c>
      <c r="F126" s="3" t="s">
        <v>339</v>
      </c>
      <c r="G126" s="2">
        <v>55748</v>
      </c>
      <c r="H126" s="3" t="s">
        <v>20</v>
      </c>
    </row>
    <row r="127" spans="1:8" hidden="1">
      <c r="A127" s="8" t="s">
        <v>204</v>
      </c>
      <c r="B127" s="3" t="s">
        <v>11</v>
      </c>
      <c r="C127" s="3" t="s">
        <v>502</v>
      </c>
      <c r="D127" s="3" t="s">
        <v>337</v>
      </c>
      <c r="E127" s="3" t="s">
        <v>349</v>
      </c>
      <c r="F127" s="3" t="s">
        <v>339</v>
      </c>
      <c r="G127" s="2">
        <v>55552</v>
      </c>
      <c r="H127" s="3" t="s">
        <v>31</v>
      </c>
    </row>
    <row r="128" spans="1:8" hidden="1">
      <c r="A128" s="8" t="s">
        <v>204</v>
      </c>
      <c r="B128" s="3" t="s">
        <v>11</v>
      </c>
      <c r="C128" s="3" t="s">
        <v>503</v>
      </c>
      <c r="D128" s="3" t="s">
        <v>341</v>
      </c>
      <c r="E128" s="3" t="s">
        <v>371</v>
      </c>
      <c r="F128" s="3" t="s">
        <v>343</v>
      </c>
      <c r="G128" s="2">
        <v>15456</v>
      </c>
      <c r="H128" s="3" t="s">
        <v>15</v>
      </c>
    </row>
    <row r="129" spans="1:8" hidden="1">
      <c r="A129" s="8" t="s">
        <v>207</v>
      </c>
      <c r="B129" s="3" t="s">
        <v>22</v>
      </c>
      <c r="C129" s="3" t="s">
        <v>504</v>
      </c>
      <c r="D129" s="3" t="s">
        <v>363</v>
      </c>
      <c r="E129" s="3" t="s">
        <v>361</v>
      </c>
      <c r="F129" s="3" t="s">
        <v>364</v>
      </c>
      <c r="G129" s="2">
        <v>6334</v>
      </c>
      <c r="H129" s="3" t="s">
        <v>15</v>
      </c>
    </row>
    <row r="130" spans="1:8">
      <c r="A130" s="8" t="s">
        <v>209</v>
      </c>
      <c r="B130" s="3" t="s">
        <v>34</v>
      </c>
      <c r="C130" s="3" t="s">
        <v>505</v>
      </c>
      <c r="D130" s="3" t="s">
        <v>345</v>
      </c>
      <c r="E130" s="3" t="s">
        <v>349</v>
      </c>
      <c r="F130" s="3" t="s">
        <v>346</v>
      </c>
      <c r="G130" s="2">
        <v>16009</v>
      </c>
      <c r="H130" s="3" t="s">
        <v>28</v>
      </c>
    </row>
    <row r="131" spans="1:8">
      <c r="A131" s="8" t="s">
        <v>209</v>
      </c>
      <c r="B131" s="3" t="s">
        <v>34</v>
      </c>
      <c r="C131" s="3" t="s">
        <v>506</v>
      </c>
      <c r="D131" s="3" t="s">
        <v>356</v>
      </c>
      <c r="E131" s="3" t="s">
        <v>361</v>
      </c>
      <c r="F131" s="3" t="s">
        <v>358</v>
      </c>
      <c r="G131" s="2">
        <v>64460</v>
      </c>
      <c r="H131" s="3" t="s">
        <v>15</v>
      </c>
    </row>
    <row r="132" spans="1:8" hidden="1">
      <c r="A132" s="8" t="s">
        <v>215</v>
      </c>
      <c r="B132" s="3" t="s">
        <v>48</v>
      </c>
      <c r="C132" s="3" t="s">
        <v>507</v>
      </c>
      <c r="D132" s="3" t="s">
        <v>341</v>
      </c>
      <c r="E132" s="3" t="s">
        <v>338</v>
      </c>
      <c r="F132" s="3" t="s">
        <v>343</v>
      </c>
      <c r="G132" s="2">
        <v>13578</v>
      </c>
      <c r="H132" s="3" t="s">
        <v>20</v>
      </c>
    </row>
    <row r="133" spans="1:8" hidden="1">
      <c r="A133" s="8" t="s">
        <v>218</v>
      </c>
      <c r="B133" s="3" t="s">
        <v>11</v>
      </c>
      <c r="C133" s="3" t="s">
        <v>508</v>
      </c>
      <c r="D133" s="3" t="s">
        <v>352</v>
      </c>
      <c r="E133" s="3" t="s">
        <v>361</v>
      </c>
      <c r="F133" s="3" t="s">
        <v>354</v>
      </c>
      <c r="G133" s="2">
        <v>49327</v>
      </c>
      <c r="H133" s="3" t="s">
        <v>28</v>
      </c>
    </row>
    <row r="134" spans="1:8" hidden="1">
      <c r="A134" s="8" t="s">
        <v>222</v>
      </c>
      <c r="B134" s="3" t="s">
        <v>22</v>
      </c>
      <c r="C134" s="3" t="s">
        <v>509</v>
      </c>
      <c r="D134" s="3" t="s">
        <v>382</v>
      </c>
      <c r="E134" s="3" t="s">
        <v>371</v>
      </c>
      <c r="F134" s="3" t="s">
        <v>384</v>
      </c>
      <c r="G134" s="2">
        <v>37451</v>
      </c>
      <c r="H134" s="3" t="s">
        <v>20</v>
      </c>
    </row>
    <row r="135" spans="1:8" hidden="1">
      <c r="A135" s="8" t="s">
        <v>222</v>
      </c>
      <c r="B135" s="3" t="s">
        <v>22</v>
      </c>
      <c r="C135" s="3" t="s">
        <v>510</v>
      </c>
      <c r="D135" s="3" t="s">
        <v>416</v>
      </c>
      <c r="E135" s="3" t="s">
        <v>361</v>
      </c>
      <c r="F135" s="3" t="s">
        <v>417</v>
      </c>
      <c r="G135" s="2">
        <v>8744</v>
      </c>
      <c r="H135" s="3" t="s">
        <v>20</v>
      </c>
    </row>
    <row r="136" spans="1:8">
      <c r="A136" s="8" t="s">
        <v>225</v>
      </c>
      <c r="B136" s="3" t="s">
        <v>34</v>
      </c>
      <c r="C136" s="3" t="s">
        <v>511</v>
      </c>
      <c r="D136" s="3" t="s">
        <v>363</v>
      </c>
      <c r="E136" s="3" t="s">
        <v>361</v>
      </c>
      <c r="F136" s="3" t="s">
        <v>364</v>
      </c>
      <c r="G136" s="2">
        <v>73579</v>
      </c>
      <c r="H136" s="3" t="s">
        <v>15</v>
      </c>
    </row>
    <row r="137" spans="1:8">
      <c r="A137" s="8" t="s">
        <v>225</v>
      </c>
      <c r="B137" s="3" t="s">
        <v>34</v>
      </c>
      <c r="C137" s="3" t="s">
        <v>512</v>
      </c>
      <c r="D137" s="3" t="s">
        <v>363</v>
      </c>
      <c r="E137" s="3" t="s">
        <v>357</v>
      </c>
      <c r="F137" s="3" t="s">
        <v>364</v>
      </c>
      <c r="G137" s="2">
        <v>68961</v>
      </c>
      <c r="H137" s="3" t="s">
        <v>15</v>
      </c>
    </row>
    <row r="138" spans="1:8">
      <c r="A138" s="8" t="s">
        <v>225</v>
      </c>
      <c r="B138" s="3" t="s">
        <v>34</v>
      </c>
      <c r="C138" s="3" t="s">
        <v>513</v>
      </c>
      <c r="D138" s="3" t="s">
        <v>363</v>
      </c>
      <c r="E138" s="3" t="s">
        <v>373</v>
      </c>
      <c r="F138" s="3" t="s">
        <v>364</v>
      </c>
      <c r="G138" s="2">
        <v>49478</v>
      </c>
      <c r="H138" s="3" t="s">
        <v>31</v>
      </c>
    </row>
    <row r="139" spans="1:8">
      <c r="A139" s="8" t="s">
        <v>225</v>
      </c>
      <c r="B139" s="3" t="s">
        <v>34</v>
      </c>
      <c r="C139" s="3" t="s">
        <v>514</v>
      </c>
      <c r="D139" s="3" t="s">
        <v>348</v>
      </c>
      <c r="E139" s="3" t="s">
        <v>371</v>
      </c>
      <c r="F139" s="3" t="s">
        <v>350</v>
      </c>
      <c r="G139" s="2">
        <v>24245</v>
      </c>
      <c r="H139" s="3" t="s">
        <v>31</v>
      </c>
    </row>
    <row r="140" spans="1:8" hidden="1">
      <c r="A140" s="8" t="s">
        <v>228</v>
      </c>
      <c r="B140" s="3" t="s">
        <v>48</v>
      </c>
      <c r="C140" s="3" t="s">
        <v>515</v>
      </c>
      <c r="D140" s="3" t="s">
        <v>367</v>
      </c>
      <c r="E140" s="3" t="s">
        <v>353</v>
      </c>
      <c r="F140" s="3" t="s">
        <v>368</v>
      </c>
      <c r="G140" s="2">
        <v>67181</v>
      </c>
      <c r="H140" s="3" t="s">
        <v>28</v>
      </c>
    </row>
    <row r="141" spans="1:8" hidden="1">
      <c r="A141" s="8" t="s">
        <v>228</v>
      </c>
      <c r="B141" s="3" t="s">
        <v>48</v>
      </c>
      <c r="C141" s="3" t="s">
        <v>516</v>
      </c>
      <c r="D141" s="3" t="s">
        <v>341</v>
      </c>
      <c r="E141" s="3" t="s">
        <v>357</v>
      </c>
      <c r="F141" s="3" t="s">
        <v>343</v>
      </c>
      <c r="G141" s="2">
        <v>67631</v>
      </c>
      <c r="H141" s="3" t="s">
        <v>15</v>
      </c>
    </row>
    <row r="142" spans="1:8" hidden="1">
      <c r="A142" s="8" t="s">
        <v>233</v>
      </c>
      <c r="B142" s="3" t="s">
        <v>11</v>
      </c>
      <c r="C142" s="3" t="s">
        <v>517</v>
      </c>
      <c r="D142" s="3" t="s">
        <v>341</v>
      </c>
      <c r="E142" s="3" t="s">
        <v>371</v>
      </c>
      <c r="F142" s="3" t="s">
        <v>343</v>
      </c>
      <c r="G142" s="2">
        <v>42207</v>
      </c>
      <c r="H142" s="3" t="s">
        <v>31</v>
      </c>
    </row>
    <row r="143" spans="1:8">
      <c r="A143" s="8" t="s">
        <v>239</v>
      </c>
      <c r="B143" s="3" t="s">
        <v>34</v>
      </c>
      <c r="C143" s="3" t="s">
        <v>518</v>
      </c>
      <c r="D143" s="3" t="s">
        <v>367</v>
      </c>
      <c r="E143" s="3" t="s">
        <v>371</v>
      </c>
      <c r="F143" s="3" t="s">
        <v>368</v>
      </c>
      <c r="G143" s="2">
        <v>43630</v>
      </c>
      <c r="H143" s="3" t="s">
        <v>15</v>
      </c>
    </row>
    <row r="144" spans="1:8">
      <c r="A144" s="8" t="s">
        <v>239</v>
      </c>
      <c r="B144" s="3" t="s">
        <v>34</v>
      </c>
      <c r="C144" s="3" t="s">
        <v>519</v>
      </c>
      <c r="D144" s="3" t="s">
        <v>356</v>
      </c>
      <c r="E144" s="3" t="s">
        <v>383</v>
      </c>
      <c r="F144" s="3" t="s">
        <v>358</v>
      </c>
      <c r="G144" s="2">
        <v>6015</v>
      </c>
      <c r="H144" s="3" t="s">
        <v>28</v>
      </c>
    </row>
    <row r="145" spans="1:8">
      <c r="A145" s="8" t="s">
        <v>239</v>
      </c>
      <c r="B145" s="3" t="s">
        <v>34</v>
      </c>
      <c r="C145" s="3" t="s">
        <v>520</v>
      </c>
      <c r="D145" s="3" t="s">
        <v>348</v>
      </c>
      <c r="E145" s="3" t="s">
        <v>395</v>
      </c>
      <c r="F145" s="3" t="s">
        <v>350</v>
      </c>
      <c r="G145" s="2">
        <v>34799</v>
      </c>
      <c r="H145" s="3" t="s">
        <v>28</v>
      </c>
    </row>
    <row r="146" spans="1:8" hidden="1">
      <c r="A146" s="8" t="s">
        <v>243</v>
      </c>
      <c r="B146" s="3" t="s">
        <v>48</v>
      </c>
      <c r="C146" s="3" t="s">
        <v>521</v>
      </c>
      <c r="D146" s="3" t="s">
        <v>382</v>
      </c>
      <c r="E146" s="3" t="s">
        <v>349</v>
      </c>
      <c r="F146" s="3" t="s">
        <v>384</v>
      </c>
      <c r="G146" s="2">
        <v>50792</v>
      </c>
      <c r="H146" s="3" t="s">
        <v>20</v>
      </c>
    </row>
    <row r="147" spans="1:8" hidden="1">
      <c r="A147" s="8" t="s">
        <v>522</v>
      </c>
      <c r="B147" s="3" t="s">
        <v>11</v>
      </c>
      <c r="C147" s="3" t="s">
        <v>523</v>
      </c>
      <c r="D147" s="3" t="s">
        <v>348</v>
      </c>
      <c r="E147" s="3" t="s">
        <v>395</v>
      </c>
      <c r="F147" s="3" t="s">
        <v>350</v>
      </c>
      <c r="G147" s="2">
        <v>61859</v>
      </c>
      <c r="H147" s="3" t="s">
        <v>31</v>
      </c>
    </row>
    <row r="148" spans="1:8" hidden="1">
      <c r="A148" s="8" t="s">
        <v>522</v>
      </c>
      <c r="B148" s="3" t="s">
        <v>11</v>
      </c>
      <c r="C148" s="3" t="s">
        <v>524</v>
      </c>
      <c r="D148" s="3" t="s">
        <v>337</v>
      </c>
      <c r="E148" s="3" t="s">
        <v>353</v>
      </c>
      <c r="F148" s="3" t="s">
        <v>339</v>
      </c>
      <c r="G148" s="2">
        <v>24551</v>
      </c>
      <c r="H148" s="3" t="s">
        <v>31</v>
      </c>
    </row>
    <row r="149" spans="1:8" hidden="1">
      <c r="A149" s="8" t="s">
        <v>522</v>
      </c>
      <c r="B149" s="3" t="s">
        <v>11</v>
      </c>
      <c r="C149" s="3" t="s">
        <v>525</v>
      </c>
      <c r="D149" s="3" t="s">
        <v>356</v>
      </c>
      <c r="E149" s="3" t="s">
        <v>383</v>
      </c>
      <c r="F149" s="3" t="s">
        <v>358</v>
      </c>
      <c r="G149" s="2">
        <v>16255</v>
      </c>
      <c r="H149" s="3" t="s">
        <v>28</v>
      </c>
    </row>
    <row r="150" spans="1:8" hidden="1">
      <c r="A150" s="8" t="s">
        <v>245</v>
      </c>
      <c r="B150" s="3" t="s">
        <v>22</v>
      </c>
      <c r="C150" s="3" t="s">
        <v>526</v>
      </c>
      <c r="D150" s="3" t="s">
        <v>416</v>
      </c>
      <c r="E150" s="3" t="s">
        <v>395</v>
      </c>
      <c r="F150" s="3" t="s">
        <v>417</v>
      </c>
      <c r="G150" s="2">
        <v>71098</v>
      </c>
      <c r="H150" s="3" t="s">
        <v>15</v>
      </c>
    </row>
    <row r="151" spans="1:8">
      <c r="A151" s="8" t="s">
        <v>247</v>
      </c>
      <c r="B151" s="3" t="s">
        <v>34</v>
      </c>
      <c r="C151" s="3" t="s">
        <v>527</v>
      </c>
      <c r="D151" s="3" t="s">
        <v>382</v>
      </c>
      <c r="E151" s="3" t="s">
        <v>353</v>
      </c>
      <c r="F151" s="3" t="s">
        <v>384</v>
      </c>
      <c r="G151" s="2">
        <v>32641</v>
      </c>
      <c r="H151" s="3" t="s">
        <v>31</v>
      </c>
    </row>
    <row r="152" spans="1:8" hidden="1">
      <c r="A152" s="8" t="s">
        <v>251</v>
      </c>
      <c r="B152" s="3" t="s">
        <v>11</v>
      </c>
      <c r="C152" s="3" t="s">
        <v>528</v>
      </c>
      <c r="D152" s="3" t="s">
        <v>416</v>
      </c>
      <c r="E152" s="3" t="s">
        <v>371</v>
      </c>
      <c r="F152" s="3" t="s">
        <v>417</v>
      </c>
      <c r="G152" s="2">
        <v>4073</v>
      </c>
      <c r="H152" s="3" t="s">
        <v>31</v>
      </c>
    </row>
    <row r="153" spans="1:8" hidden="1">
      <c r="A153" s="8" t="s">
        <v>254</v>
      </c>
      <c r="B153" s="3" t="s">
        <v>22</v>
      </c>
      <c r="C153" s="3" t="s">
        <v>529</v>
      </c>
      <c r="D153" s="3" t="s">
        <v>348</v>
      </c>
      <c r="E153" s="3" t="s">
        <v>373</v>
      </c>
      <c r="F153" s="3" t="s">
        <v>350</v>
      </c>
      <c r="G153" s="2">
        <v>44194</v>
      </c>
      <c r="H153" s="3" t="s">
        <v>15</v>
      </c>
    </row>
    <row r="154" spans="1:8" hidden="1">
      <c r="A154" s="8" t="s">
        <v>254</v>
      </c>
      <c r="B154" s="3" t="s">
        <v>22</v>
      </c>
      <c r="C154" s="3" t="s">
        <v>530</v>
      </c>
      <c r="D154" s="3" t="s">
        <v>416</v>
      </c>
      <c r="E154" s="3" t="s">
        <v>361</v>
      </c>
      <c r="F154" s="3" t="s">
        <v>417</v>
      </c>
      <c r="G154" s="2">
        <v>21212</v>
      </c>
      <c r="H154" s="3" t="s">
        <v>28</v>
      </c>
    </row>
    <row r="155" spans="1:8">
      <c r="A155" s="8" t="s">
        <v>257</v>
      </c>
      <c r="B155" s="3" t="s">
        <v>34</v>
      </c>
      <c r="C155" s="3" t="s">
        <v>531</v>
      </c>
      <c r="D155" s="3" t="s">
        <v>352</v>
      </c>
      <c r="E155" s="3" t="s">
        <v>373</v>
      </c>
      <c r="F155" s="3" t="s">
        <v>354</v>
      </c>
      <c r="G155" s="2">
        <v>21365</v>
      </c>
      <c r="H155" s="3" t="s">
        <v>20</v>
      </c>
    </row>
    <row r="156" spans="1:8" hidden="1">
      <c r="A156" s="8" t="s">
        <v>259</v>
      </c>
      <c r="B156" s="3" t="s">
        <v>48</v>
      </c>
      <c r="C156" s="3" t="s">
        <v>532</v>
      </c>
      <c r="D156" s="3" t="s">
        <v>382</v>
      </c>
      <c r="E156" s="3" t="s">
        <v>361</v>
      </c>
      <c r="F156" s="3" t="s">
        <v>384</v>
      </c>
      <c r="G156" s="2">
        <v>2457</v>
      </c>
      <c r="H156" s="3" t="s">
        <v>20</v>
      </c>
    </row>
    <row r="157" spans="1:8" hidden="1">
      <c r="A157" s="8" t="s">
        <v>533</v>
      </c>
      <c r="B157" s="3" t="s">
        <v>11</v>
      </c>
      <c r="C157" s="3" t="s">
        <v>534</v>
      </c>
      <c r="D157" s="3" t="s">
        <v>341</v>
      </c>
      <c r="E157" s="3" t="s">
        <v>361</v>
      </c>
      <c r="F157" s="3" t="s">
        <v>343</v>
      </c>
      <c r="G157" s="2">
        <v>23601</v>
      </c>
      <c r="H157" s="3" t="s">
        <v>31</v>
      </c>
    </row>
    <row r="158" spans="1:8" hidden="1">
      <c r="A158" s="8" t="s">
        <v>533</v>
      </c>
      <c r="B158" s="3" t="s">
        <v>11</v>
      </c>
      <c r="C158" s="3" t="s">
        <v>535</v>
      </c>
      <c r="D158" s="3" t="s">
        <v>341</v>
      </c>
      <c r="E158" s="3" t="s">
        <v>342</v>
      </c>
      <c r="F158" s="3" t="s">
        <v>343</v>
      </c>
      <c r="G158" s="2">
        <v>66135</v>
      </c>
      <c r="H158" s="3" t="s">
        <v>15</v>
      </c>
    </row>
    <row r="159" spans="1:8" hidden="1">
      <c r="A159" s="8" t="s">
        <v>262</v>
      </c>
      <c r="B159" s="3" t="s">
        <v>22</v>
      </c>
      <c r="C159" s="3" t="s">
        <v>536</v>
      </c>
      <c r="D159" s="3" t="s">
        <v>356</v>
      </c>
      <c r="E159" s="3" t="s">
        <v>395</v>
      </c>
      <c r="F159" s="3" t="s">
        <v>358</v>
      </c>
      <c r="G159" s="2">
        <v>62058</v>
      </c>
      <c r="H159" s="3" t="s">
        <v>15</v>
      </c>
    </row>
    <row r="160" spans="1:8" hidden="1">
      <c r="A160" s="8" t="s">
        <v>262</v>
      </c>
      <c r="B160" s="3" t="s">
        <v>22</v>
      </c>
      <c r="C160" s="3" t="s">
        <v>537</v>
      </c>
      <c r="D160" s="3" t="s">
        <v>348</v>
      </c>
      <c r="E160" s="3" t="s">
        <v>342</v>
      </c>
      <c r="F160" s="3" t="s">
        <v>350</v>
      </c>
      <c r="G160" s="2">
        <v>28922</v>
      </c>
      <c r="H160" s="3" t="s">
        <v>28</v>
      </c>
    </row>
    <row r="161" spans="1:8" hidden="1">
      <c r="A161" s="8" t="s">
        <v>262</v>
      </c>
      <c r="B161" s="3" t="s">
        <v>22</v>
      </c>
      <c r="C161" s="3" t="s">
        <v>538</v>
      </c>
      <c r="D161" s="3" t="s">
        <v>382</v>
      </c>
      <c r="E161" s="3" t="s">
        <v>353</v>
      </c>
      <c r="F161" s="3" t="s">
        <v>384</v>
      </c>
      <c r="G161" s="2">
        <v>54547</v>
      </c>
      <c r="H161" s="3" t="s">
        <v>31</v>
      </c>
    </row>
    <row r="162" spans="1:8">
      <c r="A162" s="8" t="s">
        <v>539</v>
      </c>
      <c r="B162" s="3" t="s">
        <v>34</v>
      </c>
      <c r="C162" s="3" t="s">
        <v>540</v>
      </c>
      <c r="D162" s="3" t="s">
        <v>382</v>
      </c>
      <c r="E162" s="3" t="s">
        <v>395</v>
      </c>
      <c r="F162" s="3" t="s">
        <v>384</v>
      </c>
      <c r="G162" s="2">
        <v>51851</v>
      </c>
      <c r="H162" s="3" t="s">
        <v>28</v>
      </c>
    </row>
    <row r="163" spans="1:8" hidden="1">
      <c r="A163" s="8" t="s">
        <v>266</v>
      </c>
      <c r="B163" s="3" t="s">
        <v>48</v>
      </c>
      <c r="C163" s="3" t="s">
        <v>541</v>
      </c>
      <c r="D163" s="3" t="s">
        <v>416</v>
      </c>
      <c r="E163" s="3" t="s">
        <v>338</v>
      </c>
      <c r="F163" s="3" t="s">
        <v>417</v>
      </c>
      <c r="G163" s="2">
        <v>16349</v>
      </c>
      <c r="H163" s="3" t="s">
        <v>28</v>
      </c>
    </row>
    <row r="164" spans="1:8" hidden="1">
      <c r="A164" s="8" t="s">
        <v>266</v>
      </c>
      <c r="B164" s="3" t="s">
        <v>48</v>
      </c>
      <c r="C164" s="3" t="s">
        <v>542</v>
      </c>
      <c r="D164" s="3" t="s">
        <v>356</v>
      </c>
      <c r="E164" s="3" t="s">
        <v>373</v>
      </c>
      <c r="F164" s="3" t="s">
        <v>358</v>
      </c>
      <c r="G164" s="2">
        <v>8848</v>
      </c>
      <c r="H164" s="3" t="s">
        <v>15</v>
      </c>
    </row>
    <row r="165" spans="1:8" hidden="1">
      <c r="A165" s="8" t="s">
        <v>543</v>
      </c>
      <c r="B165" s="3" t="s">
        <v>11</v>
      </c>
      <c r="C165" s="3" t="s">
        <v>544</v>
      </c>
      <c r="D165" s="3" t="s">
        <v>352</v>
      </c>
      <c r="E165" s="3" t="s">
        <v>383</v>
      </c>
      <c r="F165" s="3" t="s">
        <v>354</v>
      </c>
      <c r="G165" s="2">
        <v>35791</v>
      </c>
      <c r="H165" s="3" t="s">
        <v>31</v>
      </c>
    </row>
    <row r="166" spans="1:8">
      <c r="A166" s="8" t="s">
        <v>270</v>
      </c>
      <c r="B166" s="3" t="s">
        <v>34</v>
      </c>
      <c r="C166" s="3" t="s">
        <v>545</v>
      </c>
      <c r="D166" s="3" t="s">
        <v>352</v>
      </c>
      <c r="E166" s="3" t="s">
        <v>353</v>
      </c>
      <c r="F166" s="3" t="s">
        <v>354</v>
      </c>
      <c r="G166" s="2">
        <v>71205</v>
      </c>
      <c r="H166" s="3" t="s">
        <v>15</v>
      </c>
    </row>
    <row r="167" spans="1:8" hidden="1">
      <c r="A167" s="8" t="s">
        <v>274</v>
      </c>
      <c r="B167" s="3" t="s">
        <v>48</v>
      </c>
      <c r="C167" s="3" t="s">
        <v>546</v>
      </c>
      <c r="D167" s="3" t="s">
        <v>356</v>
      </c>
      <c r="E167" s="3" t="s">
        <v>361</v>
      </c>
      <c r="F167" s="3" t="s">
        <v>358</v>
      </c>
      <c r="G167" s="2">
        <v>53107</v>
      </c>
      <c r="H167" s="3" t="s">
        <v>15</v>
      </c>
    </row>
    <row r="168" spans="1:8" hidden="1">
      <c r="A168" s="8" t="s">
        <v>274</v>
      </c>
      <c r="B168" s="3" t="s">
        <v>48</v>
      </c>
      <c r="C168" s="3" t="s">
        <v>547</v>
      </c>
      <c r="D168" s="3" t="s">
        <v>348</v>
      </c>
      <c r="E168" s="3" t="s">
        <v>357</v>
      </c>
      <c r="F168" s="3" t="s">
        <v>350</v>
      </c>
      <c r="G168" s="2">
        <v>76071</v>
      </c>
      <c r="H168" s="3" t="s">
        <v>15</v>
      </c>
    </row>
    <row r="169" spans="1:8" hidden="1">
      <c r="A169" s="8" t="s">
        <v>274</v>
      </c>
      <c r="B169" s="3" t="s">
        <v>48</v>
      </c>
      <c r="C169" s="3" t="s">
        <v>548</v>
      </c>
      <c r="D169" s="3" t="s">
        <v>352</v>
      </c>
      <c r="E169" s="3" t="s">
        <v>342</v>
      </c>
      <c r="F169" s="3" t="s">
        <v>354</v>
      </c>
      <c r="G169" s="2">
        <v>61820</v>
      </c>
      <c r="H169" s="3" t="s">
        <v>15</v>
      </c>
    </row>
    <row r="170" spans="1:8" hidden="1">
      <c r="A170" s="8" t="s">
        <v>278</v>
      </c>
      <c r="B170" s="3" t="s">
        <v>11</v>
      </c>
      <c r="C170" s="3" t="s">
        <v>549</v>
      </c>
      <c r="D170" s="3" t="s">
        <v>382</v>
      </c>
      <c r="E170" s="3" t="s">
        <v>373</v>
      </c>
      <c r="F170" s="3" t="s">
        <v>384</v>
      </c>
      <c r="G170" s="2">
        <v>14392</v>
      </c>
      <c r="H170" s="3" t="s">
        <v>31</v>
      </c>
    </row>
    <row r="171" spans="1:8" hidden="1">
      <c r="A171" s="8" t="s">
        <v>278</v>
      </c>
      <c r="B171" s="3" t="s">
        <v>11</v>
      </c>
      <c r="C171" s="3" t="s">
        <v>550</v>
      </c>
      <c r="D171" s="3" t="s">
        <v>337</v>
      </c>
      <c r="E171" s="3" t="s">
        <v>338</v>
      </c>
      <c r="F171" s="3" t="s">
        <v>339</v>
      </c>
      <c r="G171" s="2">
        <v>50771</v>
      </c>
      <c r="H171" s="3" t="s">
        <v>31</v>
      </c>
    </row>
    <row r="172" spans="1:8" hidden="1">
      <c r="A172" s="8" t="s">
        <v>278</v>
      </c>
      <c r="B172" s="3" t="s">
        <v>11</v>
      </c>
      <c r="C172" s="3" t="s">
        <v>551</v>
      </c>
      <c r="D172" s="3" t="s">
        <v>352</v>
      </c>
      <c r="E172" s="3" t="s">
        <v>373</v>
      </c>
      <c r="F172" s="3" t="s">
        <v>354</v>
      </c>
      <c r="G172" s="2">
        <v>67555</v>
      </c>
      <c r="H172" s="3" t="s">
        <v>28</v>
      </c>
    </row>
    <row r="173" spans="1:8" hidden="1">
      <c r="A173" s="8" t="s">
        <v>278</v>
      </c>
      <c r="B173" s="3" t="s">
        <v>11</v>
      </c>
      <c r="C173" s="3" t="s">
        <v>552</v>
      </c>
      <c r="D173" s="3" t="s">
        <v>337</v>
      </c>
      <c r="E173" s="3" t="s">
        <v>342</v>
      </c>
      <c r="F173" s="3" t="s">
        <v>339</v>
      </c>
      <c r="G173" s="2">
        <v>56617</v>
      </c>
      <c r="H173" s="3" t="s">
        <v>31</v>
      </c>
    </row>
    <row r="174" spans="1:8" hidden="1">
      <c r="A174" s="8" t="s">
        <v>278</v>
      </c>
      <c r="B174" s="3" t="s">
        <v>11</v>
      </c>
      <c r="C174" s="3" t="s">
        <v>553</v>
      </c>
      <c r="D174" s="3" t="s">
        <v>348</v>
      </c>
      <c r="E174" s="3" t="s">
        <v>383</v>
      </c>
      <c r="F174" s="3" t="s">
        <v>350</v>
      </c>
      <c r="G174" s="2">
        <v>10149</v>
      </c>
      <c r="H174" s="3" t="s">
        <v>28</v>
      </c>
    </row>
    <row r="175" spans="1:8" hidden="1">
      <c r="A175" s="8" t="s">
        <v>281</v>
      </c>
      <c r="B175" s="3" t="s">
        <v>22</v>
      </c>
      <c r="C175" s="3" t="s">
        <v>554</v>
      </c>
      <c r="D175" s="3" t="s">
        <v>382</v>
      </c>
      <c r="E175" s="3" t="s">
        <v>395</v>
      </c>
      <c r="F175" s="3" t="s">
        <v>384</v>
      </c>
      <c r="G175" s="2">
        <v>46542</v>
      </c>
      <c r="H175" s="3" t="s">
        <v>20</v>
      </c>
    </row>
    <row r="176" spans="1:8">
      <c r="A176" s="8" t="s">
        <v>555</v>
      </c>
      <c r="B176" s="3" t="s">
        <v>34</v>
      </c>
      <c r="C176" s="3" t="s">
        <v>556</v>
      </c>
      <c r="D176" s="3" t="s">
        <v>367</v>
      </c>
      <c r="E176" s="3" t="s">
        <v>357</v>
      </c>
      <c r="F176" s="3" t="s">
        <v>368</v>
      </c>
      <c r="G176" s="2">
        <v>42227</v>
      </c>
      <c r="H176" s="3" t="s">
        <v>15</v>
      </c>
    </row>
    <row r="177" spans="1:8" hidden="1">
      <c r="A177" s="8" t="s">
        <v>284</v>
      </c>
      <c r="B177" s="3" t="s">
        <v>48</v>
      </c>
      <c r="C177" s="3" t="s">
        <v>557</v>
      </c>
      <c r="D177" s="3" t="s">
        <v>337</v>
      </c>
      <c r="E177" s="3" t="s">
        <v>353</v>
      </c>
      <c r="F177" s="3" t="s">
        <v>339</v>
      </c>
      <c r="G177" s="2">
        <v>38886</v>
      </c>
      <c r="H177" s="3" t="s">
        <v>28</v>
      </c>
    </row>
    <row r="178" spans="1:8" hidden="1">
      <c r="A178" s="8" t="s">
        <v>284</v>
      </c>
      <c r="B178" s="3" t="s">
        <v>48</v>
      </c>
      <c r="C178" s="3" t="s">
        <v>558</v>
      </c>
      <c r="D178" s="3" t="s">
        <v>416</v>
      </c>
      <c r="E178" s="3" t="s">
        <v>357</v>
      </c>
      <c r="F178" s="3" t="s">
        <v>417</v>
      </c>
      <c r="G178" s="2">
        <v>32955</v>
      </c>
      <c r="H178" s="3" t="s">
        <v>28</v>
      </c>
    </row>
    <row r="179" spans="1:8" hidden="1">
      <c r="A179" s="8" t="s">
        <v>284</v>
      </c>
      <c r="B179" s="3" t="s">
        <v>48</v>
      </c>
      <c r="C179" s="3" t="s">
        <v>559</v>
      </c>
      <c r="D179" s="3" t="s">
        <v>341</v>
      </c>
      <c r="E179" s="3" t="s">
        <v>383</v>
      </c>
      <c r="F179" s="3" t="s">
        <v>343</v>
      </c>
      <c r="G179" s="2">
        <v>41587</v>
      </c>
      <c r="H179" s="3" t="s">
        <v>15</v>
      </c>
    </row>
    <row r="180" spans="1:8" hidden="1">
      <c r="A180" s="8" t="s">
        <v>287</v>
      </c>
      <c r="B180" s="3" t="s">
        <v>11</v>
      </c>
      <c r="C180" s="3" t="s">
        <v>560</v>
      </c>
      <c r="D180" s="3" t="s">
        <v>337</v>
      </c>
      <c r="E180" s="3" t="s">
        <v>371</v>
      </c>
      <c r="F180" s="3" t="s">
        <v>339</v>
      </c>
      <c r="G180" s="2">
        <v>20692</v>
      </c>
      <c r="H180" s="3" t="s">
        <v>15</v>
      </c>
    </row>
    <row r="181" spans="1:8">
      <c r="A181" s="8" t="s">
        <v>295</v>
      </c>
      <c r="B181" s="3" t="s">
        <v>34</v>
      </c>
      <c r="C181" s="3" t="s">
        <v>561</v>
      </c>
      <c r="D181" s="3" t="s">
        <v>382</v>
      </c>
      <c r="E181" s="3" t="s">
        <v>395</v>
      </c>
      <c r="F181" s="3" t="s">
        <v>384</v>
      </c>
      <c r="G181" s="2">
        <v>29213</v>
      </c>
      <c r="H181" s="3" t="s">
        <v>28</v>
      </c>
    </row>
    <row r="182" spans="1:8" hidden="1">
      <c r="A182" s="8" t="s">
        <v>297</v>
      </c>
      <c r="B182" s="3" t="s">
        <v>48</v>
      </c>
      <c r="C182" s="3" t="s">
        <v>562</v>
      </c>
      <c r="D182" s="3" t="s">
        <v>363</v>
      </c>
      <c r="E182" s="3" t="s">
        <v>361</v>
      </c>
      <c r="F182" s="3" t="s">
        <v>364</v>
      </c>
      <c r="G182" s="2">
        <v>17983</v>
      </c>
      <c r="H182" s="3" t="s">
        <v>15</v>
      </c>
    </row>
    <row r="183" spans="1:8" hidden="1">
      <c r="A183" s="8" t="s">
        <v>297</v>
      </c>
      <c r="B183" s="3" t="s">
        <v>48</v>
      </c>
      <c r="C183" s="3" t="s">
        <v>563</v>
      </c>
      <c r="D183" s="3" t="s">
        <v>337</v>
      </c>
      <c r="E183" s="3" t="s">
        <v>342</v>
      </c>
      <c r="F183" s="3" t="s">
        <v>339</v>
      </c>
      <c r="G183" s="2">
        <v>64510</v>
      </c>
      <c r="H183" s="3" t="s">
        <v>15</v>
      </c>
    </row>
    <row r="184" spans="1:8" hidden="1">
      <c r="A184" s="8" t="s">
        <v>300</v>
      </c>
      <c r="B184" s="3" t="s">
        <v>11</v>
      </c>
      <c r="C184" s="3" t="s">
        <v>564</v>
      </c>
      <c r="D184" s="3" t="s">
        <v>382</v>
      </c>
      <c r="E184" s="3" t="s">
        <v>338</v>
      </c>
      <c r="F184" s="3" t="s">
        <v>384</v>
      </c>
      <c r="G184" s="2">
        <v>52123</v>
      </c>
      <c r="H184" s="3" t="s">
        <v>28</v>
      </c>
    </row>
    <row r="185" spans="1:8" hidden="1">
      <c r="A185" s="8" t="s">
        <v>300</v>
      </c>
      <c r="B185" s="3" t="s">
        <v>11</v>
      </c>
      <c r="C185" s="3" t="s">
        <v>565</v>
      </c>
      <c r="D185" s="3" t="s">
        <v>345</v>
      </c>
      <c r="E185" s="3" t="s">
        <v>338</v>
      </c>
      <c r="F185" s="3" t="s">
        <v>346</v>
      </c>
      <c r="G185" s="2">
        <v>56170</v>
      </c>
      <c r="H185" s="3" t="s">
        <v>20</v>
      </c>
    </row>
    <row r="186" spans="1:8" hidden="1">
      <c r="A186" s="8" t="s">
        <v>300</v>
      </c>
      <c r="B186" s="3" t="s">
        <v>11</v>
      </c>
      <c r="C186" s="3" t="s">
        <v>566</v>
      </c>
      <c r="D186" s="3" t="s">
        <v>363</v>
      </c>
      <c r="E186" s="3" t="s">
        <v>353</v>
      </c>
      <c r="F186" s="3" t="s">
        <v>364</v>
      </c>
      <c r="G186" s="2">
        <v>68931</v>
      </c>
      <c r="H186" s="3" t="s">
        <v>31</v>
      </c>
    </row>
    <row r="187" spans="1:8" hidden="1">
      <c r="A187" s="8" t="s">
        <v>303</v>
      </c>
      <c r="B187" s="3" t="s">
        <v>22</v>
      </c>
      <c r="C187" s="3" t="s">
        <v>567</v>
      </c>
      <c r="D187" s="3" t="s">
        <v>367</v>
      </c>
      <c r="E187" s="3" t="s">
        <v>342</v>
      </c>
      <c r="F187" s="3" t="s">
        <v>368</v>
      </c>
      <c r="G187" s="2">
        <v>52477</v>
      </c>
      <c r="H187" s="3" t="s">
        <v>28</v>
      </c>
    </row>
    <row r="188" spans="1:8" hidden="1">
      <c r="A188" s="8" t="s">
        <v>303</v>
      </c>
      <c r="B188" s="3" t="s">
        <v>22</v>
      </c>
      <c r="C188" s="3" t="s">
        <v>568</v>
      </c>
      <c r="D188" s="3" t="s">
        <v>352</v>
      </c>
      <c r="E188" s="3" t="s">
        <v>371</v>
      </c>
      <c r="F188" s="3" t="s">
        <v>354</v>
      </c>
      <c r="G188" s="2">
        <v>2393</v>
      </c>
      <c r="H188" s="3" t="s">
        <v>20</v>
      </c>
    </row>
    <row r="189" spans="1:8">
      <c r="A189" s="8" t="s">
        <v>305</v>
      </c>
      <c r="B189" s="3" t="s">
        <v>34</v>
      </c>
      <c r="C189" s="3" t="s">
        <v>569</v>
      </c>
      <c r="D189" s="3" t="s">
        <v>356</v>
      </c>
      <c r="E189" s="3" t="s">
        <v>373</v>
      </c>
      <c r="F189" s="3" t="s">
        <v>358</v>
      </c>
      <c r="G189" s="2">
        <v>29751</v>
      </c>
      <c r="H189" s="3" t="s">
        <v>28</v>
      </c>
    </row>
    <row r="190" spans="1:8">
      <c r="A190" s="8" t="s">
        <v>305</v>
      </c>
      <c r="B190" s="3" t="s">
        <v>34</v>
      </c>
      <c r="C190" s="3" t="s">
        <v>570</v>
      </c>
      <c r="D190" s="3" t="s">
        <v>416</v>
      </c>
      <c r="E190" s="3" t="s">
        <v>349</v>
      </c>
      <c r="F190" s="3" t="s">
        <v>417</v>
      </c>
      <c r="G190" s="2">
        <v>1015</v>
      </c>
      <c r="H190" s="3" t="s">
        <v>15</v>
      </c>
    </row>
    <row r="191" spans="1:8" hidden="1">
      <c r="A191" s="8" t="s">
        <v>571</v>
      </c>
      <c r="B191" s="3" t="s">
        <v>11</v>
      </c>
      <c r="C191" s="3" t="s">
        <v>572</v>
      </c>
      <c r="D191" s="3" t="s">
        <v>348</v>
      </c>
      <c r="E191" s="3" t="s">
        <v>373</v>
      </c>
      <c r="F191" s="3" t="s">
        <v>350</v>
      </c>
      <c r="G191" s="2">
        <v>73549</v>
      </c>
      <c r="H191" s="3" t="s">
        <v>28</v>
      </c>
    </row>
    <row r="192" spans="1:8" hidden="1">
      <c r="A192" s="8" t="s">
        <v>571</v>
      </c>
      <c r="B192" s="3" t="s">
        <v>11</v>
      </c>
      <c r="C192" s="3" t="s">
        <v>573</v>
      </c>
      <c r="D192" s="3" t="s">
        <v>341</v>
      </c>
      <c r="E192" s="3" t="s">
        <v>371</v>
      </c>
      <c r="F192" s="3" t="s">
        <v>343</v>
      </c>
      <c r="G192" s="2">
        <v>63773</v>
      </c>
      <c r="H192" s="3" t="s">
        <v>31</v>
      </c>
    </row>
    <row r="193" spans="1:8">
      <c r="A193" s="8" t="s">
        <v>574</v>
      </c>
      <c r="B193" s="3" t="s">
        <v>34</v>
      </c>
      <c r="C193" s="3" t="s">
        <v>575</v>
      </c>
      <c r="D193" s="3" t="s">
        <v>382</v>
      </c>
      <c r="E193" s="3" t="s">
        <v>338</v>
      </c>
      <c r="F193" s="3" t="s">
        <v>384</v>
      </c>
      <c r="G193" s="2">
        <v>70471</v>
      </c>
      <c r="H193" s="3" t="s">
        <v>15</v>
      </c>
    </row>
    <row r="194" spans="1:8" hidden="1">
      <c r="A194" s="8" t="s">
        <v>313</v>
      </c>
      <c r="B194" s="3" t="s">
        <v>48</v>
      </c>
      <c r="C194" s="3" t="s">
        <v>576</v>
      </c>
      <c r="D194" s="3" t="s">
        <v>352</v>
      </c>
      <c r="E194" s="3" t="s">
        <v>357</v>
      </c>
      <c r="F194" s="3" t="s">
        <v>354</v>
      </c>
      <c r="G194" s="2">
        <v>30989</v>
      </c>
      <c r="H194" s="3" t="s">
        <v>20</v>
      </c>
    </row>
    <row r="195" spans="1:8" hidden="1">
      <c r="A195" s="8" t="s">
        <v>313</v>
      </c>
      <c r="B195" s="3" t="s">
        <v>48</v>
      </c>
      <c r="C195" s="3" t="s">
        <v>577</v>
      </c>
      <c r="D195" s="3" t="s">
        <v>337</v>
      </c>
      <c r="E195" s="3" t="s">
        <v>361</v>
      </c>
      <c r="F195" s="3" t="s">
        <v>339</v>
      </c>
      <c r="G195" s="2">
        <v>71996</v>
      </c>
      <c r="H195" s="3" t="s">
        <v>28</v>
      </c>
    </row>
    <row r="196" spans="1:8" hidden="1">
      <c r="A196" s="8" t="s">
        <v>315</v>
      </c>
      <c r="B196" s="3" t="s">
        <v>11</v>
      </c>
      <c r="C196" s="3" t="s">
        <v>578</v>
      </c>
      <c r="D196" s="3" t="s">
        <v>352</v>
      </c>
      <c r="E196" s="3" t="s">
        <v>371</v>
      </c>
      <c r="F196" s="3" t="s">
        <v>354</v>
      </c>
      <c r="G196" s="2">
        <v>74129</v>
      </c>
      <c r="H196" s="3" t="s">
        <v>28</v>
      </c>
    </row>
    <row r="197" spans="1:8" hidden="1">
      <c r="A197" s="8" t="s">
        <v>315</v>
      </c>
      <c r="B197" s="3" t="s">
        <v>11</v>
      </c>
      <c r="C197" s="3" t="s">
        <v>579</v>
      </c>
      <c r="D197" s="3" t="s">
        <v>356</v>
      </c>
      <c r="E197" s="3" t="s">
        <v>383</v>
      </c>
      <c r="F197" s="3" t="s">
        <v>358</v>
      </c>
      <c r="G197" s="2">
        <v>49192</v>
      </c>
      <c r="H197" s="3" t="s">
        <v>28</v>
      </c>
    </row>
    <row r="198" spans="1:8">
      <c r="A198" s="8" t="s">
        <v>318</v>
      </c>
      <c r="B198" s="3" t="s">
        <v>34</v>
      </c>
      <c r="C198" s="3" t="s">
        <v>580</v>
      </c>
      <c r="D198" s="3" t="s">
        <v>356</v>
      </c>
      <c r="E198" s="3" t="s">
        <v>342</v>
      </c>
      <c r="F198" s="3" t="s">
        <v>358</v>
      </c>
      <c r="G198" s="2">
        <v>58433</v>
      </c>
      <c r="H198" s="3" t="s">
        <v>31</v>
      </c>
    </row>
    <row r="199" spans="1:8" hidden="1">
      <c r="A199" s="8" t="s">
        <v>324</v>
      </c>
      <c r="B199" s="3" t="s">
        <v>11</v>
      </c>
      <c r="C199" s="3" t="s">
        <v>581</v>
      </c>
      <c r="D199" s="3" t="s">
        <v>345</v>
      </c>
      <c r="E199" s="3" t="s">
        <v>361</v>
      </c>
      <c r="F199" s="3" t="s">
        <v>346</v>
      </c>
      <c r="G199" s="2">
        <v>19278</v>
      </c>
      <c r="H199" s="3" t="s">
        <v>28</v>
      </c>
    </row>
    <row r="200" spans="1:8" hidden="1">
      <c r="A200" s="8" t="s">
        <v>324</v>
      </c>
      <c r="B200" s="3" t="s">
        <v>11</v>
      </c>
      <c r="C200" s="3" t="s">
        <v>582</v>
      </c>
      <c r="D200" s="3" t="s">
        <v>337</v>
      </c>
      <c r="E200" s="3" t="s">
        <v>353</v>
      </c>
      <c r="F200" s="3" t="s">
        <v>339</v>
      </c>
      <c r="G200" s="2">
        <v>22849</v>
      </c>
      <c r="H200" s="3" t="s">
        <v>31</v>
      </c>
    </row>
    <row r="201" spans="1:8" hidden="1">
      <c r="A201" s="8" t="s">
        <v>324</v>
      </c>
      <c r="B201" s="3" t="s">
        <v>11</v>
      </c>
      <c r="C201" s="3" t="s">
        <v>583</v>
      </c>
      <c r="D201" s="3" t="s">
        <v>337</v>
      </c>
      <c r="E201" s="3" t="s">
        <v>371</v>
      </c>
      <c r="F201" s="3" t="s">
        <v>339</v>
      </c>
      <c r="G201" s="2">
        <v>74529</v>
      </c>
      <c r="H201" s="3" t="s">
        <v>31</v>
      </c>
    </row>
    <row r="202" spans="1:8">
      <c r="A202" s="3" t="s">
        <v>330</v>
      </c>
      <c r="G202" s="2">
        <f>SUBTOTAL(109,G2:G201)</f>
        <v>1940214</v>
      </c>
      <c r="H202" s="3">
        <f>SUBTOTAL(103,Table2[Payment Method])</f>
        <v>48</v>
      </c>
    </row>
  </sheetData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1:B201 B203:B1048576" xr:uid="{4D353249-E60F-4C87-B9C1-1FEEA8AD95DE}">
      <formula1>"January, February, March, April, May, June, July, August, September, October, November, December"</formula1>
    </dataValidation>
    <dataValidation type="list" allowBlank="1" showInputMessage="1" showErrorMessage="1" sqref="D1:D201 D203:D1048576" xr:uid="{9A6926E6-1455-4ABE-895F-761012B084C9}">
      <formula1>"Rent,Utilities,Salaries,Marketing,Transport,Software,Maintenance,Travel,Taxes,Others"</formula1>
    </dataValidation>
    <dataValidation type="list" allowBlank="1" showInputMessage="1" showErrorMessage="1" sqref="H1:H201 H203:H1048576" xr:uid="{ECE2EC4F-F27C-4D07-8E69-4C7F69528453}">
      <formula1>PayMethod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A2BD-2C91-4898-8A8A-537AEC0DEAEE}">
  <sheetPr>
    <tabColor rgb="FFF7F78D"/>
  </sheetPr>
  <dimension ref="A1:E15"/>
  <sheetViews>
    <sheetView workbookViewId="0">
      <selection activeCell="E25" sqref="E25"/>
    </sheetView>
  </sheetViews>
  <sheetFormatPr defaultRowHeight="15"/>
  <cols>
    <col min="1" max="1" width="11.42578125" bestFit="1" customWidth="1"/>
    <col min="2" max="2" width="23.42578125" bestFit="1" customWidth="1"/>
    <col min="3" max="3" width="24" style="1" bestFit="1" customWidth="1"/>
    <col min="4" max="4" width="18.42578125" bestFit="1" customWidth="1"/>
    <col min="5" max="5" width="24.7109375" style="16" customWidth="1"/>
  </cols>
  <sheetData>
    <row r="1" spans="1:5" ht="18.75">
      <c r="A1" s="12" t="s">
        <v>1</v>
      </c>
      <c r="B1" s="13" t="s">
        <v>584</v>
      </c>
      <c r="C1" s="13" t="s">
        <v>585</v>
      </c>
      <c r="D1" s="14" t="s">
        <v>586</v>
      </c>
      <c r="E1" s="17" t="s">
        <v>587</v>
      </c>
    </row>
    <row r="2" spans="1:5">
      <c r="A2" t="s">
        <v>11</v>
      </c>
      <c r="B2" s="1">
        <f>SUMIF(Revenue!B:B,Table3[[#This Row],[Month]],Revenue!H:H)</f>
        <v>2143772</v>
      </c>
      <c r="C2" s="1">
        <f>SUMIF(Expenses!B:B,Table3[[#This Row],[Month]],Expenses!G:G)</f>
        <v>2992240</v>
      </c>
      <c r="D2" s="15">
        <f>SUM(Table3[[#This Row],[Total Revenue (₹)]],-Table3[[#This Row],[Total Expenses (₹)]])</f>
        <v>-848468</v>
      </c>
      <c r="E2" s="1">
        <f>SUM(Table3[[#This Row],[Net Profit (₹)]]/Table3[[#This Row],[Total Revenue (₹)]])</f>
        <v>-0.39578276048012567</v>
      </c>
    </row>
    <row r="3" spans="1:5">
      <c r="A3" t="s">
        <v>22</v>
      </c>
      <c r="B3" s="1">
        <f>SUMIF(Revenue!B:B,Table3[[#This Row],[Month]],Revenue!H:H)</f>
        <v>2012289</v>
      </c>
      <c r="C3" s="1">
        <f>SUMIF(Expenses!B:B,Table3[[#This Row],[Month]],Expenses!G:G)</f>
        <v>1699280</v>
      </c>
      <c r="D3" s="15">
        <f>SUM(Table3[[#This Row],[Total Revenue (₹)]],-Table3[[#This Row],[Total Expenses (₹)]])</f>
        <v>313009</v>
      </c>
      <c r="E3" s="1">
        <f>SUM(Table3[[#This Row],[Net Profit (₹)]]/Table3[[#This Row],[Total Revenue (₹)]])</f>
        <v>0.15554873082345527</v>
      </c>
    </row>
    <row r="4" spans="1:5">
      <c r="A4" t="s">
        <v>34</v>
      </c>
      <c r="B4" s="1">
        <f>SUMIF(Revenue!B:B,Table3[[#This Row],[Month]],Revenue!H:H)</f>
        <v>1887028</v>
      </c>
      <c r="C4" s="1">
        <f>SUMIF(Expenses!B:B,Table3[[#This Row],[Month]],Expenses!G:G)</f>
        <v>1940214</v>
      </c>
      <c r="D4" s="15">
        <f>SUM(Table3[[#This Row],[Total Revenue (₹)]],-Table3[[#This Row],[Total Expenses (₹)]])</f>
        <v>-53186</v>
      </c>
      <c r="E4" s="1">
        <f>SUM(Table3[[#This Row],[Net Profit (₹)]]/Table3[[#This Row],[Total Revenue (₹)]])</f>
        <v>-2.8185061376937704E-2</v>
      </c>
    </row>
    <row r="5" spans="1:5">
      <c r="A5" t="s">
        <v>48</v>
      </c>
      <c r="B5" s="1">
        <f>SUMIF(Revenue!B:B,Table3[[#This Row],[Month]],Revenue!H:H)</f>
        <v>2374586</v>
      </c>
      <c r="C5" s="1">
        <f>SUMIF(Expenses!B:B,Table3[[#This Row],[Month]],Expenses!G:G)</f>
        <v>2025912</v>
      </c>
      <c r="D5" s="15">
        <f>SUM(Table3[[#This Row],[Total Revenue (₹)]],-Table3[[#This Row],[Total Expenses (₹)]])</f>
        <v>348674</v>
      </c>
      <c r="E5" s="1">
        <f>SUM(Table3[[#This Row],[Net Profit (₹)]]/Table3[[#This Row],[Total Revenue (₹)]])</f>
        <v>0.14683570104430835</v>
      </c>
    </row>
    <row r="6" spans="1:5">
      <c r="A6" t="s">
        <v>38</v>
      </c>
      <c r="B6" s="1">
        <f>SUMIF(Revenue!B:B,Table3[[#This Row],[Month]],Revenue!H:H)</f>
        <v>14608</v>
      </c>
      <c r="C6" s="1">
        <f>SUMIF(Expenses!B:B,Table3[[#This Row],[Month]],Expenses!G:G)</f>
        <v>76892</v>
      </c>
      <c r="D6" s="15">
        <f>SUM(Table3[[#This Row],[Total Revenue (₹)]],-Table3[[#This Row],[Total Expenses (₹)]])</f>
        <v>-62284</v>
      </c>
      <c r="E6" s="1">
        <f>SUM(Table3[[#This Row],[Net Profit (₹)]]/Table3[[#This Row],[Total Revenue (₹)]])</f>
        <v>-4.2636911281489596</v>
      </c>
    </row>
    <row r="7" spans="1:5">
      <c r="A7" t="s">
        <v>588</v>
      </c>
      <c r="B7" s="1">
        <f>SUMIF(Revenue!B:B,Table3[[#This Row],[Month]],Revenue!H:H)</f>
        <v>0</v>
      </c>
      <c r="C7" s="1">
        <f>SUMIF(Expenses!B:B,Table3[[#This Row],[Month]],Expenses!G:G)</f>
        <v>0</v>
      </c>
      <c r="D7" s="15">
        <f>SUM(Table3[[#This Row],[Total Revenue (₹)]],-Table3[[#This Row],[Total Expenses (₹)]])</f>
        <v>0</v>
      </c>
      <c r="E7" s="1" t="e">
        <f>SUM(Table3[[#This Row],[Net Profit (₹)]]/Table3[[#This Row],[Total Revenue (₹)]])</f>
        <v>#DIV/0!</v>
      </c>
    </row>
    <row r="8" spans="1:5">
      <c r="A8" t="s">
        <v>589</v>
      </c>
      <c r="B8" s="1">
        <f>SUMIF(Revenue!B:B,Table3[[#This Row],[Month]],Revenue!H:H)</f>
        <v>0</v>
      </c>
      <c r="C8" s="1">
        <f>SUMIF(Expenses!B:B,Table3[[#This Row],[Month]],Expenses!G:G)</f>
        <v>0</v>
      </c>
      <c r="D8" s="15">
        <f>SUM(Table3[[#This Row],[Total Revenue (₹)]],-Table3[[#This Row],[Total Expenses (₹)]])</f>
        <v>0</v>
      </c>
      <c r="E8" s="1" t="e">
        <f>SUM(Table3[[#This Row],[Net Profit (₹)]]/Table3[[#This Row],[Total Revenue (₹)]])</f>
        <v>#DIV/0!</v>
      </c>
    </row>
    <row r="9" spans="1:5">
      <c r="A9" t="s">
        <v>590</v>
      </c>
      <c r="B9" s="1">
        <f>SUMIF(Revenue!B:B,Table3[[#This Row],[Month]],Revenue!H:H)</f>
        <v>0</v>
      </c>
      <c r="C9" s="1">
        <f>SUMIF(Expenses!B:B,Table3[[#This Row],[Month]],Expenses!G:G)</f>
        <v>0</v>
      </c>
      <c r="D9" s="15">
        <f>SUM(Table3[[#This Row],[Total Revenue (₹)]],-Table3[[#This Row],[Total Expenses (₹)]])</f>
        <v>0</v>
      </c>
      <c r="E9" s="1" t="e">
        <f>SUM(Table3[[#This Row],[Net Profit (₹)]]/Table3[[#This Row],[Total Revenue (₹)]])</f>
        <v>#DIV/0!</v>
      </c>
    </row>
    <row r="10" spans="1:5">
      <c r="A10" t="s">
        <v>591</v>
      </c>
      <c r="B10" s="1">
        <f>SUMIF(Revenue!B:B,Table3[[#This Row],[Month]],Revenue!H:H)</f>
        <v>0</v>
      </c>
      <c r="C10" s="1">
        <f>SUMIF(Expenses!B:B,Table3[[#This Row],[Month]],Expenses!G:G)</f>
        <v>0</v>
      </c>
      <c r="D10" s="15">
        <f>SUM(Table3[[#This Row],[Total Revenue (₹)]],-Table3[[#This Row],[Total Expenses (₹)]])</f>
        <v>0</v>
      </c>
      <c r="E10" s="1" t="e">
        <f>SUM(Table3[[#This Row],[Net Profit (₹)]]/Table3[[#This Row],[Total Revenue (₹)]])</f>
        <v>#DIV/0!</v>
      </c>
    </row>
    <row r="11" spans="1:5">
      <c r="A11" t="s">
        <v>592</v>
      </c>
      <c r="B11" s="1">
        <f>SUMIF(Revenue!B:B,Table3[[#This Row],[Month]],Revenue!H:H)</f>
        <v>0</v>
      </c>
      <c r="C11" s="1">
        <f>SUMIF(Expenses!B:B,Table3[[#This Row],[Month]],Expenses!G:G)</f>
        <v>0</v>
      </c>
      <c r="D11" s="15">
        <f>SUM(Table3[[#This Row],[Total Revenue (₹)]],-Table3[[#This Row],[Total Expenses (₹)]])</f>
        <v>0</v>
      </c>
      <c r="E11" s="1" t="e">
        <f>SUM(Table3[[#This Row],[Net Profit (₹)]]/Table3[[#This Row],[Total Revenue (₹)]])</f>
        <v>#DIV/0!</v>
      </c>
    </row>
    <row r="12" spans="1:5">
      <c r="A12" t="s">
        <v>593</v>
      </c>
      <c r="B12" s="1">
        <f>SUMIF(Revenue!B:B,Table3[[#This Row],[Month]],Revenue!H:H)</f>
        <v>0</v>
      </c>
      <c r="C12" s="1">
        <f>SUMIF(Expenses!B:B,Table3[[#This Row],[Month]],Expenses!G:G)</f>
        <v>0</v>
      </c>
      <c r="D12" s="15">
        <f>SUM(Table3[[#This Row],[Total Revenue (₹)]],-Table3[[#This Row],[Total Expenses (₹)]])</f>
        <v>0</v>
      </c>
      <c r="E12" s="1" t="e">
        <f>SUM(Table3[[#This Row],[Net Profit (₹)]]/Table3[[#This Row],[Total Revenue (₹)]])</f>
        <v>#DIV/0!</v>
      </c>
    </row>
    <row r="13" spans="1:5">
      <c r="A13" t="s">
        <v>594</v>
      </c>
      <c r="B13" s="1">
        <f>SUMIF(Revenue!B:B,Table3[[#This Row],[Month]],Revenue!H:H)</f>
        <v>0</v>
      </c>
      <c r="C13" s="1">
        <f>SUMIF(Expenses!B:B,Table3[[#This Row],[Month]],Expenses!G:G)</f>
        <v>0</v>
      </c>
      <c r="D13" s="15">
        <f>SUM(Table3[[#This Row],[Total Revenue (₹)]],-Table3[[#This Row],[Total Expenses (₹)]])</f>
        <v>0</v>
      </c>
      <c r="E13" s="1" t="e">
        <f>SUM(Table3[[#This Row],[Net Profit (₹)]]/Table3[[#This Row],[Total Revenue (₹)]])</f>
        <v>#DIV/0!</v>
      </c>
    </row>
    <row r="14" spans="1:5">
      <c r="A14" t="s">
        <v>330</v>
      </c>
      <c r="B14" s="1">
        <f>SUMIF(Revenue!B:B,Table3[[#This Row],[Month]],Revenue!H:H)</f>
        <v>0</v>
      </c>
      <c r="C14" s="1">
        <f>SUMIF(Expenses!B:B,Table3[[#This Row],[Month]],Expenses!G:G)</f>
        <v>0</v>
      </c>
      <c r="D14" s="15">
        <f>SUM(Table3[[#This Row],[Total Revenue (₹)]],-Table3[[#This Row],[Total Expenses (₹)]])</f>
        <v>0</v>
      </c>
      <c r="E14" s="1" t="e">
        <f>SUM(Table3[[#This Row],[Net Profit (₹)]]/Table3[[#This Row],[Total Revenue (₹)]])</f>
        <v>#DIV/0!</v>
      </c>
    </row>
    <row r="15" spans="1:5">
      <c r="A15" t="s">
        <v>330</v>
      </c>
      <c r="B15">
        <f>SUBTOTAL(109,B2:B14)</f>
        <v>8432283</v>
      </c>
      <c r="C15">
        <f>SUBTOTAL(109,C2:C14)</f>
        <v>8734538</v>
      </c>
      <c r="D15">
        <f>SUBTOTAL(109,D2:D14)</f>
        <v>-302255</v>
      </c>
    </row>
  </sheetData>
  <conditionalFormatting sqref="D2:D15">
    <cfRule type="cellIs" dxfId="9" priority="6" operator="lessThan">
      <formula>0</formula>
    </cfRule>
  </conditionalFormatting>
  <conditionalFormatting sqref="D2:D15">
    <cfRule type="cellIs" dxfId="8" priority="5" operator="greaterThan">
      <formula>0</formula>
    </cfRule>
  </conditionalFormatting>
  <conditionalFormatting sqref="D1:D1048576 E1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{2D0D8E4F-8F03-4994-986F-6052C0ED6E7F}</x14:id>
        </ext>
      </extLst>
    </cfRule>
  </conditionalFormatting>
  <conditionalFormatting sqref="D1:D1048576 E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{67BF7DAF-6217-4063-8094-32928BFF404F}</x14:id>
        </ext>
      </extLst>
    </cfRule>
  </conditionalFormatting>
  <conditionalFormatting sqref="D1:D1048576 E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{29E8117E-9E8A-4F9F-9865-1A32A72742B1}</x14:id>
        </ext>
      </extLst>
    </cfRule>
  </conditionalFormatting>
  <conditionalFormatting sqref="D1:D1048576 E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{500D5556-85A7-4113-983E-5207182DD907}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0D8E4F-8F03-4994-986F-6052C0ED6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 E1</xm:sqref>
        </x14:conditionalFormatting>
        <x14:conditionalFormatting xmlns:xm="http://schemas.microsoft.com/office/excel/2006/main">
          <x14:cfRule type="dataBar" id="{67BF7DAF-6217-4063-8094-32928BFF40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 E1</xm:sqref>
        </x14:conditionalFormatting>
        <x14:conditionalFormatting xmlns:xm="http://schemas.microsoft.com/office/excel/2006/main">
          <x14:cfRule type="dataBar" id="{29E8117E-9E8A-4F9F-9865-1A32A7274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 E1</xm:sqref>
        </x14:conditionalFormatting>
        <x14:conditionalFormatting xmlns:xm="http://schemas.microsoft.com/office/excel/2006/main">
          <x14:cfRule type="dataBar" id="{500D5556-85A7-4113-983E-5207182DD9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 E1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9491-8AE6-4B76-A746-40FC711AFD7C}">
  <sheetPr>
    <tabColor theme="0" tint="-0.249977111117893"/>
  </sheetPr>
  <dimension ref="A1:M343"/>
  <sheetViews>
    <sheetView tabSelected="1" topLeftCell="A58" workbookViewId="0">
      <selection activeCell="K16" sqref="K16"/>
    </sheetView>
  </sheetViews>
  <sheetFormatPr defaultRowHeight="15"/>
  <cols>
    <col min="1" max="1" width="11.42578125" bestFit="1" customWidth="1"/>
    <col min="2" max="2" width="14.140625" bestFit="1" customWidth="1"/>
    <col min="3" max="3" width="17.7109375" bestFit="1" customWidth="1"/>
    <col min="7" max="7" width="35.28515625" bestFit="1" customWidth="1"/>
    <col min="8" max="8" width="20" bestFit="1" customWidth="1"/>
    <col min="9" max="9" width="30.5703125" bestFit="1" customWidth="1"/>
    <col min="10" max="10" width="18.7109375" bestFit="1" customWidth="1"/>
    <col min="11" max="11" width="35.28515625" bestFit="1" customWidth="1"/>
    <col min="13" max="13" width="35.28515625" bestFit="1" customWidth="1"/>
  </cols>
  <sheetData>
    <row r="1" spans="2:13">
      <c r="B1" s="19"/>
      <c r="C1" s="19"/>
    </row>
    <row r="7" spans="2:13" ht="34.5">
      <c r="B7" s="20" t="s">
        <v>595</v>
      </c>
      <c r="C7" s="20"/>
      <c r="G7" s="22" t="s">
        <v>596</v>
      </c>
      <c r="H7" s="22"/>
      <c r="I7" s="22"/>
      <c r="J7" s="22"/>
      <c r="K7" s="22"/>
      <c r="L7" s="22"/>
      <c r="M7" s="22"/>
    </row>
    <row r="8" spans="2:13" ht="34.5">
      <c r="B8" s="18" t="s">
        <v>1</v>
      </c>
      <c r="C8" s="18" t="s">
        <v>4</v>
      </c>
      <c r="H8" s="23"/>
    </row>
    <row r="9" spans="2:13" ht="34.5">
      <c r="B9" t="s">
        <v>11</v>
      </c>
      <c r="C9" t="s">
        <v>44</v>
      </c>
      <c r="G9" s="26" t="s">
        <v>597</v>
      </c>
      <c r="H9" s="21"/>
      <c r="I9" s="24" t="s">
        <v>598</v>
      </c>
      <c r="K9" s="28" t="s">
        <v>599</v>
      </c>
      <c r="M9" s="30" t="s">
        <v>600</v>
      </c>
    </row>
    <row r="10" spans="2:13" ht="34.5">
      <c r="C10" t="s">
        <v>19</v>
      </c>
      <c r="G10" s="27">
        <f>SUM(Profit_Loss_Summary!B2:B13)</f>
        <v>8432283</v>
      </c>
      <c r="I10" s="25">
        <f>SUM(Profit_Loss_Summary!C2:C13)</f>
        <v>8734538</v>
      </c>
      <c r="K10" s="29">
        <f>SUM(Profit_Loss_Summary!D2:D13)</f>
        <v>-302255</v>
      </c>
      <c r="M10" s="31">
        <f>SUM(K10/G10)</f>
        <v>-3.5844978163090589E-2</v>
      </c>
    </row>
    <row r="11" spans="2:13">
      <c r="C11" t="s">
        <v>30</v>
      </c>
    </row>
    <row r="12" spans="2:13">
      <c r="C12" t="s">
        <v>14</v>
      </c>
    </row>
    <row r="13" spans="2:13">
      <c r="C13" t="s">
        <v>27</v>
      </c>
    </row>
    <row r="14" spans="2:13">
      <c r="B14" t="s">
        <v>601</v>
      </c>
    </row>
    <row r="15" spans="2:13">
      <c r="B15" t="s">
        <v>22</v>
      </c>
      <c r="C15" t="s">
        <v>44</v>
      </c>
    </row>
    <row r="16" spans="2:13">
      <c r="C16" t="s">
        <v>19</v>
      </c>
    </row>
    <row r="17" spans="2:3">
      <c r="C17" t="s">
        <v>30</v>
      </c>
    </row>
    <row r="18" spans="2:3">
      <c r="C18" t="s">
        <v>14</v>
      </c>
    </row>
    <row r="19" spans="2:3">
      <c r="C19" t="s">
        <v>27</v>
      </c>
    </row>
    <row r="20" spans="2:3">
      <c r="B20" t="s">
        <v>602</v>
      </c>
    </row>
    <row r="21" spans="2:3">
      <c r="B21" t="s">
        <v>34</v>
      </c>
      <c r="C21" t="s">
        <v>44</v>
      </c>
    </row>
    <row r="22" spans="2:3">
      <c r="C22" t="s">
        <v>19</v>
      </c>
    </row>
    <row r="23" spans="2:3">
      <c r="C23" t="s">
        <v>30</v>
      </c>
    </row>
    <row r="24" spans="2:3">
      <c r="C24" t="s">
        <v>14</v>
      </c>
    </row>
    <row r="25" spans="2:3">
      <c r="C25" t="s">
        <v>27</v>
      </c>
    </row>
    <row r="26" spans="2:3">
      <c r="B26" t="s">
        <v>603</v>
      </c>
    </row>
    <row r="27" spans="2:3">
      <c r="B27" t="s">
        <v>48</v>
      </c>
      <c r="C27" t="s">
        <v>44</v>
      </c>
    </row>
    <row r="28" spans="2:3">
      <c r="C28" t="s">
        <v>19</v>
      </c>
    </row>
    <row r="29" spans="2:3">
      <c r="C29" t="s">
        <v>30</v>
      </c>
    </row>
    <row r="30" spans="2:3">
      <c r="C30" t="s">
        <v>14</v>
      </c>
    </row>
    <row r="31" spans="2:3">
      <c r="C31" t="s">
        <v>27</v>
      </c>
    </row>
    <row r="32" spans="2:3">
      <c r="B32" t="s">
        <v>604</v>
      </c>
    </row>
    <row r="33" spans="1:3">
      <c r="B33" t="s">
        <v>38</v>
      </c>
      <c r="C33" t="s">
        <v>27</v>
      </c>
    </row>
    <row r="34" spans="1:3">
      <c r="B34" t="s">
        <v>605</v>
      </c>
    </row>
    <row r="35" spans="1:3">
      <c r="B35" t="s">
        <v>606</v>
      </c>
    </row>
    <row r="38" spans="1:3" ht="18.75">
      <c r="A38" s="20" t="s">
        <v>607</v>
      </c>
      <c r="B38" s="20"/>
      <c r="C38" s="20"/>
    </row>
    <row r="39" spans="1:3">
      <c r="A39" s="18" t="s">
        <v>0</v>
      </c>
      <c r="B39" s="18" t="s">
        <v>331</v>
      </c>
      <c r="C39" t="s">
        <v>608</v>
      </c>
    </row>
    <row r="40" spans="1:3">
      <c r="A40" t="s">
        <v>10</v>
      </c>
      <c r="B40" t="s">
        <v>336</v>
      </c>
      <c r="C40" s="1">
        <v>75259</v>
      </c>
    </row>
    <row r="41" spans="1:3">
      <c r="B41" t="s">
        <v>340</v>
      </c>
      <c r="C41" s="1">
        <v>44443</v>
      </c>
    </row>
    <row r="42" spans="1:3">
      <c r="B42" t="s">
        <v>344</v>
      </c>
      <c r="C42" s="1">
        <v>73803</v>
      </c>
    </row>
    <row r="43" spans="1:3">
      <c r="B43" t="s">
        <v>347</v>
      </c>
      <c r="C43" s="1">
        <v>11285</v>
      </c>
    </row>
    <row r="44" spans="1:3">
      <c r="B44" t="s">
        <v>351</v>
      </c>
      <c r="C44" s="1">
        <v>23833</v>
      </c>
    </row>
    <row r="45" spans="1:3">
      <c r="B45" t="s">
        <v>355</v>
      </c>
      <c r="C45" s="1">
        <v>31927</v>
      </c>
    </row>
    <row r="46" spans="1:3">
      <c r="A46" t="s">
        <v>609</v>
      </c>
      <c r="C46" s="1">
        <v>260550</v>
      </c>
    </row>
    <row r="47" spans="1:3">
      <c r="A47" t="s">
        <v>359</v>
      </c>
      <c r="B47" t="s">
        <v>360</v>
      </c>
      <c r="C47" s="1">
        <v>74669</v>
      </c>
    </row>
    <row r="48" spans="1:3">
      <c r="A48" t="s">
        <v>610</v>
      </c>
      <c r="C48" s="1">
        <v>74669</v>
      </c>
    </row>
    <row r="49" spans="1:3">
      <c r="A49" t="s">
        <v>37</v>
      </c>
      <c r="B49" t="s">
        <v>362</v>
      </c>
      <c r="C49" s="1">
        <v>76892</v>
      </c>
    </row>
    <row r="50" spans="1:3">
      <c r="A50" t="s">
        <v>611</v>
      </c>
      <c r="C50" s="1">
        <v>76892</v>
      </c>
    </row>
    <row r="51" spans="1:3">
      <c r="A51" t="s">
        <v>42</v>
      </c>
      <c r="B51" t="s">
        <v>365</v>
      </c>
      <c r="C51" s="1">
        <v>48808</v>
      </c>
    </row>
    <row r="52" spans="1:3">
      <c r="A52" t="s">
        <v>612</v>
      </c>
      <c r="C52" s="1">
        <v>48808</v>
      </c>
    </row>
    <row r="53" spans="1:3">
      <c r="A53" t="s">
        <v>45</v>
      </c>
      <c r="B53" t="s">
        <v>366</v>
      </c>
      <c r="C53" s="1">
        <v>65539</v>
      </c>
    </row>
    <row r="54" spans="1:3">
      <c r="B54" t="s">
        <v>369</v>
      </c>
      <c r="C54" s="1">
        <v>59825</v>
      </c>
    </row>
    <row r="55" spans="1:3">
      <c r="A55" t="s">
        <v>613</v>
      </c>
      <c r="C55" s="1">
        <v>125364</v>
      </c>
    </row>
    <row r="56" spans="1:3">
      <c r="A56" t="s">
        <v>47</v>
      </c>
      <c r="B56" t="s">
        <v>370</v>
      </c>
      <c r="C56" s="1">
        <v>76953</v>
      </c>
    </row>
    <row r="57" spans="1:3">
      <c r="A57" t="s">
        <v>614</v>
      </c>
      <c r="C57" s="1">
        <v>76953</v>
      </c>
    </row>
    <row r="58" spans="1:3">
      <c r="A58" t="s">
        <v>51</v>
      </c>
      <c r="B58" t="s">
        <v>372</v>
      </c>
      <c r="C58" s="1">
        <v>48235</v>
      </c>
    </row>
    <row r="59" spans="1:3">
      <c r="A59" t="s">
        <v>615</v>
      </c>
      <c r="C59" s="1">
        <v>48235</v>
      </c>
    </row>
    <row r="60" spans="1:3">
      <c r="A60" t="s">
        <v>55</v>
      </c>
      <c r="B60" t="s">
        <v>374</v>
      </c>
      <c r="C60" s="1">
        <v>69191</v>
      </c>
    </row>
    <row r="61" spans="1:3">
      <c r="B61" t="s">
        <v>375</v>
      </c>
      <c r="C61" s="1">
        <v>76172</v>
      </c>
    </row>
    <row r="62" spans="1:3">
      <c r="A62" t="s">
        <v>616</v>
      </c>
      <c r="C62" s="1">
        <v>145363</v>
      </c>
    </row>
    <row r="63" spans="1:3">
      <c r="A63" t="s">
        <v>58</v>
      </c>
      <c r="B63" t="s">
        <v>376</v>
      </c>
      <c r="C63" s="1">
        <v>24283</v>
      </c>
    </row>
    <row r="64" spans="1:3">
      <c r="B64" t="s">
        <v>377</v>
      </c>
      <c r="C64" s="1">
        <v>3372</v>
      </c>
    </row>
    <row r="65" spans="1:3">
      <c r="A65" t="s">
        <v>617</v>
      </c>
      <c r="C65" s="1">
        <v>27655</v>
      </c>
    </row>
    <row r="66" spans="1:3">
      <c r="A66" t="s">
        <v>62</v>
      </c>
      <c r="B66" t="s">
        <v>378</v>
      </c>
      <c r="C66" s="1">
        <v>53751</v>
      </c>
    </row>
    <row r="67" spans="1:3">
      <c r="B67" t="s">
        <v>379</v>
      </c>
      <c r="C67" s="1">
        <v>1442</v>
      </c>
    </row>
    <row r="68" spans="1:3">
      <c r="A68" t="s">
        <v>618</v>
      </c>
      <c r="C68" s="1">
        <v>55193</v>
      </c>
    </row>
    <row r="69" spans="1:3">
      <c r="A69" t="s">
        <v>65</v>
      </c>
      <c r="B69" t="s">
        <v>380</v>
      </c>
      <c r="C69" s="1">
        <v>41494</v>
      </c>
    </row>
    <row r="70" spans="1:3">
      <c r="B70" t="s">
        <v>381</v>
      </c>
      <c r="C70" s="1">
        <v>76945</v>
      </c>
    </row>
    <row r="71" spans="1:3">
      <c r="B71" t="s">
        <v>385</v>
      </c>
      <c r="C71" s="1">
        <v>78020</v>
      </c>
    </row>
    <row r="72" spans="1:3">
      <c r="A72" t="s">
        <v>619</v>
      </c>
      <c r="C72" s="1">
        <v>196459</v>
      </c>
    </row>
    <row r="73" spans="1:3">
      <c r="A73" t="s">
        <v>386</v>
      </c>
      <c r="B73" t="s">
        <v>387</v>
      </c>
      <c r="C73" s="1">
        <v>49229</v>
      </c>
    </row>
    <row r="74" spans="1:3">
      <c r="A74" t="s">
        <v>620</v>
      </c>
      <c r="C74" s="1">
        <v>49229</v>
      </c>
    </row>
    <row r="75" spans="1:3">
      <c r="A75" t="s">
        <v>67</v>
      </c>
      <c r="B75" t="s">
        <v>388</v>
      </c>
      <c r="C75" s="1">
        <v>1168</v>
      </c>
    </row>
    <row r="76" spans="1:3">
      <c r="A76" t="s">
        <v>621</v>
      </c>
      <c r="C76" s="1">
        <v>1168</v>
      </c>
    </row>
    <row r="77" spans="1:3">
      <c r="A77" t="s">
        <v>73</v>
      </c>
      <c r="B77" t="s">
        <v>389</v>
      </c>
      <c r="C77" s="1">
        <v>56272</v>
      </c>
    </row>
    <row r="78" spans="1:3">
      <c r="B78" t="s">
        <v>390</v>
      </c>
      <c r="C78" s="1">
        <v>7038</v>
      </c>
    </row>
    <row r="79" spans="1:3">
      <c r="B79" t="s">
        <v>391</v>
      </c>
      <c r="C79" s="1">
        <v>66552</v>
      </c>
    </row>
    <row r="80" spans="1:3">
      <c r="B80" t="s">
        <v>392</v>
      </c>
      <c r="C80" s="1">
        <v>16602</v>
      </c>
    </row>
    <row r="81" spans="1:3">
      <c r="B81" t="s">
        <v>393</v>
      </c>
      <c r="C81" s="1">
        <v>40188</v>
      </c>
    </row>
    <row r="82" spans="1:3">
      <c r="A82" t="s">
        <v>622</v>
      </c>
      <c r="C82" s="1">
        <v>186652</v>
      </c>
    </row>
    <row r="83" spans="1:3">
      <c r="A83" t="s">
        <v>76</v>
      </c>
      <c r="B83" t="s">
        <v>394</v>
      </c>
      <c r="C83" s="1">
        <v>63532</v>
      </c>
    </row>
    <row r="84" spans="1:3">
      <c r="B84" t="s">
        <v>396</v>
      </c>
      <c r="C84" s="1">
        <v>55329</v>
      </c>
    </row>
    <row r="85" spans="1:3">
      <c r="B85" t="s">
        <v>397</v>
      </c>
      <c r="C85" s="1">
        <v>36974</v>
      </c>
    </row>
    <row r="86" spans="1:3">
      <c r="B86" t="s">
        <v>398</v>
      </c>
      <c r="C86" s="1">
        <v>58431</v>
      </c>
    </row>
    <row r="87" spans="1:3">
      <c r="A87" t="s">
        <v>623</v>
      </c>
      <c r="C87" s="1">
        <v>214266</v>
      </c>
    </row>
    <row r="88" spans="1:3">
      <c r="A88" t="s">
        <v>399</v>
      </c>
      <c r="B88" t="s">
        <v>400</v>
      </c>
      <c r="C88" s="1">
        <v>10709</v>
      </c>
    </row>
    <row r="89" spans="1:3">
      <c r="A89" t="s">
        <v>624</v>
      </c>
      <c r="C89" s="1">
        <v>10709</v>
      </c>
    </row>
    <row r="90" spans="1:3">
      <c r="A90" t="s">
        <v>83</v>
      </c>
      <c r="B90" t="s">
        <v>401</v>
      </c>
      <c r="C90" s="1">
        <v>76579</v>
      </c>
    </row>
    <row r="91" spans="1:3">
      <c r="A91" t="s">
        <v>625</v>
      </c>
      <c r="C91" s="1">
        <v>76579</v>
      </c>
    </row>
    <row r="92" spans="1:3">
      <c r="A92" t="s">
        <v>85</v>
      </c>
      <c r="B92" t="s">
        <v>402</v>
      </c>
      <c r="C92" s="1">
        <v>77807</v>
      </c>
    </row>
    <row r="93" spans="1:3">
      <c r="B93" t="s">
        <v>403</v>
      </c>
      <c r="C93" s="1">
        <v>61313</v>
      </c>
    </row>
    <row r="94" spans="1:3">
      <c r="A94" t="s">
        <v>626</v>
      </c>
      <c r="C94" s="1">
        <v>139120</v>
      </c>
    </row>
    <row r="95" spans="1:3">
      <c r="A95" t="s">
        <v>88</v>
      </c>
      <c r="B95" t="s">
        <v>404</v>
      </c>
      <c r="C95" s="1">
        <v>31909</v>
      </c>
    </row>
    <row r="96" spans="1:3">
      <c r="B96" t="s">
        <v>405</v>
      </c>
      <c r="C96" s="1">
        <v>57518</v>
      </c>
    </row>
    <row r="97" spans="1:3">
      <c r="B97" t="s">
        <v>406</v>
      </c>
      <c r="C97" s="1">
        <v>17278</v>
      </c>
    </row>
    <row r="98" spans="1:3">
      <c r="A98" t="s">
        <v>627</v>
      </c>
      <c r="C98" s="1">
        <v>106705</v>
      </c>
    </row>
    <row r="99" spans="1:3">
      <c r="A99" t="s">
        <v>407</v>
      </c>
      <c r="B99" t="s">
        <v>408</v>
      </c>
      <c r="C99" s="1">
        <v>32743</v>
      </c>
    </row>
    <row r="100" spans="1:3">
      <c r="B100" t="s">
        <v>409</v>
      </c>
      <c r="C100" s="1">
        <v>16985</v>
      </c>
    </row>
    <row r="101" spans="1:3">
      <c r="B101" t="s">
        <v>410</v>
      </c>
      <c r="C101" s="1">
        <v>8586</v>
      </c>
    </row>
    <row r="102" spans="1:3">
      <c r="A102" t="s">
        <v>628</v>
      </c>
      <c r="C102" s="1">
        <v>58314</v>
      </c>
    </row>
    <row r="103" spans="1:3">
      <c r="A103" t="s">
        <v>411</v>
      </c>
      <c r="B103" t="s">
        <v>412</v>
      </c>
      <c r="C103" s="1">
        <v>78771</v>
      </c>
    </row>
    <row r="104" spans="1:3">
      <c r="B104" t="s">
        <v>413</v>
      </c>
      <c r="C104" s="1">
        <v>46251</v>
      </c>
    </row>
    <row r="105" spans="1:3">
      <c r="B105" t="s">
        <v>414</v>
      </c>
      <c r="C105" s="1">
        <v>40595</v>
      </c>
    </row>
    <row r="106" spans="1:3">
      <c r="B106" t="s">
        <v>415</v>
      </c>
      <c r="C106" s="1">
        <v>17978</v>
      </c>
    </row>
    <row r="107" spans="1:3">
      <c r="A107" t="s">
        <v>629</v>
      </c>
      <c r="C107" s="1">
        <v>183595</v>
      </c>
    </row>
    <row r="108" spans="1:3">
      <c r="A108" t="s">
        <v>97</v>
      </c>
      <c r="B108" t="s">
        <v>418</v>
      </c>
      <c r="C108" s="1">
        <v>12978</v>
      </c>
    </row>
    <row r="109" spans="1:3">
      <c r="B109" t="s">
        <v>419</v>
      </c>
      <c r="C109" s="1">
        <v>7608</v>
      </c>
    </row>
    <row r="110" spans="1:3">
      <c r="B110" t="s">
        <v>420</v>
      </c>
      <c r="C110" s="1">
        <v>70955</v>
      </c>
    </row>
    <row r="111" spans="1:3">
      <c r="A111" t="s">
        <v>630</v>
      </c>
      <c r="C111" s="1">
        <v>91541</v>
      </c>
    </row>
    <row r="112" spans="1:3">
      <c r="A112" t="s">
        <v>101</v>
      </c>
      <c r="B112" t="s">
        <v>421</v>
      </c>
      <c r="C112" s="1">
        <v>38876</v>
      </c>
    </row>
    <row r="113" spans="1:3">
      <c r="A113" t="s">
        <v>631</v>
      </c>
      <c r="C113" s="1">
        <v>38876</v>
      </c>
    </row>
    <row r="114" spans="1:3">
      <c r="A114" t="s">
        <v>105</v>
      </c>
      <c r="B114" t="s">
        <v>422</v>
      </c>
      <c r="C114" s="1">
        <v>57996</v>
      </c>
    </row>
    <row r="115" spans="1:3">
      <c r="A115" t="s">
        <v>632</v>
      </c>
      <c r="C115" s="1">
        <v>57996</v>
      </c>
    </row>
    <row r="116" spans="1:3">
      <c r="A116" t="s">
        <v>423</v>
      </c>
      <c r="B116" t="s">
        <v>424</v>
      </c>
      <c r="C116" s="1">
        <v>79673</v>
      </c>
    </row>
    <row r="117" spans="1:3">
      <c r="B117" t="s">
        <v>425</v>
      </c>
      <c r="C117" s="1">
        <v>7573</v>
      </c>
    </row>
    <row r="118" spans="1:3">
      <c r="A118" t="s">
        <v>633</v>
      </c>
      <c r="C118" s="1">
        <v>87246</v>
      </c>
    </row>
    <row r="119" spans="1:3">
      <c r="A119" t="s">
        <v>108</v>
      </c>
      <c r="B119" t="s">
        <v>426</v>
      </c>
      <c r="C119" s="1">
        <v>60390</v>
      </c>
    </row>
    <row r="120" spans="1:3">
      <c r="A120" t="s">
        <v>634</v>
      </c>
      <c r="C120" s="1">
        <v>60390</v>
      </c>
    </row>
    <row r="121" spans="1:3">
      <c r="A121" t="s">
        <v>110</v>
      </c>
      <c r="B121" t="s">
        <v>427</v>
      </c>
      <c r="C121" s="1">
        <v>76380</v>
      </c>
    </row>
    <row r="122" spans="1:3">
      <c r="A122" t="s">
        <v>635</v>
      </c>
      <c r="C122" s="1">
        <v>76380</v>
      </c>
    </row>
    <row r="123" spans="1:3">
      <c r="A123" t="s">
        <v>428</v>
      </c>
      <c r="B123" t="s">
        <v>429</v>
      </c>
      <c r="C123" s="1">
        <v>5040</v>
      </c>
    </row>
    <row r="124" spans="1:3">
      <c r="A124" t="s">
        <v>636</v>
      </c>
      <c r="C124" s="1">
        <v>5040</v>
      </c>
    </row>
    <row r="125" spans="1:3">
      <c r="A125" t="s">
        <v>113</v>
      </c>
      <c r="B125" t="s">
        <v>430</v>
      </c>
      <c r="C125" s="1">
        <v>22523</v>
      </c>
    </row>
    <row r="126" spans="1:3">
      <c r="B126" t="s">
        <v>431</v>
      </c>
      <c r="C126" s="1">
        <v>31507</v>
      </c>
    </row>
    <row r="127" spans="1:3">
      <c r="A127" t="s">
        <v>637</v>
      </c>
      <c r="C127" s="1">
        <v>54030</v>
      </c>
    </row>
    <row r="128" spans="1:3">
      <c r="A128" t="s">
        <v>115</v>
      </c>
      <c r="B128" t="s">
        <v>432</v>
      </c>
      <c r="C128" s="1">
        <v>63093</v>
      </c>
    </row>
    <row r="129" spans="1:3">
      <c r="A129" t="s">
        <v>638</v>
      </c>
      <c r="C129" s="1">
        <v>63093</v>
      </c>
    </row>
    <row r="130" spans="1:3">
      <c r="A130" t="s">
        <v>118</v>
      </c>
      <c r="B130" t="s">
        <v>433</v>
      </c>
      <c r="C130" s="1">
        <v>51541</v>
      </c>
    </row>
    <row r="131" spans="1:3">
      <c r="B131" t="s">
        <v>434</v>
      </c>
      <c r="C131" s="1">
        <v>30842</v>
      </c>
    </row>
    <row r="132" spans="1:3">
      <c r="A132" t="s">
        <v>639</v>
      </c>
      <c r="C132" s="1">
        <v>82383</v>
      </c>
    </row>
    <row r="133" spans="1:3">
      <c r="A133" t="s">
        <v>121</v>
      </c>
      <c r="B133" t="s">
        <v>435</v>
      </c>
      <c r="C133" s="1">
        <v>72978</v>
      </c>
    </row>
    <row r="134" spans="1:3">
      <c r="B134" t="s">
        <v>436</v>
      </c>
      <c r="C134" s="1">
        <v>74627</v>
      </c>
    </row>
    <row r="135" spans="1:3">
      <c r="A135" t="s">
        <v>640</v>
      </c>
      <c r="C135" s="1">
        <v>147605</v>
      </c>
    </row>
    <row r="136" spans="1:3">
      <c r="A136" t="s">
        <v>125</v>
      </c>
      <c r="B136" t="s">
        <v>437</v>
      </c>
      <c r="C136" s="1">
        <v>14844</v>
      </c>
    </row>
    <row r="137" spans="1:3">
      <c r="A137" t="s">
        <v>641</v>
      </c>
      <c r="C137" s="1">
        <v>14844</v>
      </c>
    </row>
    <row r="138" spans="1:3">
      <c r="A138" t="s">
        <v>438</v>
      </c>
      <c r="B138" t="s">
        <v>439</v>
      </c>
      <c r="C138" s="1">
        <v>51001</v>
      </c>
    </row>
    <row r="139" spans="1:3">
      <c r="A139" t="s">
        <v>642</v>
      </c>
      <c r="C139" s="1">
        <v>51001</v>
      </c>
    </row>
    <row r="140" spans="1:3">
      <c r="A140" t="s">
        <v>127</v>
      </c>
      <c r="B140" t="s">
        <v>440</v>
      </c>
      <c r="C140" s="1">
        <v>10960</v>
      </c>
    </row>
    <row r="141" spans="1:3">
      <c r="B141" t="s">
        <v>441</v>
      </c>
      <c r="C141" s="1">
        <v>60194</v>
      </c>
    </row>
    <row r="142" spans="1:3">
      <c r="A142" t="s">
        <v>643</v>
      </c>
      <c r="C142" s="1">
        <v>71154</v>
      </c>
    </row>
    <row r="143" spans="1:3">
      <c r="A143" t="s">
        <v>130</v>
      </c>
      <c r="B143" t="s">
        <v>442</v>
      </c>
      <c r="C143" s="1">
        <v>69322</v>
      </c>
    </row>
    <row r="144" spans="1:3">
      <c r="A144" t="s">
        <v>644</v>
      </c>
      <c r="C144" s="1">
        <v>69322</v>
      </c>
    </row>
    <row r="145" spans="1:3">
      <c r="A145" t="s">
        <v>132</v>
      </c>
      <c r="B145" t="s">
        <v>443</v>
      </c>
      <c r="C145" s="1">
        <v>51679</v>
      </c>
    </row>
    <row r="146" spans="1:3">
      <c r="B146" t="s">
        <v>444</v>
      </c>
      <c r="C146" s="1">
        <v>26316</v>
      </c>
    </row>
    <row r="147" spans="1:3">
      <c r="A147" t="s">
        <v>645</v>
      </c>
      <c r="C147" s="1">
        <v>77995</v>
      </c>
    </row>
    <row r="148" spans="1:3">
      <c r="A148" t="s">
        <v>445</v>
      </c>
      <c r="B148" t="s">
        <v>446</v>
      </c>
      <c r="C148" s="1">
        <v>54594</v>
      </c>
    </row>
    <row r="149" spans="1:3">
      <c r="B149" t="s">
        <v>447</v>
      </c>
      <c r="C149" s="1">
        <v>62902</v>
      </c>
    </row>
    <row r="150" spans="1:3">
      <c r="B150" t="s">
        <v>448</v>
      </c>
      <c r="C150" s="1">
        <v>79918</v>
      </c>
    </row>
    <row r="151" spans="1:3">
      <c r="B151" t="s">
        <v>449</v>
      </c>
      <c r="C151" s="1">
        <v>56751</v>
      </c>
    </row>
    <row r="152" spans="1:3">
      <c r="B152" t="s">
        <v>450</v>
      </c>
      <c r="C152" s="1">
        <v>11805</v>
      </c>
    </row>
    <row r="153" spans="1:3">
      <c r="A153" t="s">
        <v>646</v>
      </c>
      <c r="C153" s="1">
        <v>265970</v>
      </c>
    </row>
    <row r="154" spans="1:3">
      <c r="A154" t="s">
        <v>135</v>
      </c>
      <c r="B154" t="s">
        <v>451</v>
      </c>
      <c r="C154" s="1">
        <v>67939</v>
      </c>
    </row>
    <row r="155" spans="1:3">
      <c r="A155" t="s">
        <v>647</v>
      </c>
      <c r="C155" s="1">
        <v>67939</v>
      </c>
    </row>
    <row r="156" spans="1:3">
      <c r="A156" t="s">
        <v>138</v>
      </c>
      <c r="B156" t="s">
        <v>452</v>
      </c>
      <c r="C156" s="1">
        <v>40600</v>
      </c>
    </row>
    <row r="157" spans="1:3">
      <c r="B157" t="s">
        <v>453</v>
      </c>
      <c r="C157" s="1">
        <v>51948</v>
      </c>
    </row>
    <row r="158" spans="1:3">
      <c r="A158" t="s">
        <v>648</v>
      </c>
      <c r="C158" s="1">
        <v>92548</v>
      </c>
    </row>
    <row r="159" spans="1:3">
      <c r="A159" t="s">
        <v>140</v>
      </c>
      <c r="B159" t="s">
        <v>454</v>
      </c>
      <c r="C159" s="1">
        <v>7601</v>
      </c>
    </row>
    <row r="160" spans="1:3">
      <c r="A160" t="s">
        <v>649</v>
      </c>
      <c r="C160" s="1">
        <v>7601</v>
      </c>
    </row>
    <row r="161" spans="1:3">
      <c r="A161" t="s">
        <v>143</v>
      </c>
      <c r="B161" t="s">
        <v>455</v>
      </c>
      <c r="C161" s="1">
        <v>15296</v>
      </c>
    </row>
    <row r="162" spans="1:3">
      <c r="A162" t="s">
        <v>650</v>
      </c>
      <c r="C162" s="1">
        <v>15296</v>
      </c>
    </row>
    <row r="163" spans="1:3">
      <c r="A163" t="s">
        <v>148</v>
      </c>
      <c r="B163" t="s">
        <v>456</v>
      </c>
      <c r="C163" s="1">
        <v>30614</v>
      </c>
    </row>
    <row r="164" spans="1:3">
      <c r="A164" t="s">
        <v>651</v>
      </c>
      <c r="C164" s="1">
        <v>30614</v>
      </c>
    </row>
    <row r="165" spans="1:3">
      <c r="A165" t="s">
        <v>152</v>
      </c>
      <c r="B165" t="s">
        <v>457</v>
      </c>
      <c r="C165" s="1">
        <v>49492</v>
      </c>
    </row>
    <row r="166" spans="1:3">
      <c r="B166" t="s">
        <v>458</v>
      </c>
      <c r="C166" s="1">
        <v>48323</v>
      </c>
    </row>
    <row r="167" spans="1:3">
      <c r="B167" t="s">
        <v>459</v>
      </c>
      <c r="C167" s="1">
        <v>35570</v>
      </c>
    </row>
    <row r="168" spans="1:3">
      <c r="B168" t="s">
        <v>460</v>
      </c>
      <c r="C168" s="1">
        <v>2241</v>
      </c>
    </row>
    <row r="169" spans="1:3">
      <c r="B169" t="s">
        <v>461</v>
      </c>
      <c r="C169" s="1">
        <v>26182</v>
      </c>
    </row>
    <row r="170" spans="1:3">
      <c r="A170" t="s">
        <v>652</v>
      </c>
      <c r="C170" s="1">
        <v>161808</v>
      </c>
    </row>
    <row r="171" spans="1:3">
      <c r="A171" t="s">
        <v>154</v>
      </c>
      <c r="B171" t="s">
        <v>462</v>
      </c>
      <c r="C171" s="1">
        <v>76380</v>
      </c>
    </row>
    <row r="172" spans="1:3">
      <c r="A172" t="s">
        <v>653</v>
      </c>
      <c r="C172" s="1">
        <v>76380</v>
      </c>
    </row>
    <row r="173" spans="1:3">
      <c r="A173" t="s">
        <v>158</v>
      </c>
      <c r="B173" t="s">
        <v>463</v>
      </c>
      <c r="C173" s="1">
        <v>75457</v>
      </c>
    </row>
    <row r="174" spans="1:3">
      <c r="A174" t="s">
        <v>654</v>
      </c>
      <c r="C174" s="1">
        <v>75457</v>
      </c>
    </row>
    <row r="175" spans="1:3">
      <c r="A175" t="s">
        <v>162</v>
      </c>
      <c r="B175" t="s">
        <v>464</v>
      </c>
      <c r="C175" s="1">
        <v>46453</v>
      </c>
    </row>
    <row r="176" spans="1:3">
      <c r="B176" t="s">
        <v>465</v>
      </c>
      <c r="C176" s="1">
        <v>25772</v>
      </c>
    </row>
    <row r="177" spans="1:3">
      <c r="B177" t="s">
        <v>466</v>
      </c>
      <c r="C177" s="1">
        <v>76203</v>
      </c>
    </row>
    <row r="178" spans="1:3">
      <c r="A178" t="s">
        <v>655</v>
      </c>
      <c r="C178" s="1">
        <v>148428</v>
      </c>
    </row>
    <row r="179" spans="1:3">
      <c r="A179" t="s">
        <v>165</v>
      </c>
      <c r="B179" t="s">
        <v>467</v>
      </c>
      <c r="C179" s="1">
        <v>11287</v>
      </c>
    </row>
    <row r="180" spans="1:3">
      <c r="A180" t="s">
        <v>656</v>
      </c>
      <c r="C180" s="1">
        <v>11287</v>
      </c>
    </row>
    <row r="181" spans="1:3">
      <c r="A181" t="s">
        <v>167</v>
      </c>
      <c r="B181" t="s">
        <v>468</v>
      </c>
      <c r="C181" s="1">
        <v>32958</v>
      </c>
    </row>
    <row r="182" spans="1:3">
      <c r="B182" t="s">
        <v>469</v>
      </c>
      <c r="C182" s="1">
        <v>37117</v>
      </c>
    </row>
    <row r="183" spans="1:3">
      <c r="B183" t="s">
        <v>470</v>
      </c>
      <c r="C183" s="1">
        <v>62260</v>
      </c>
    </row>
    <row r="184" spans="1:3">
      <c r="A184" t="s">
        <v>657</v>
      </c>
      <c r="C184" s="1">
        <v>132335</v>
      </c>
    </row>
    <row r="185" spans="1:3">
      <c r="A185" t="s">
        <v>171</v>
      </c>
      <c r="B185" t="s">
        <v>471</v>
      </c>
      <c r="C185" s="1">
        <v>57805</v>
      </c>
    </row>
    <row r="186" spans="1:3">
      <c r="B186" t="s">
        <v>472</v>
      </c>
      <c r="C186" s="1">
        <v>7541</v>
      </c>
    </row>
    <row r="187" spans="1:3">
      <c r="B187" t="s">
        <v>473</v>
      </c>
      <c r="C187" s="1">
        <v>24566</v>
      </c>
    </row>
    <row r="188" spans="1:3">
      <c r="A188" t="s">
        <v>658</v>
      </c>
      <c r="C188" s="1">
        <v>89912</v>
      </c>
    </row>
    <row r="189" spans="1:3">
      <c r="A189" t="s">
        <v>176</v>
      </c>
      <c r="B189" t="s">
        <v>474</v>
      </c>
      <c r="C189" s="1">
        <v>11253</v>
      </c>
    </row>
    <row r="190" spans="1:3">
      <c r="A190" t="s">
        <v>659</v>
      </c>
      <c r="C190" s="1">
        <v>11253</v>
      </c>
    </row>
    <row r="191" spans="1:3">
      <c r="A191" t="s">
        <v>181</v>
      </c>
      <c r="B191" t="s">
        <v>475</v>
      </c>
      <c r="C191" s="1">
        <v>9515</v>
      </c>
    </row>
    <row r="192" spans="1:3">
      <c r="A192" t="s">
        <v>660</v>
      </c>
      <c r="C192" s="1">
        <v>9515</v>
      </c>
    </row>
    <row r="193" spans="1:3">
      <c r="A193" t="s">
        <v>184</v>
      </c>
      <c r="B193" t="s">
        <v>476</v>
      </c>
      <c r="C193" s="1">
        <v>43922</v>
      </c>
    </row>
    <row r="194" spans="1:3">
      <c r="B194" t="s">
        <v>477</v>
      </c>
      <c r="C194" s="1">
        <v>67271</v>
      </c>
    </row>
    <row r="195" spans="1:3">
      <c r="B195" t="s">
        <v>478</v>
      </c>
      <c r="C195" s="1">
        <v>36155</v>
      </c>
    </row>
    <row r="196" spans="1:3">
      <c r="A196" t="s">
        <v>661</v>
      </c>
      <c r="C196" s="1">
        <v>147348</v>
      </c>
    </row>
    <row r="197" spans="1:3">
      <c r="A197" t="s">
        <v>479</v>
      </c>
      <c r="B197" t="s">
        <v>480</v>
      </c>
      <c r="C197" s="1">
        <v>70405</v>
      </c>
    </row>
    <row r="198" spans="1:3">
      <c r="A198" t="s">
        <v>662</v>
      </c>
      <c r="C198" s="1">
        <v>70405</v>
      </c>
    </row>
    <row r="199" spans="1:3">
      <c r="A199" t="s">
        <v>186</v>
      </c>
      <c r="B199" t="s">
        <v>481</v>
      </c>
      <c r="C199" s="1">
        <v>74825</v>
      </c>
    </row>
    <row r="200" spans="1:3">
      <c r="B200" t="s">
        <v>482</v>
      </c>
      <c r="C200" s="1">
        <v>63657</v>
      </c>
    </row>
    <row r="201" spans="1:3">
      <c r="B201" t="s">
        <v>483</v>
      </c>
      <c r="C201" s="1">
        <v>42572</v>
      </c>
    </row>
    <row r="202" spans="1:3">
      <c r="B202" t="s">
        <v>484</v>
      </c>
      <c r="C202" s="1">
        <v>64758</v>
      </c>
    </row>
    <row r="203" spans="1:3">
      <c r="A203" t="s">
        <v>663</v>
      </c>
      <c r="C203" s="1">
        <v>245812</v>
      </c>
    </row>
    <row r="204" spans="1:3">
      <c r="A204" t="s">
        <v>188</v>
      </c>
      <c r="B204" t="s">
        <v>485</v>
      </c>
      <c r="C204" s="1">
        <v>31896</v>
      </c>
    </row>
    <row r="205" spans="1:3">
      <c r="B205" t="s">
        <v>486</v>
      </c>
      <c r="C205" s="1">
        <v>61988</v>
      </c>
    </row>
    <row r="206" spans="1:3">
      <c r="B206" t="s">
        <v>487</v>
      </c>
      <c r="C206" s="1">
        <v>22455</v>
      </c>
    </row>
    <row r="207" spans="1:3">
      <c r="A207" t="s">
        <v>664</v>
      </c>
      <c r="C207" s="1">
        <v>116339</v>
      </c>
    </row>
    <row r="208" spans="1:3">
      <c r="A208" t="s">
        <v>191</v>
      </c>
      <c r="B208" t="s">
        <v>488</v>
      </c>
      <c r="C208" s="1">
        <v>37723</v>
      </c>
    </row>
    <row r="209" spans="1:3">
      <c r="A209" t="s">
        <v>665</v>
      </c>
      <c r="C209" s="1">
        <v>37723</v>
      </c>
    </row>
    <row r="210" spans="1:3">
      <c r="A210" t="s">
        <v>196</v>
      </c>
      <c r="B210" t="s">
        <v>489</v>
      </c>
      <c r="C210" s="1">
        <v>60820</v>
      </c>
    </row>
    <row r="211" spans="1:3">
      <c r="A211" t="s">
        <v>666</v>
      </c>
      <c r="C211" s="1">
        <v>60820</v>
      </c>
    </row>
    <row r="212" spans="1:3">
      <c r="A212" t="s">
        <v>490</v>
      </c>
      <c r="B212" t="s">
        <v>491</v>
      </c>
      <c r="C212" s="1">
        <v>68076</v>
      </c>
    </row>
    <row r="213" spans="1:3">
      <c r="A213" t="s">
        <v>667</v>
      </c>
      <c r="C213" s="1">
        <v>68076</v>
      </c>
    </row>
    <row r="214" spans="1:3">
      <c r="A214" t="s">
        <v>198</v>
      </c>
      <c r="B214" t="s">
        <v>492</v>
      </c>
      <c r="C214" s="1">
        <v>78438</v>
      </c>
    </row>
    <row r="215" spans="1:3">
      <c r="A215" t="s">
        <v>668</v>
      </c>
      <c r="C215" s="1">
        <v>78438</v>
      </c>
    </row>
    <row r="216" spans="1:3">
      <c r="A216" t="s">
        <v>200</v>
      </c>
      <c r="B216" t="s">
        <v>493</v>
      </c>
      <c r="C216" s="1">
        <v>68314</v>
      </c>
    </row>
    <row r="217" spans="1:3">
      <c r="B217" t="s">
        <v>494</v>
      </c>
      <c r="C217" s="1">
        <v>19785</v>
      </c>
    </row>
    <row r="218" spans="1:3">
      <c r="B218" t="s">
        <v>495</v>
      </c>
      <c r="C218" s="1">
        <v>19990</v>
      </c>
    </row>
    <row r="219" spans="1:3">
      <c r="B219" t="s">
        <v>496</v>
      </c>
      <c r="C219" s="1">
        <v>48452</v>
      </c>
    </row>
    <row r="220" spans="1:3">
      <c r="A220" t="s">
        <v>669</v>
      </c>
      <c r="C220" s="1">
        <v>156541</v>
      </c>
    </row>
    <row r="221" spans="1:3">
      <c r="A221" t="s">
        <v>202</v>
      </c>
      <c r="B221" t="s">
        <v>497</v>
      </c>
      <c r="C221" s="1">
        <v>66035</v>
      </c>
    </row>
    <row r="222" spans="1:3">
      <c r="B222" t="s">
        <v>498</v>
      </c>
      <c r="C222" s="1">
        <v>50522</v>
      </c>
    </row>
    <row r="223" spans="1:3">
      <c r="B223" t="s">
        <v>499</v>
      </c>
      <c r="C223" s="1">
        <v>29612</v>
      </c>
    </row>
    <row r="224" spans="1:3">
      <c r="B224" t="s">
        <v>500</v>
      </c>
      <c r="C224" s="1">
        <v>31836</v>
      </c>
    </row>
    <row r="225" spans="1:3">
      <c r="A225" t="s">
        <v>670</v>
      </c>
      <c r="C225" s="1">
        <v>178005</v>
      </c>
    </row>
    <row r="226" spans="1:3">
      <c r="A226" t="s">
        <v>204</v>
      </c>
      <c r="B226" t="s">
        <v>501</v>
      </c>
      <c r="C226" s="1">
        <v>55748</v>
      </c>
    </row>
    <row r="227" spans="1:3">
      <c r="B227" t="s">
        <v>502</v>
      </c>
      <c r="C227" s="1">
        <v>55552</v>
      </c>
    </row>
    <row r="228" spans="1:3">
      <c r="B228" t="s">
        <v>503</v>
      </c>
      <c r="C228" s="1">
        <v>15456</v>
      </c>
    </row>
    <row r="229" spans="1:3">
      <c r="A229" t="s">
        <v>671</v>
      </c>
      <c r="C229" s="1">
        <v>126756</v>
      </c>
    </row>
    <row r="230" spans="1:3">
      <c r="A230" t="s">
        <v>207</v>
      </c>
      <c r="B230" t="s">
        <v>504</v>
      </c>
      <c r="C230" s="1">
        <v>6334</v>
      </c>
    </row>
    <row r="231" spans="1:3">
      <c r="A231" t="s">
        <v>672</v>
      </c>
      <c r="C231" s="1">
        <v>6334</v>
      </c>
    </row>
    <row r="232" spans="1:3">
      <c r="A232" t="s">
        <v>209</v>
      </c>
      <c r="B232" t="s">
        <v>505</v>
      </c>
      <c r="C232" s="1">
        <v>16009</v>
      </c>
    </row>
    <row r="233" spans="1:3">
      <c r="B233" t="s">
        <v>506</v>
      </c>
      <c r="C233" s="1">
        <v>64460</v>
      </c>
    </row>
    <row r="234" spans="1:3">
      <c r="A234" t="s">
        <v>673</v>
      </c>
      <c r="C234" s="1">
        <v>80469</v>
      </c>
    </row>
    <row r="235" spans="1:3">
      <c r="A235" t="s">
        <v>215</v>
      </c>
      <c r="B235" t="s">
        <v>507</v>
      </c>
      <c r="C235" s="1">
        <v>13578</v>
      </c>
    </row>
    <row r="236" spans="1:3">
      <c r="A236" t="s">
        <v>674</v>
      </c>
      <c r="C236" s="1">
        <v>13578</v>
      </c>
    </row>
    <row r="237" spans="1:3">
      <c r="A237" t="s">
        <v>218</v>
      </c>
      <c r="B237" t="s">
        <v>508</v>
      </c>
      <c r="C237" s="1">
        <v>49327</v>
      </c>
    </row>
    <row r="238" spans="1:3">
      <c r="A238" t="s">
        <v>675</v>
      </c>
      <c r="C238" s="1">
        <v>49327</v>
      </c>
    </row>
    <row r="239" spans="1:3">
      <c r="A239" t="s">
        <v>222</v>
      </c>
      <c r="B239" t="s">
        <v>509</v>
      </c>
      <c r="C239" s="1">
        <v>37451</v>
      </c>
    </row>
    <row r="240" spans="1:3">
      <c r="B240" t="s">
        <v>510</v>
      </c>
      <c r="C240" s="1">
        <v>8744</v>
      </c>
    </row>
    <row r="241" spans="1:3">
      <c r="A241" t="s">
        <v>676</v>
      </c>
      <c r="C241" s="1">
        <v>46195</v>
      </c>
    </row>
    <row r="242" spans="1:3">
      <c r="A242" t="s">
        <v>225</v>
      </c>
      <c r="B242" t="s">
        <v>511</v>
      </c>
      <c r="C242" s="1">
        <v>73579</v>
      </c>
    </row>
    <row r="243" spans="1:3">
      <c r="B243" t="s">
        <v>512</v>
      </c>
      <c r="C243" s="1">
        <v>68961</v>
      </c>
    </row>
    <row r="244" spans="1:3">
      <c r="B244" t="s">
        <v>513</v>
      </c>
      <c r="C244" s="1">
        <v>49478</v>
      </c>
    </row>
    <row r="245" spans="1:3">
      <c r="B245" t="s">
        <v>514</v>
      </c>
      <c r="C245" s="1">
        <v>24245</v>
      </c>
    </row>
    <row r="246" spans="1:3">
      <c r="A246" t="s">
        <v>677</v>
      </c>
      <c r="C246" s="1">
        <v>216263</v>
      </c>
    </row>
    <row r="247" spans="1:3">
      <c r="A247" t="s">
        <v>228</v>
      </c>
      <c r="B247" t="s">
        <v>515</v>
      </c>
      <c r="C247" s="1">
        <v>67181</v>
      </c>
    </row>
    <row r="248" spans="1:3">
      <c r="B248" t="s">
        <v>516</v>
      </c>
      <c r="C248" s="1">
        <v>67631</v>
      </c>
    </row>
    <row r="249" spans="1:3">
      <c r="A249" t="s">
        <v>678</v>
      </c>
      <c r="C249" s="1">
        <v>134812</v>
      </c>
    </row>
    <row r="250" spans="1:3">
      <c r="A250" t="s">
        <v>233</v>
      </c>
      <c r="B250" t="s">
        <v>517</v>
      </c>
      <c r="C250" s="1">
        <v>42207</v>
      </c>
    </row>
    <row r="251" spans="1:3">
      <c r="A251" t="s">
        <v>679</v>
      </c>
      <c r="C251" s="1">
        <v>42207</v>
      </c>
    </row>
    <row r="252" spans="1:3">
      <c r="A252" t="s">
        <v>239</v>
      </c>
      <c r="B252" t="s">
        <v>518</v>
      </c>
      <c r="C252" s="1">
        <v>43630</v>
      </c>
    </row>
    <row r="253" spans="1:3">
      <c r="B253" t="s">
        <v>519</v>
      </c>
      <c r="C253" s="1">
        <v>6015</v>
      </c>
    </row>
    <row r="254" spans="1:3">
      <c r="B254" t="s">
        <v>520</v>
      </c>
      <c r="C254" s="1">
        <v>34799</v>
      </c>
    </row>
    <row r="255" spans="1:3">
      <c r="A255" t="s">
        <v>680</v>
      </c>
      <c r="C255" s="1">
        <v>84444</v>
      </c>
    </row>
    <row r="256" spans="1:3">
      <c r="A256" t="s">
        <v>243</v>
      </c>
      <c r="B256" t="s">
        <v>521</v>
      </c>
      <c r="C256" s="1">
        <v>50792</v>
      </c>
    </row>
    <row r="257" spans="1:3">
      <c r="A257" t="s">
        <v>681</v>
      </c>
      <c r="C257" s="1">
        <v>50792</v>
      </c>
    </row>
    <row r="258" spans="1:3">
      <c r="A258" t="s">
        <v>522</v>
      </c>
      <c r="B258" t="s">
        <v>523</v>
      </c>
      <c r="C258" s="1">
        <v>61859</v>
      </c>
    </row>
    <row r="259" spans="1:3">
      <c r="B259" t="s">
        <v>524</v>
      </c>
      <c r="C259" s="1">
        <v>24551</v>
      </c>
    </row>
    <row r="260" spans="1:3">
      <c r="B260" t="s">
        <v>525</v>
      </c>
      <c r="C260" s="1">
        <v>16255</v>
      </c>
    </row>
    <row r="261" spans="1:3">
      <c r="A261" t="s">
        <v>682</v>
      </c>
      <c r="C261" s="1">
        <v>102665</v>
      </c>
    </row>
    <row r="262" spans="1:3">
      <c r="A262" t="s">
        <v>245</v>
      </c>
      <c r="B262" t="s">
        <v>526</v>
      </c>
      <c r="C262" s="1">
        <v>71098</v>
      </c>
    </row>
    <row r="263" spans="1:3">
      <c r="A263" t="s">
        <v>683</v>
      </c>
      <c r="C263" s="1">
        <v>71098</v>
      </c>
    </row>
    <row r="264" spans="1:3">
      <c r="A264" t="s">
        <v>247</v>
      </c>
      <c r="B264" t="s">
        <v>527</v>
      </c>
      <c r="C264" s="1">
        <v>32641</v>
      </c>
    </row>
    <row r="265" spans="1:3">
      <c r="A265" t="s">
        <v>684</v>
      </c>
      <c r="C265" s="1">
        <v>32641</v>
      </c>
    </row>
    <row r="266" spans="1:3">
      <c r="A266" t="s">
        <v>251</v>
      </c>
      <c r="B266" t="s">
        <v>528</v>
      </c>
      <c r="C266" s="1">
        <v>4073</v>
      </c>
    </row>
    <row r="267" spans="1:3">
      <c r="A267" t="s">
        <v>685</v>
      </c>
      <c r="C267" s="1">
        <v>4073</v>
      </c>
    </row>
    <row r="268" spans="1:3">
      <c r="A268" t="s">
        <v>254</v>
      </c>
      <c r="B268" t="s">
        <v>529</v>
      </c>
      <c r="C268" s="1">
        <v>44194</v>
      </c>
    </row>
    <row r="269" spans="1:3">
      <c r="B269" t="s">
        <v>530</v>
      </c>
      <c r="C269" s="1">
        <v>21212</v>
      </c>
    </row>
    <row r="270" spans="1:3">
      <c r="A270" t="s">
        <v>686</v>
      </c>
      <c r="C270" s="1">
        <v>65406</v>
      </c>
    </row>
    <row r="271" spans="1:3">
      <c r="A271" t="s">
        <v>257</v>
      </c>
      <c r="B271" t="s">
        <v>531</v>
      </c>
      <c r="C271" s="1">
        <v>21365</v>
      </c>
    </row>
    <row r="272" spans="1:3">
      <c r="A272" t="s">
        <v>687</v>
      </c>
      <c r="C272" s="1">
        <v>21365</v>
      </c>
    </row>
    <row r="273" spans="1:3">
      <c r="A273" t="s">
        <v>259</v>
      </c>
      <c r="B273" t="s">
        <v>532</v>
      </c>
      <c r="C273" s="1">
        <v>2457</v>
      </c>
    </row>
    <row r="274" spans="1:3">
      <c r="A274" t="s">
        <v>688</v>
      </c>
      <c r="C274" s="1">
        <v>2457</v>
      </c>
    </row>
    <row r="275" spans="1:3">
      <c r="A275" t="s">
        <v>533</v>
      </c>
      <c r="B275" t="s">
        <v>534</v>
      </c>
      <c r="C275" s="1">
        <v>23601</v>
      </c>
    </row>
    <row r="276" spans="1:3">
      <c r="B276" t="s">
        <v>535</v>
      </c>
      <c r="C276" s="1">
        <v>66135</v>
      </c>
    </row>
    <row r="277" spans="1:3">
      <c r="A277" t="s">
        <v>689</v>
      </c>
      <c r="C277" s="1">
        <v>89736</v>
      </c>
    </row>
    <row r="278" spans="1:3">
      <c r="A278" t="s">
        <v>262</v>
      </c>
      <c r="B278" t="s">
        <v>536</v>
      </c>
      <c r="C278" s="1">
        <v>62058</v>
      </c>
    </row>
    <row r="279" spans="1:3">
      <c r="B279" t="s">
        <v>537</v>
      </c>
      <c r="C279" s="1">
        <v>28922</v>
      </c>
    </row>
    <row r="280" spans="1:3">
      <c r="B280" t="s">
        <v>538</v>
      </c>
      <c r="C280" s="1">
        <v>54547</v>
      </c>
    </row>
    <row r="281" spans="1:3">
      <c r="A281" t="s">
        <v>690</v>
      </c>
      <c r="C281" s="1">
        <v>145527</v>
      </c>
    </row>
    <row r="282" spans="1:3">
      <c r="A282" t="s">
        <v>539</v>
      </c>
      <c r="B282" t="s">
        <v>540</v>
      </c>
      <c r="C282" s="1">
        <v>51851</v>
      </c>
    </row>
    <row r="283" spans="1:3">
      <c r="A283" t="s">
        <v>691</v>
      </c>
      <c r="C283" s="1">
        <v>51851</v>
      </c>
    </row>
    <row r="284" spans="1:3">
      <c r="A284" t="s">
        <v>266</v>
      </c>
      <c r="B284" t="s">
        <v>541</v>
      </c>
      <c r="C284" s="1">
        <v>16349</v>
      </c>
    </row>
    <row r="285" spans="1:3">
      <c r="B285" t="s">
        <v>542</v>
      </c>
      <c r="C285" s="1">
        <v>8848</v>
      </c>
    </row>
    <row r="286" spans="1:3">
      <c r="A286" t="s">
        <v>692</v>
      </c>
      <c r="C286" s="1">
        <v>25197</v>
      </c>
    </row>
    <row r="287" spans="1:3">
      <c r="A287" t="s">
        <v>543</v>
      </c>
      <c r="B287" t="s">
        <v>544</v>
      </c>
      <c r="C287" s="1">
        <v>35791</v>
      </c>
    </row>
    <row r="288" spans="1:3">
      <c r="A288" t="s">
        <v>693</v>
      </c>
      <c r="C288" s="1">
        <v>35791</v>
      </c>
    </row>
    <row r="289" spans="1:3">
      <c r="A289" t="s">
        <v>270</v>
      </c>
      <c r="B289" t="s">
        <v>545</v>
      </c>
      <c r="C289" s="1">
        <v>71205</v>
      </c>
    </row>
    <row r="290" spans="1:3">
      <c r="A290" t="s">
        <v>694</v>
      </c>
      <c r="C290" s="1">
        <v>71205</v>
      </c>
    </row>
    <row r="291" spans="1:3">
      <c r="A291" t="s">
        <v>274</v>
      </c>
      <c r="B291" t="s">
        <v>546</v>
      </c>
      <c r="C291" s="1">
        <v>53107</v>
      </c>
    </row>
    <row r="292" spans="1:3">
      <c r="B292" t="s">
        <v>547</v>
      </c>
      <c r="C292" s="1">
        <v>76071</v>
      </c>
    </row>
    <row r="293" spans="1:3">
      <c r="B293" t="s">
        <v>548</v>
      </c>
      <c r="C293" s="1">
        <v>61820</v>
      </c>
    </row>
    <row r="294" spans="1:3">
      <c r="A294" t="s">
        <v>695</v>
      </c>
      <c r="C294" s="1">
        <v>190998</v>
      </c>
    </row>
    <row r="295" spans="1:3">
      <c r="A295" t="s">
        <v>278</v>
      </c>
      <c r="B295" t="s">
        <v>549</v>
      </c>
      <c r="C295" s="1">
        <v>14392</v>
      </c>
    </row>
    <row r="296" spans="1:3">
      <c r="B296" t="s">
        <v>550</v>
      </c>
      <c r="C296" s="1">
        <v>50771</v>
      </c>
    </row>
    <row r="297" spans="1:3">
      <c r="B297" t="s">
        <v>551</v>
      </c>
      <c r="C297" s="1">
        <v>67555</v>
      </c>
    </row>
    <row r="298" spans="1:3">
      <c r="B298" t="s">
        <v>552</v>
      </c>
      <c r="C298" s="1">
        <v>56617</v>
      </c>
    </row>
    <row r="299" spans="1:3">
      <c r="B299" t="s">
        <v>553</v>
      </c>
      <c r="C299" s="1">
        <v>10149</v>
      </c>
    </row>
    <row r="300" spans="1:3">
      <c r="A300" t="s">
        <v>696</v>
      </c>
      <c r="C300" s="1">
        <v>199484</v>
      </c>
    </row>
    <row r="301" spans="1:3">
      <c r="A301" t="s">
        <v>281</v>
      </c>
      <c r="B301" t="s">
        <v>554</v>
      </c>
      <c r="C301" s="1">
        <v>46542</v>
      </c>
    </row>
    <row r="302" spans="1:3">
      <c r="A302" t="s">
        <v>697</v>
      </c>
      <c r="C302" s="1">
        <v>46542</v>
      </c>
    </row>
    <row r="303" spans="1:3">
      <c r="A303" t="s">
        <v>555</v>
      </c>
      <c r="B303" t="s">
        <v>556</v>
      </c>
      <c r="C303" s="1">
        <v>42227</v>
      </c>
    </row>
    <row r="304" spans="1:3">
      <c r="A304" t="s">
        <v>698</v>
      </c>
      <c r="C304" s="1">
        <v>42227</v>
      </c>
    </row>
    <row r="305" spans="1:3">
      <c r="A305" t="s">
        <v>284</v>
      </c>
      <c r="B305" t="s">
        <v>557</v>
      </c>
      <c r="C305" s="1">
        <v>38886</v>
      </c>
    </row>
    <row r="306" spans="1:3">
      <c r="B306" t="s">
        <v>558</v>
      </c>
      <c r="C306" s="1">
        <v>32955</v>
      </c>
    </row>
    <row r="307" spans="1:3">
      <c r="B307" t="s">
        <v>559</v>
      </c>
      <c r="C307" s="1">
        <v>41587</v>
      </c>
    </row>
    <row r="308" spans="1:3">
      <c r="A308" t="s">
        <v>699</v>
      </c>
      <c r="C308" s="1">
        <v>113428</v>
      </c>
    </row>
    <row r="309" spans="1:3">
      <c r="A309" t="s">
        <v>287</v>
      </c>
      <c r="B309" t="s">
        <v>560</v>
      </c>
      <c r="C309" s="1">
        <v>20692</v>
      </c>
    </row>
    <row r="310" spans="1:3">
      <c r="A310" t="s">
        <v>700</v>
      </c>
      <c r="C310" s="1">
        <v>20692</v>
      </c>
    </row>
    <row r="311" spans="1:3">
      <c r="A311" t="s">
        <v>295</v>
      </c>
      <c r="B311" t="s">
        <v>561</v>
      </c>
      <c r="C311" s="1">
        <v>29213</v>
      </c>
    </row>
    <row r="312" spans="1:3">
      <c r="A312" t="s">
        <v>701</v>
      </c>
      <c r="C312" s="1">
        <v>29213</v>
      </c>
    </row>
    <row r="313" spans="1:3">
      <c r="A313" t="s">
        <v>297</v>
      </c>
      <c r="B313" t="s">
        <v>562</v>
      </c>
      <c r="C313" s="1">
        <v>17983</v>
      </c>
    </row>
    <row r="314" spans="1:3">
      <c r="B314" t="s">
        <v>563</v>
      </c>
      <c r="C314" s="1">
        <v>64510</v>
      </c>
    </row>
    <row r="315" spans="1:3">
      <c r="A315" t="s">
        <v>702</v>
      </c>
      <c r="C315" s="1">
        <v>82493</v>
      </c>
    </row>
    <row r="316" spans="1:3">
      <c r="A316" t="s">
        <v>300</v>
      </c>
      <c r="B316" t="s">
        <v>564</v>
      </c>
      <c r="C316" s="1">
        <v>52123</v>
      </c>
    </row>
    <row r="317" spans="1:3">
      <c r="B317" t="s">
        <v>565</v>
      </c>
      <c r="C317" s="1">
        <v>56170</v>
      </c>
    </row>
    <row r="318" spans="1:3">
      <c r="B318" t="s">
        <v>566</v>
      </c>
      <c r="C318" s="1">
        <v>68931</v>
      </c>
    </row>
    <row r="319" spans="1:3">
      <c r="A319" t="s">
        <v>703</v>
      </c>
      <c r="C319" s="1">
        <v>177224</v>
      </c>
    </row>
    <row r="320" spans="1:3">
      <c r="A320" t="s">
        <v>303</v>
      </c>
      <c r="B320" t="s">
        <v>567</v>
      </c>
      <c r="C320" s="1">
        <v>52477</v>
      </c>
    </row>
    <row r="321" spans="1:3">
      <c r="B321" t="s">
        <v>568</v>
      </c>
      <c r="C321" s="1">
        <v>2393</v>
      </c>
    </row>
    <row r="322" spans="1:3">
      <c r="A322" t="s">
        <v>704</v>
      </c>
      <c r="C322" s="1">
        <v>54870</v>
      </c>
    </row>
    <row r="323" spans="1:3">
      <c r="A323" t="s">
        <v>305</v>
      </c>
      <c r="B323" t="s">
        <v>569</v>
      </c>
      <c r="C323" s="1">
        <v>29751</v>
      </c>
    </row>
    <row r="324" spans="1:3">
      <c r="B324" t="s">
        <v>570</v>
      </c>
      <c r="C324" s="1">
        <v>1015</v>
      </c>
    </row>
    <row r="325" spans="1:3">
      <c r="A325" t="s">
        <v>705</v>
      </c>
      <c r="C325" s="1">
        <v>30766</v>
      </c>
    </row>
    <row r="326" spans="1:3">
      <c r="A326" t="s">
        <v>571</v>
      </c>
      <c r="B326" t="s">
        <v>572</v>
      </c>
      <c r="C326" s="1">
        <v>73549</v>
      </c>
    </row>
    <row r="327" spans="1:3">
      <c r="B327" t="s">
        <v>573</v>
      </c>
      <c r="C327" s="1">
        <v>63773</v>
      </c>
    </row>
    <row r="328" spans="1:3">
      <c r="A328" t="s">
        <v>706</v>
      </c>
      <c r="C328" s="1">
        <v>137322</v>
      </c>
    </row>
    <row r="329" spans="1:3">
      <c r="A329" t="s">
        <v>574</v>
      </c>
      <c r="B329" t="s">
        <v>575</v>
      </c>
      <c r="C329" s="1">
        <v>70471</v>
      </c>
    </row>
    <row r="330" spans="1:3">
      <c r="A330" t="s">
        <v>707</v>
      </c>
      <c r="C330" s="1">
        <v>70471</v>
      </c>
    </row>
    <row r="331" spans="1:3">
      <c r="A331" t="s">
        <v>313</v>
      </c>
      <c r="B331" t="s">
        <v>576</v>
      </c>
      <c r="C331" s="1">
        <v>30989</v>
      </c>
    </row>
    <row r="332" spans="1:3">
      <c r="B332" t="s">
        <v>577</v>
      </c>
      <c r="C332" s="1">
        <v>71996</v>
      </c>
    </row>
    <row r="333" spans="1:3">
      <c r="A333" t="s">
        <v>708</v>
      </c>
      <c r="C333" s="1">
        <v>102985</v>
      </c>
    </row>
    <row r="334" spans="1:3">
      <c r="A334" t="s">
        <v>315</v>
      </c>
      <c r="B334" t="s">
        <v>578</v>
      </c>
      <c r="C334" s="1">
        <v>74129</v>
      </c>
    </row>
    <row r="335" spans="1:3">
      <c r="B335" t="s">
        <v>579</v>
      </c>
      <c r="C335" s="1">
        <v>49192</v>
      </c>
    </row>
    <row r="336" spans="1:3">
      <c r="A336" t="s">
        <v>709</v>
      </c>
      <c r="C336" s="1">
        <v>123321</v>
      </c>
    </row>
    <row r="337" spans="1:3">
      <c r="A337" t="s">
        <v>318</v>
      </c>
      <c r="B337" t="s">
        <v>580</v>
      </c>
      <c r="C337" s="1">
        <v>58433</v>
      </c>
    </row>
    <row r="338" spans="1:3">
      <c r="A338" t="s">
        <v>710</v>
      </c>
      <c r="C338" s="1">
        <v>58433</v>
      </c>
    </row>
    <row r="339" spans="1:3">
      <c r="A339" t="s">
        <v>324</v>
      </c>
      <c r="B339" t="s">
        <v>581</v>
      </c>
      <c r="C339" s="1">
        <v>19278</v>
      </c>
    </row>
    <row r="340" spans="1:3">
      <c r="B340" t="s">
        <v>582</v>
      </c>
      <c r="C340" s="1">
        <v>22849</v>
      </c>
    </row>
    <row r="341" spans="1:3">
      <c r="B341" t="s">
        <v>583</v>
      </c>
      <c r="C341" s="1">
        <v>74529</v>
      </c>
    </row>
    <row r="342" spans="1:3">
      <c r="A342" t="s">
        <v>711</v>
      </c>
      <c r="C342" s="1">
        <v>116656</v>
      </c>
    </row>
    <row r="343" spans="1:3">
      <c r="A343" t="s">
        <v>606</v>
      </c>
      <c r="C343" s="1">
        <v>8734538</v>
      </c>
    </row>
  </sheetData>
  <mergeCells count="3">
    <mergeCell ref="B7:C7"/>
    <mergeCell ref="A38:C38"/>
    <mergeCell ref="G7:M7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PRITHWIRAJ PAUL</cp:lastModifiedBy>
  <cp:revision/>
  <dcterms:created xsi:type="dcterms:W3CDTF">2025-05-29T06:13:49Z</dcterms:created>
  <dcterms:modified xsi:type="dcterms:W3CDTF">2025-05-29T13:13:40Z</dcterms:modified>
  <cp:category/>
  <cp:contentStatus/>
</cp:coreProperties>
</file>