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cuments\prity 12-1\"/>
    </mc:Choice>
  </mc:AlternateContent>
  <xr:revisionPtr revIDLastSave="0" documentId="13_ncr:1_{BA302D44-90EC-45AB-A9F2-3CBA95CEEE26}" xr6:coauthVersionLast="47" xr6:coauthVersionMax="47" xr10:uidLastSave="{00000000-0000-0000-0000-000000000000}"/>
  <bookViews>
    <workbookView xWindow="-110" yWindow="-110" windowWidth="19420" windowHeight="1042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H2" i="1"/>
  <c r="H1" i="1"/>
  <c r="S14" i="1"/>
  <c r="S13" i="1"/>
  <c r="S11" i="1"/>
  <c r="S10" i="1"/>
  <c r="S9" i="1"/>
  <c r="S8" i="1"/>
  <c r="S7" i="1"/>
  <c r="S6" i="1"/>
  <c r="S5" i="1"/>
  <c r="S4" i="1"/>
  <c r="O20" i="1"/>
</calcChain>
</file>

<file path=xl/sharedStrings.xml><?xml version="1.0" encoding="utf-8"?>
<sst xmlns="http://schemas.openxmlformats.org/spreadsheetml/2006/main" count="63" uniqueCount="61">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</sst>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10" fontId="0" fillId="0" borderId="13" xfId="0" applyNumberFormat="1" applyBorder="1"/>
    <xf numFmtId="3" fontId="0" fillId="0" borderId="13" xfId="0" applyNumberForma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S35"/>
  <sheetViews>
    <sheetView tabSelected="1" topLeftCell="A9" zoomScale="51" workbookViewId="0">
      <selection activeCell="S15" sqref="S15"/>
    </sheetView>
  </sheetViews>
  <sheetFormatPr defaultRowHeight="14.5" x14ac:dyDescent="0.35"/>
  <cols>
    <col min="1" max="1" width="18" bestFit="1" customWidth="1"/>
    <col min="2" max="2" width="11.90625" customWidth="1"/>
    <col min="3" max="3" width="16.26953125" customWidth="1"/>
    <col min="4" max="4" width="18.453125" customWidth="1"/>
    <col min="5" max="5" width="21.08984375" customWidth="1"/>
    <col min="8" max="8" width="11.54296875" bestFit="1" customWidth="1"/>
    <col min="15" max="15" width="13.08984375" bestFit="1" customWidth="1"/>
    <col min="19" max="19" width="14.906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H1">
        <f>AVERAGEIFS(Table1[Population],Table1[Male Population],"&gt;10000000",Table1[Gender Ratio],"&lt;950")</f>
        <v>78220444.222222224</v>
      </c>
    </row>
    <row r="2" spans="1:19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  <c r="H2">
        <f>AVERAGEIFS(Table1[Population],Table1[Male Population],"&gt;10000000",Table1[Gender Ratio],"&lt;950")</f>
        <v>78220444.222222224</v>
      </c>
    </row>
    <row r="3" spans="1:19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24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  <c r="S3" s="6" t="s">
        <v>40</v>
      </c>
    </row>
    <row r="4" spans="1:19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30" t="s">
        <v>37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2"/>
      <c r="S4" s="7">
        <f>SUM(Table1[Population])</f>
        <v>1208264978</v>
      </c>
    </row>
    <row r="5" spans="1:19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12" t="s">
        <v>38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  <c r="S5" s="4">
        <f>COUNTA(Table1[State/UT])</f>
        <v>33</v>
      </c>
    </row>
    <row r="6" spans="1:19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12" t="s">
        <v>39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4">
        <f>AVERAGE(Table1[Population])</f>
        <v>36614090.242424242</v>
      </c>
    </row>
    <row r="7" spans="1:19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12" t="s">
        <v>42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  <c r="S7" s="4">
        <f ca="1">SUMIF(Table1[Gender Ratio],"&gt;950",B16:B34)</f>
        <v>217998094</v>
      </c>
    </row>
    <row r="8" spans="1:19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12" t="s">
        <v>44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4">
        <f>COUNTIF(Table1[Population],"&gt;50000000")</f>
        <v>9</v>
      </c>
    </row>
    <row r="9" spans="1:19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12" t="s">
        <v>43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  <c r="S9" s="4">
        <f ca="1">AVERAGEIF(Table1[Gender Ratio],"&gt;950",B15:B34)</f>
        <v>50123971.25</v>
      </c>
    </row>
    <row r="10" spans="1:19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12" t="s">
        <v>45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4">
        <f>SUMIFS(Table1[Population],Table1[Gender Ratio],"&gt;950",Table1[Population],"&lt;50000000")</f>
        <v>245429671</v>
      </c>
    </row>
    <row r="11" spans="1:19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12" t="s">
        <v>47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  <c r="S11" s="4">
        <f>COUNTIFS(Table1[Male Population],"&gt;20000000",Table1[Female Population],"&gt;20000000")</f>
        <v>11</v>
      </c>
    </row>
    <row r="12" spans="1:19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12" t="s">
        <v>46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>
        <f>AVERAGEIFS(Table1[Population],Table1[Male Population],"&gt;10000000",Table1[Gender Ratio],"&lt;950")</f>
        <v>78220444.222222224</v>
      </c>
    </row>
    <row r="13" spans="1:19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12" t="s">
        <v>49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  <c r="S13" s="4">
        <f>MAX(Table1[Gender Ratio])</f>
        <v>1084</v>
      </c>
    </row>
    <row r="14" spans="1:19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12" t="s">
        <v>48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4">
        <f>MIN(Table1[Gender Ratio])</f>
        <v>700</v>
      </c>
    </row>
    <row r="15" spans="1:19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12" t="s">
        <v>55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  <c r="S15" s="4"/>
    </row>
    <row r="16" spans="1:19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12" t="s">
        <v>59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4"/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15" t="s">
        <v>60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5"/>
    </row>
    <row r="18" spans="1:19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18" t="s">
        <v>56</v>
      </c>
      <c r="H19" s="19"/>
      <c r="I19" s="19"/>
      <c r="J19" s="19"/>
      <c r="K19" s="19"/>
      <c r="L19" s="19"/>
      <c r="M19" s="19"/>
      <c r="N19" s="20"/>
      <c r="O19" s="6" t="s">
        <v>40</v>
      </c>
    </row>
    <row r="20" spans="1:19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27" t="s">
        <v>50</v>
      </c>
      <c r="H20" s="28"/>
      <c r="I20" s="28"/>
      <c r="J20" s="28"/>
      <c r="K20" s="28"/>
      <c r="L20" s="28"/>
      <c r="M20" s="28"/>
      <c r="N20" s="29"/>
      <c r="O20" s="8">
        <f>SUM(Table1[Population])</f>
        <v>1208264978</v>
      </c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12" t="s">
        <v>51</v>
      </c>
      <c r="H21" s="13"/>
      <c r="I21" s="13"/>
      <c r="J21" s="13"/>
      <c r="K21" s="13"/>
      <c r="L21" s="13"/>
      <c r="M21" s="13"/>
      <c r="N21" s="14"/>
      <c r="O21" s="4"/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12" t="s">
        <v>52</v>
      </c>
      <c r="H22" s="13"/>
      <c r="I22" s="13"/>
      <c r="J22" s="13"/>
      <c r="K22" s="13"/>
      <c r="L22" s="13"/>
      <c r="M22" s="13"/>
      <c r="N22" s="14"/>
      <c r="O22" s="4"/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12" t="s">
        <v>53</v>
      </c>
      <c r="H23" s="13"/>
      <c r="I23" s="13"/>
      <c r="J23" s="13"/>
      <c r="K23" s="13"/>
      <c r="L23" s="13"/>
      <c r="M23" s="13"/>
      <c r="N23" s="14"/>
      <c r="O23" s="4"/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12" t="s">
        <v>57</v>
      </c>
      <c r="H24" s="13"/>
      <c r="I24" s="13"/>
      <c r="J24" s="13"/>
      <c r="K24" s="13"/>
      <c r="L24" s="13"/>
      <c r="M24" s="13"/>
      <c r="N24" s="14"/>
      <c r="O24" s="4"/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21"/>
      <c r="H25" s="22"/>
      <c r="I25" s="22"/>
      <c r="J25" s="22"/>
      <c r="K25" s="22"/>
      <c r="L25" s="22"/>
      <c r="M25" s="22"/>
      <c r="N25" s="23"/>
      <c r="O25" s="4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12" t="s">
        <v>54</v>
      </c>
      <c r="H26" s="13"/>
      <c r="I26" s="13"/>
      <c r="J26" s="13"/>
      <c r="K26" s="13"/>
      <c r="L26" s="13"/>
      <c r="M26" s="13"/>
      <c r="N26" s="14"/>
      <c r="O26" s="4"/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21" t="s">
        <v>16</v>
      </c>
      <c r="H27" s="22"/>
      <c r="I27" s="22"/>
      <c r="J27" s="22"/>
      <c r="K27" s="22"/>
      <c r="L27" s="22"/>
      <c r="M27" s="22"/>
      <c r="N27" s="23"/>
      <c r="O27" s="4"/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9" t="s">
        <v>58</v>
      </c>
      <c r="H28" s="10"/>
      <c r="I28" s="10"/>
      <c r="J28" s="10"/>
      <c r="K28" s="10"/>
      <c r="L28" s="10"/>
      <c r="M28" s="10"/>
      <c r="N28" s="11"/>
      <c r="O28" s="5"/>
    </row>
    <row r="29" spans="1:19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5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5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5" x14ac:dyDescent="0.35">
      <c r="A35" s="2"/>
      <c r="B35" s="3"/>
      <c r="C35" s="3"/>
      <c r="D35" s="3"/>
      <c r="E35" s="2"/>
    </row>
  </sheetData>
  <mergeCells count="25"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Admin</cp:lastModifiedBy>
  <dcterms:created xsi:type="dcterms:W3CDTF">2024-12-15T17:39:50Z</dcterms:created>
  <dcterms:modified xsi:type="dcterms:W3CDTF">2024-12-31T05:01:31Z</dcterms:modified>
</cp:coreProperties>
</file>