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ropbox\MASTER\CPC - Diversified Fund\Accounting\Monthly Closeout\2013\12 - December\"/>
    </mc:Choice>
  </mc:AlternateContent>
  <bookViews>
    <workbookView xWindow="0" yWindow="0" windowWidth="28800" windowHeight="12285"/>
  </bookViews>
  <sheets>
    <sheet name="Graphs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9" i="2" l="1"/>
  <c r="P39" i="2"/>
  <c r="O39" i="2"/>
  <c r="N39" i="2"/>
  <c r="I69" i="2" l="1"/>
  <c r="F69" i="2"/>
  <c r="C69" i="2"/>
  <c r="I68" i="2" l="1"/>
  <c r="F68" i="2"/>
  <c r="C68" i="2"/>
  <c r="I67" i="2" l="1"/>
  <c r="F67" i="2"/>
  <c r="C67" i="2"/>
  <c r="I66" i="2" l="1"/>
  <c r="F66" i="2"/>
  <c r="C66" i="2"/>
  <c r="I65" i="2" l="1"/>
  <c r="F65" i="2"/>
  <c r="C65" i="2"/>
  <c r="I64" i="2" l="1"/>
  <c r="F64" i="2"/>
  <c r="C64" i="2"/>
  <c r="C63" i="2" l="1"/>
  <c r="I63" i="2"/>
  <c r="F63" i="2"/>
  <c r="I62" i="2" l="1"/>
  <c r="F62" i="2"/>
  <c r="C62" i="2"/>
  <c r="I61" i="2" l="1"/>
  <c r="F61" i="2"/>
  <c r="C61" i="2"/>
  <c r="I60" i="2" l="1"/>
  <c r="F60" i="2"/>
  <c r="C60" i="2"/>
  <c r="I59" i="2"/>
  <c r="F59" i="2"/>
  <c r="C59" i="2"/>
  <c r="I58" i="2"/>
  <c r="F58" i="2"/>
  <c r="C58" i="2"/>
  <c r="I57" i="2"/>
  <c r="F57" i="2"/>
  <c r="C57" i="2"/>
  <c r="I56" i="2"/>
  <c r="F56" i="2"/>
  <c r="C56" i="2"/>
  <c r="I55" i="2"/>
  <c r="F55" i="2"/>
  <c r="C55" i="2"/>
  <c r="I54" i="2"/>
  <c r="F54" i="2"/>
  <c r="C54" i="2"/>
  <c r="I53" i="2"/>
  <c r="F53" i="2"/>
  <c r="C53" i="2"/>
  <c r="I52" i="2"/>
  <c r="F52" i="2"/>
  <c r="C52" i="2"/>
  <c r="I51" i="2"/>
  <c r="F51" i="2"/>
  <c r="C51" i="2"/>
  <c r="I50" i="2"/>
  <c r="F50" i="2"/>
  <c r="C50" i="2"/>
  <c r="I49" i="2"/>
  <c r="F49" i="2"/>
  <c r="C49" i="2"/>
  <c r="I48" i="2"/>
  <c r="F48" i="2"/>
  <c r="C48" i="2"/>
  <c r="I47" i="2"/>
  <c r="F47" i="2"/>
  <c r="C47" i="2"/>
  <c r="I46" i="2"/>
  <c r="F46" i="2"/>
  <c r="C46" i="2"/>
  <c r="I45" i="2"/>
  <c r="F45" i="2"/>
  <c r="C45" i="2"/>
  <c r="I44" i="2"/>
  <c r="F44" i="2"/>
  <c r="C44" i="2"/>
  <c r="I43" i="2"/>
  <c r="F43" i="2"/>
  <c r="C43" i="2"/>
  <c r="I42" i="2"/>
  <c r="F42" i="2"/>
  <c r="C42" i="2"/>
  <c r="I41" i="2"/>
  <c r="F41" i="2"/>
  <c r="C41" i="2"/>
  <c r="I40" i="2"/>
  <c r="F40" i="2"/>
  <c r="C40" i="2"/>
  <c r="I39" i="2"/>
  <c r="F39" i="2"/>
  <c r="C39" i="2"/>
  <c r="Q38" i="2"/>
  <c r="P38" i="2"/>
  <c r="O38" i="2"/>
  <c r="N38" i="2"/>
  <c r="I38" i="2"/>
  <c r="F38" i="2"/>
  <c r="C38" i="2"/>
  <c r="Q37" i="2"/>
  <c r="P37" i="2"/>
  <c r="O37" i="2"/>
  <c r="N37" i="2"/>
  <c r="I37" i="2"/>
  <c r="F37" i="2"/>
  <c r="C37" i="2"/>
  <c r="Q36" i="2"/>
  <c r="P36" i="2"/>
  <c r="O36" i="2"/>
  <c r="N36" i="2"/>
  <c r="I36" i="2"/>
  <c r="F36" i="2"/>
  <c r="C36" i="2"/>
  <c r="Q35" i="2"/>
  <c r="P35" i="2"/>
  <c r="O35" i="2"/>
  <c r="N35" i="2"/>
  <c r="I35" i="2"/>
  <c r="F35" i="2"/>
  <c r="C35" i="2"/>
  <c r="Q34" i="2"/>
  <c r="P34" i="2"/>
  <c r="O34" i="2"/>
  <c r="N34" i="2"/>
  <c r="I34" i="2"/>
  <c r="F34" i="2"/>
  <c r="C34" i="2"/>
  <c r="M33" i="2"/>
  <c r="I33" i="2"/>
  <c r="F33" i="2"/>
  <c r="C33" i="2"/>
  <c r="I32" i="2"/>
  <c r="F32" i="2"/>
  <c r="C32" i="2"/>
  <c r="I31" i="2"/>
  <c r="F31" i="2"/>
  <c r="C31" i="2"/>
  <c r="I30" i="2"/>
  <c r="F30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I25" i="2"/>
  <c r="F25" i="2"/>
  <c r="C25" i="2"/>
  <c r="I24" i="2"/>
  <c r="F24" i="2"/>
  <c r="C24" i="2"/>
  <c r="I23" i="2"/>
  <c r="F23" i="2"/>
  <c r="C23" i="2"/>
  <c r="I22" i="2"/>
  <c r="F22" i="2"/>
  <c r="C22" i="2"/>
  <c r="I21" i="2"/>
  <c r="F21" i="2"/>
  <c r="C21" i="2"/>
  <c r="I20" i="2"/>
  <c r="F20" i="2"/>
  <c r="C20" i="2"/>
  <c r="I19" i="2"/>
  <c r="F19" i="2"/>
  <c r="C19" i="2"/>
  <c r="I18" i="2"/>
  <c r="F18" i="2"/>
  <c r="C18" i="2"/>
  <c r="I17" i="2"/>
  <c r="F17" i="2"/>
  <c r="C17" i="2"/>
  <c r="I16" i="2"/>
  <c r="F16" i="2"/>
  <c r="C16" i="2"/>
  <c r="I15" i="2"/>
  <c r="F15" i="2"/>
  <c r="C15" i="2"/>
  <c r="I14" i="2"/>
  <c r="F14" i="2"/>
  <c r="C14" i="2"/>
  <c r="I13" i="2"/>
  <c r="F13" i="2"/>
  <c r="C13" i="2"/>
  <c r="I12" i="2"/>
  <c r="F12" i="2"/>
  <c r="C12" i="2"/>
  <c r="I11" i="2"/>
  <c r="F11" i="2"/>
  <c r="C11" i="2"/>
  <c r="I10" i="2"/>
  <c r="F10" i="2"/>
  <c r="C10" i="2"/>
  <c r="I9" i="2"/>
  <c r="F9" i="2"/>
  <c r="C9" i="2"/>
  <c r="I8" i="2"/>
  <c r="F8" i="2"/>
  <c r="C8" i="2"/>
  <c r="I7" i="2"/>
  <c r="F7" i="2"/>
  <c r="C7" i="2"/>
  <c r="I6" i="2"/>
  <c r="F6" i="2"/>
  <c r="C6" i="2"/>
  <c r="I5" i="2"/>
  <c r="F5" i="2"/>
  <c r="C5" i="2"/>
  <c r="I4" i="2"/>
  <c r="F4" i="2"/>
  <c r="C4" i="2"/>
</calcChain>
</file>

<file path=xl/sharedStrings.xml><?xml version="1.0" encoding="utf-8"?>
<sst xmlns="http://schemas.openxmlformats.org/spreadsheetml/2006/main" count="12" uniqueCount="9">
  <si>
    <t>S&amp;P 500</t>
  </si>
  <si>
    <t>AGG</t>
  </si>
  <si>
    <t>TIP</t>
  </si>
  <si>
    <t>Monthly result = month end total for that month</t>
  </si>
  <si>
    <t>Information gathered from finance.yahoo.com, monthly historical data for S&amp;P, AGG, TIP</t>
  </si>
  <si>
    <t>Information for PCGD from Keith Arnell</t>
  </si>
  <si>
    <t>AGG Compounded YTD</t>
  </si>
  <si>
    <r>
      <t xml:space="preserve">AGG data from Keith: </t>
    </r>
    <r>
      <rPr>
        <i/>
        <sz val="11"/>
        <color theme="1"/>
        <rFont val="Calibri"/>
        <family val="2"/>
        <scheme val="minor"/>
      </rPr>
      <t xml:space="preserve">Adj Close AGG </t>
    </r>
    <r>
      <rPr>
        <sz val="11"/>
        <color theme="1"/>
        <rFont val="Calibri"/>
        <family val="2"/>
        <scheme val="minor"/>
      </rPr>
      <t xml:space="preserve">spreadsheet - copied month end Adj Close </t>
    </r>
  </si>
  <si>
    <t>CPC Diversified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</si>
</sst>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_);\(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4" fontId="0" fillId="0" borderId="0" xfId="1" applyNumberFormat="1" applyFont="1"/>
    <xf numFmtId="43" fontId="0" fillId="0" borderId="0" xfId="0" applyNumberFormat="1"/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wrapText="1"/>
    </xf>
    <xf numFmtId="10" fontId="0" fillId="0" borderId="0" xfId="2" applyNumberFormat="1" applyFont="1"/>
    <xf numFmtId="4" fontId="0" fillId="0" borderId="0" xfId="0" applyNumberFormat="1"/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8" fontId="0" fillId="0" borderId="0" xfId="0" applyNumberFormat="1"/>
    <xf numFmtId="44" fontId="0" fillId="0" borderId="0" xfId="0" applyNumberFormat="1"/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5"/>
    <cellStyle name="Comma 3" xfId="47"/>
    <cellStyle name="Currency" xfId="1" builtinId="4"/>
    <cellStyle name="Currency 2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te" xfId="17" builtinId="10" customBuiltin="1"/>
    <cellStyle name="Output" xfId="12" builtinId="21" customBuiltin="1"/>
    <cellStyle name="Percent" xfId="2" builtinId="5"/>
    <cellStyle name="Percent 2" xfId="46"/>
    <cellStyle name="Percent 3" xfId="49"/>
    <cellStyle name="Title" xfId="3" builtinId="15" customBuiltin="1"/>
    <cellStyle name="Title 2" xfId="50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colors>
    <mruColors>
      <color rgb="FFF2F2F2"/>
      <color rgb="FFF8F8F8"/>
      <color rgb="FFCCCCFF"/>
      <color rgb="FFCCCCCC"/>
      <color rgb="FFFFFFEB"/>
      <color rgb="FFFFFFE5"/>
      <color rgb="FFFFFFCC"/>
      <color rgb="FFFFFFFF"/>
      <color rgb="FF173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3767612650987"/>
          <c:y val="8.0739797936216898E-2"/>
          <c:w val="0.85076819355577471"/>
          <c:h val="0.67087851004925891"/>
        </c:manualLayout>
      </c:layout>
      <c:lineChart>
        <c:grouping val="standard"/>
        <c:varyColors val="0"/>
        <c:ser>
          <c:idx val="0"/>
          <c:order val="0"/>
          <c:tx>
            <c:strRef>
              <c:f>Graphs!$D$1:$D$2</c:f>
              <c:strCache>
                <c:ptCount val="2"/>
                <c:pt idx="0">
                  <c:v>S&amp;P 500</c:v>
                </c:pt>
              </c:strCache>
            </c:strRef>
          </c:tx>
          <c:marker>
            <c:symbol val="none"/>
          </c:marker>
          <c:cat>
            <c:numRef>
              <c:f>Graphs!$A$4:$A$69</c:f>
              <c:numCache>
                <c:formatCode>[$-409]mmm\-yy;@</c:formatCode>
                <c:ptCount val="66"/>
                <c:pt idx="0">
                  <c:v>39630</c:v>
                </c:pt>
                <c:pt idx="1">
                  <c:v>39661</c:v>
                </c:pt>
                <c:pt idx="2">
                  <c:v>39693</c:v>
                </c:pt>
                <c:pt idx="3">
                  <c:v>39722</c:v>
                </c:pt>
                <c:pt idx="4">
                  <c:v>39755</c:v>
                </c:pt>
                <c:pt idx="5">
                  <c:v>39783</c:v>
                </c:pt>
                <c:pt idx="6">
                  <c:v>39815</c:v>
                </c:pt>
                <c:pt idx="7">
                  <c:v>39846</c:v>
                </c:pt>
                <c:pt idx="8">
                  <c:v>39874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  <c:pt idx="12">
                  <c:v>39995</c:v>
                </c:pt>
                <c:pt idx="13">
                  <c:v>40028</c:v>
                </c:pt>
                <c:pt idx="14">
                  <c:v>40057</c:v>
                </c:pt>
                <c:pt idx="15">
                  <c:v>40087</c:v>
                </c:pt>
                <c:pt idx="16">
                  <c:v>40119</c:v>
                </c:pt>
                <c:pt idx="17">
                  <c:v>40148</c:v>
                </c:pt>
                <c:pt idx="18">
                  <c:v>40182</c:v>
                </c:pt>
                <c:pt idx="19">
                  <c:v>40210</c:v>
                </c:pt>
                <c:pt idx="20">
                  <c:v>40238</c:v>
                </c:pt>
                <c:pt idx="21">
                  <c:v>40269</c:v>
                </c:pt>
                <c:pt idx="22">
                  <c:v>40301</c:v>
                </c:pt>
                <c:pt idx="23">
                  <c:v>40330</c:v>
                </c:pt>
                <c:pt idx="24">
                  <c:v>40360</c:v>
                </c:pt>
                <c:pt idx="25">
                  <c:v>40392</c:v>
                </c:pt>
                <c:pt idx="26">
                  <c:v>40422</c:v>
                </c:pt>
                <c:pt idx="27">
                  <c:v>40452</c:v>
                </c:pt>
                <c:pt idx="28">
                  <c:v>40483</c:v>
                </c:pt>
                <c:pt idx="29">
                  <c:v>40513</c:v>
                </c:pt>
                <c:pt idx="30">
                  <c:v>40546</c:v>
                </c:pt>
                <c:pt idx="31">
                  <c:v>40575</c:v>
                </c:pt>
                <c:pt idx="32">
                  <c:v>40603</c:v>
                </c:pt>
                <c:pt idx="33">
                  <c:v>40634</c:v>
                </c:pt>
                <c:pt idx="34">
                  <c:v>40665</c:v>
                </c:pt>
                <c:pt idx="35">
                  <c:v>40695</c:v>
                </c:pt>
                <c:pt idx="36">
                  <c:v>40725</c:v>
                </c:pt>
                <c:pt idx="37">
                  <c:v>40756</c:v>
                </c:pt>
                <c:pt idx="38">
                  <c:v>40787</c:v>
                </c:pt>
                <c:pt idx="39">
                  <c:v>40819</c:v>
                </c:pt>
                <c:pt idx="40">
                  <c:v>40848</c:v>
                </c:pt>
                <c:pt idx="41">
                  <c:v>40878</c:v>
                </c:pt>
                <c:pt idx="42">
                  <c:v>40911</c:v>
                </c:pt>
                <c:pt idx="43">
                  <c:v>40940</c:v>
                </c:pt>
                <c:pt idx="44">
                  <c:v>40969</c:v>
                </c:pt>
                <c:pt idx="45">
                  <c:v>41001</c:v>
                </c:pt>
                <c:pt idx="46">
                  <c:v>41030</c:v>
                </c:pt>
                <c:pt idx="47">
                  <c:v>41061</c:v>
                </c:pt>
                <c:pt idx="48">
                  <c:v>41092</c:v>
                </c:pt>
                <c:pt idx="49">
                  <c:v>41122</c:v>
                </c:pt>
                <c:pt idx="50">
                  <c:v>41153</c:v>
                </c:pt>
                <c:pt idx="51">
                  <c:v>41183</c:v>
                </c:pt>
                <c:pt idx="52">
                  <c:v>41214</c:v>
                </c:pt>
                <c:pt idx="53">
                  <c:v>41244</c:v>
                </c:pt>
                <c:pt idx="54">
                  <c:v>41275</c:v>
                </c:pt>
                <c:pt idx="55">
                  <c:v>41306</c:v>
                </c:pt>
                <c:pt idx="56">
                  <c:v>41334</c:v>
                </c:pt>
                <c:pt idx="57">
                  <c:v>41365</c:v>
                </c:pt>
                <c:pt idx="58">
                  <c:v>41395</c:v>
                </c:pt>
                <c:pt idx="59">
                  <c:v>41426</c:v>
                </c:pt>
                <c:pt idx="60">
                  <c:v>41456</c:v>
                </c:pt>
                <c:pt idx="61">
                  <c:v>41487</c:v>
                </c:pt>
                <c:pt idx="62">
                  <c:v>41518</c:v>
                </c:pt>
                <c:pt idx="63">
                  <c:v>41548</c:v>
                </c:pt>
                <c:pt idx="64">
                  <c:v>41579</c:v>
                </c:pt>
                <c:pt idx="65">
                  <c:v>41609</c:v>
                </c:pt>
              </c:numCache>
            </c:numRef>
          </c:cat>
          <c:val>
            <c:numRef>
              <c:f>Graphs!$D$4:$D$69</c:f>
              <c:numCache>
                <c:formatCode>_("$"* #,##0.00_);_("$"* \(#,##0.00\);_("$"* "-"??_);_(@_)</c:formatCode>
                <c:ptCount val="66"/>
                <c:pt idx="0">
                  <c:v>98740.89</c:v>
                </c:pt>
                <c:pt idx="1">
                  <c:v>100012.86527707418</c:v>
                </c:pt>
                <c:pt idx="2">
                  <c:v>91750.596940368094</c:v>
                </c:pt>
                <c:pt idx="3">
                  <c:v>76487.743912164777</c:v>
                </c:pt>
                <c:pt idx="4">
                  <c:v>70866.754113881441</c:v>
                </c:pt>
                <c:pt idx="5">
                  <c:v>71879.451484455887</c:v>
                </c:pt>
                <c:pt idx="6">
                  <c:v>65931.938167184751</c:v>
                </c:pt>
                <c:pt idx="7">
                  <c:v>58709.136478598288</c:v>
                </c:pt>
                <c:pt idx="8">
                  <c:v>63865.428018858343</c:v>
                </c:pt>
                <c:pt idx="9">
                  <c:v>69876.217374342887</c:v>
                </c:pt>
                <c:pt idx="10">
                  <c:v>73755.838814248025</c:v>
                </c:pt>
                <c:pt idx="11">
                  <c:v>73747.132178811982</c:v>
                </c:pt>
                <c:pt idx="12">
                  <c:v>79199.310462642083</c:v>
                </c:pt>
                <c:pt idx="13">
                  <c:v>81844.036647365778</c:v>
                </c:pt>
                <c:pt idx="14">
                  <c:v>84724.71558393116</c:v>
                </c:pt>
                <c:pt idx="15">
                  <c:v>83108.725999973409</c:v>
                </c:pt>
                <c:pt idx="16">
                  <c:v>87894.44832074859</c:v>
                </c:pt>
                <c:pt idx="17">
                  <c:v>89453.270554688774</c:v>
                </c:pt>
                <c:pt idx="18">
                  <c:v>86137.117990681407</c:v>
                </c:pt>
                <c:pt idx="19">
                  <c:v>88613.443824366725</c:v>
                </c:pt>
                <c:pt idx="20">
                  <c:v>93809.977865632216</c:v>
                </c:pt>
                <c:pt idx="21">
                  <c:v>95212.53104138613</c:v>
                </c:pt>
                <c:pt idx="22">
                  <c:v>87545.085033270341</c:v>
                </c:pt>
                <c:pt idx="23">
                  <c:v>82795.701057584287</c:v>
                </c:pt>
                <c:pt idx="24">
                  <c:v>88466.204932897483</c:v>
                </c:pt>
                <c:pt idx="25">
                  <c:v>84281.456929793771</c:v>
                </c:pt>
                <c:pt idx="26">
                  <c:v>91664.394916218225</c:v>
                </c:pt>
                <c:pt idx="27">
                  <c:v>95088.896872522382</c:v>
                </c:pt>
                <c:pt idx="28">
                  <c:v>94874.142055067816</c:v>
                </c:pt>
                <c:pt idx="29">
                  <c:v>101048.49732747582</c:v>
                </c:pt>
                <c:pt idx="30">
                  <c:v>103354.70937638824</c:v>
                </c:pt>
                <c:pt idx="31">
                  <c:v>106628.84236660317</c:v>
                </c:pt>
                <c:pt idx="32">
                  <c:v>106542.72945101179</c:v>
                </c:pt>
                <c:pt idx="33">
                  <c:v>109564.48733328925</c:v>
                </c:pt>
                <c:pt idx="34">
                  <c:v>108069.40750130928</c:v>
                </c:pt>
                <c:pt idx="35">
                  <c:v>106119.15353443324</c:v>
                </c:pt>
                <c:pt idx="36">
                  <c:v>103818.86922401575</c:v>
                </c:pt>
                <c:pt idx="37">
                  <c:v>98540.47633040449</c:v>
                </c:pt>
                <c:pt idx="38">
                  <c:v>91366.659168353071</c:v>
                </c:pt>
                <c:pt idx="39">
                  <c:v>101261.11691854676</c:v>
                </c:pt>
                <c:pt idx="40">
                  <c:v>100729.47734262093</c:v>
                </c:pt>
                <c:pt idx="41">
                  <c:v>101684.04608043899</c:v>
                </c:pt>
                <c:pt idx="42">
                  <c:v>106118.8061542044</c:v>
                </c:pt>
                <c:pt idx="43">
                  <c:v>110435.7026296728</c:v>
                </c:pt>
                <c:pt idx="44">
                  <c:v>113894.70498698337</c:v>
                </c:pt>
                <c:pt idx="45">
                  <c:v>113028.14974163371</c:v>
                </c:pt>
                <c:pt idx="46">
                  <c:v>105930.37786825093</c:v>
                </c:pt>
                <c:pt idx="47">
                  <c:v>110169.79179033801</c:v>
                </c:pt>
                <c:pt idx="48">
                  <c:v>111502.72419152755</c:v>
                </c:pt>
                <c:pt idx="49">
                  <c:v>113721.5656315972</c:v>
                </c:pt>
                <c:pt idx="50">
                  <c:v>116467.2243075608</c:v>
                </c:pt>
                <c:pt idx="51">
                  <c:v>114132.32409484108</c:v>
                </c:pt>
                <c:pt idx="52">
                  <c:v>114437.80830150156</c:v>
                </c:pt>
                <c:pt idx="53">
                  <c:v>115267.10557237563</c:v>
                </c:pt>
                <c:pt idx="54">
                  <c:v>121034.51472417072</c:v>
                </c:pt>
                <c:pt idx="55">
                  <c:v>122441.15791033566</c:v>
                </c:pt>
                <c:pt idx="56">
                  <c:v>126859.1142850677</c:v>
                </c:pt>
                <c:pt idx="57">
                  <c:v>129210.28</c:v>
                </c:pt>
                <c:pt idx="58">
                  <c:v>131911.71</c:v>
                </c:pt>
                <c:pt idx="59">
                  <c:v>129934.26</c:v>
                </c:pt>
                <c:pt idx="60">
                  <c:v>136344.49</c:v>
                </c:pt>
                <c:pt idx="61">
                  <c:v>132065.1</c:v>
                </c:pt>
                <c:pt idx="62">
                  <c:v>135961.21</c:v>
                </c:pt>
                <c:pt idx="63">
                  <c:v>142012.38</c:v>
                </c:pt>
                <c:pt idx="64">
                  <c:v>146025.84</c:v>
                </c:pt>
                <c:pt idx="65">
                  <c:v>149461.22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Graphs!$G$1:$G$2</c:f>
              <c:strCache>
                <c:ptCount val="2"/>
                <c:pt idx="0">
                  <c:v>AGG</c:v>
                </c:pt>
              </c:strCache>
            </c:strRef>
          </c:tx>
          <c:marker>
            <c:symbol val="none"/>
          </c:marker>
          <c:cat>
            <c:numRef>
              <c:f>Graphs!$A$4:$A$69</c:f>
              <c:numCache>
                <c:formatCode>[$-409]mmm\-yy;@</c:formatCode>
                <c:ptCount val="66"/>
                <c:pt idx="0">
                  <c:v>39630</c:v>
                </c:pt>
                <c:pt idx="1">
                  <c:v>39661</c:v>
                </c:pt>
                <c:pt idx="2">
                  <c:v>39693</c:v>
                </c:pt>
                <c:pt idx="3">
                  <c:v>39722</c:v>
                </c:pt>
                <c:pt idx="4">
                  <c:v>39755</c:v>
                </c:pt>
                <c:pt idx="5">
                  <c:v>39783</c:v>
                </c:pt>
                <c:pt idx="6">
                  <c:v>39815</c:v>
                </c:pt>
                <c:pt idx="7">
                  <c:v>39846</c:v>
                </c:pt>
                <c:pt idx="8">
                  <c:v>39874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  <c:pt idx="12">
                  <c:v>39995</c:v>
                </c:pt>
                <c:pt idx="13">
                  <c:v>40028</c:v>
                </c:pt>
                <c:pt idx="14">
                  <c:v>40057</c:v>
                </c:pt>
                <c:pt idx="15">
                  <c:v>40087</c:v>
                </c:pt>
                <c:pt idx="16">
                  <c:v>40119</c:v>
                </c:pt>
                <c:pt idx="17">
                  <c:v>40148</c:v>
                </c:pt>
                <c:pt idx="18">
                  <c:v>40182</c:v>
                </c:pt>
                <c:pt idx="19">
                  <c:v>40210</c:v>
                </c:pt>
                <c:pt idx="20">
                  <c:v>40238</c:v>
                </c:pt>
                <c:pt idx="21">
                  <c:v>40269</c:v>
                </c:pt>
                <c:pt idx="22">
                  <c:v>40301</c:v>
                </c:pt>
                <c:pt idx="23">
                  <c:v>40330</c:v>
                </c:pt>
                <c:pt idx="24">
                  <c:v>40360</c:v>
                </c:pt>
                <c:pt idx="25">
                  <c:v>40392</c:v>
                </c:pt>
                <c:pt idx="26">
                  <c:v>40422</c:v>
                </c:pt>
                <c:pt idx="27">
                  <c:v>40452</c:v>
                </c:pt>
                <c:pt idx="28">
                  <c:v>40483</c:v>
                </c:pt>
                <c:pt idx="29">
                  <c:v>40513</c:v>
                </c:pt>
                <c:pt idx="30">
                  <c:v>40546</c:v>
                </c:pt>
                <c:pt idx="31">
                  <c:v>40575</c:v>
                </c:pt>
                <c:pt idx="32">
                  <c:v>40603</c:v>
                </c:pt>
                <c:pt idx="33">
                  <c:v>40634</c:v>
                </c:pt>
                <c:pt idx="34">
                  <c:v>40665</c:v>
                </c:pt>
                <c:pt idx="35">
                  <c:v>40695</c:v>
                </c:pt>
                <c:pt idx="36">
                  <c:v>40725</c:v>
                </c:pt>
                <c:pt idx="37">
                  <c:v>40756</c:v>
                </c:pt>
                <c:pt idx="38">
                  <c:v>40787</c:v>
                </c:pt>
                <c:pt idx="39">
                  <c:v>40819</c:v>
                </c:pt>
                <c:pt idx="40">
                  <c:v>40848</c:v>
                </c:pt>
                <c:pt idx="41">
                  <c:v>40878</c:v>
                </c:pt>
                <c:pt idx="42">
                  <c:v>40911</c:v>
                </c:pt>
                <c:pt idx="43">
                  <c:v>40940</c:v>
                </c:pt>
                <c:pt idx="44">
                  <c:v>40969</c:v>
                </c:pt>
                <c:pt idx="45">
                  <c:v>41001</c:v>
                </c:pt>
                <c:pt idx="46">
                  <c:v>41030</c:v>
                </c:pt>
                <c:pt idx="47">
                  <c:v>41061</c:v>
                </c:pt>
                <c:pt idx="48">
                  <c:v>41092</c:v>
                </c:pt>
                <c:pt idx="49">
                  <c:v>41122</c:v>
                </c:pt>
                <c:pt idx="50">
                  <c:v>41153</c:v>
                </c:pt>
                <c:pt idx="51">
                  <c:v>41183</c:v>
                </c:pt>
                <c:pt idx="52">
                  <c:v>41214</c:v>
                </c:pt>
                <c:pt idx="53">
                  <c:v>41244</c:v>
                </c:pt>
                <c:pt idx="54">
                  <c:v>41275</c:v>
                </c:pt>
                <c:pt idx="55">
                  <c:v>41306</c:v>
                </c:pt>
                <c:pt idx="56">
                  <c:v>41334</c:v>
                </c:pt>
                <c:pt idx="57">
                  <c:v>41365</c:v>
                </c:pt>
                <c:pt idx="58">
                  <c:v>41395</c:v>
                </c:pt>
                <c:pt idx="59">
                  <c:v>41426</c:v>
                </c:pt>
                <c:pt idx="60">
                  <c:v>41456</c:v>
                </c:pt>
                <c:pt idx="61">
                  <c:v>41487</c:v>
                </c:pt>
                <c:pt idx="62">
                  <c:v>41518</c:v>
                </c:pt>
                <c:pt idx="63">
                  <c:v>41548</c:v>
                </c:pt>
                <c:pt idx="64">
                  <c:v>41579</c:v>
                </c:pt>
                <c:pt idx="65">
                  <c:v>41609</c:v>
                </c:pt>
              </c:numCache>
            </c:numRef>
          </c:cat>
          <c:val>
            <c:numRef>
              <c:f>Graphs!$G$4:$G$69</c:f>
              <c:numCache>
                <c:formatCode>_("$"* #,##0.00_);_("$"* \(#,##0.00\);_("$"* "-"??_);_(@_)</c:formatCode>
                <c:ptCount val="66"/>
                <c:pt idx="0">
                  <c:v>101135.98</c:v>
                </c:pt>
                <c:pt idx="1">
                  <c:v>101893.66</c:v>
                </c:pt>
                <c:pt idx="2">
                  <c:v>100113.07</c:v>
                </c:pt>
                <c:pt idx="3">
                  <c:v>97970.18</c:v>
                </c:pt>
                <c:pt idx="4">
                  <c:v>100977.56</c:v>
                </c:pt>
                <c:pt idx="5">
                  <c:v>107685.23</c:v>
                </c:pt>
                <c:pt idx="6">
                  <c:v>105555.04</c:v>
                </c:pt>
                <c:pt idx="7">
                  <c:v>104450.43</c:v>
                </c:pt>
                <c:pt idx="8">
                  <c:v>105600.92</c:v>
                </c:pt>
                <c:pt idx="9">
                  <c:v>106156.89</c:v>
                </c:pt>
                <c:pt idx="10">
                  <c:v>106916.76</c:v>
                </c:pt>
                <c:pt idx="11">
                  <c:v>107399.78</c:v>
                </c:pt>
                <c:pt idx="12">
                  <c:v>108765.84</c:v>
                </c:pt>
                <c:pt idx="13">
                  <c:v>110104.12</c:v>
                </c:pt>
                <c:pt idx="14">
                  <c:v>111417.67</c:v>
                </c:pt>
                <c:pt idx="15">
                  <c:v>111667.79</c:v>
                </c:pt>
                <c:pt idx="16">
                  <c:v>113107.02</c:v>
                </c:pt>
                <c:pt idx="17">
                  <c:v>110980.09</c:v>
                </c:pt>
                <c:pt idx="18">
                  <c:v>112555.47</c:v>
                </c:pt>
                <c:pt idx="19">
                  <c:v>112783.14</c:v>
                </c:pt>
                <c:pt idx="20">
                  <c:v>112775.1</c:v>
                </c:pt>
                <c:pt idx="21">
                  <c:v>113875.18</c:v>
                </c:pt>
                <c:pt idx="22">
                  <c:v>115116.01</c:v>
                </c:pt>
                <c:pt idx="23">
                  <c:v>117151.64</c:v>
                </c:pt>
                <c:pt idx="24">
                  <c:v>118156.26</c:v>
                </c:pt>
                <c:pt idx="25">
                  <c:v>119686.1</c:v>
                </c:pt>
                <c:pt idx="26">
                  <c:v>119697.42</c:v>
                </c:pt>
                <c:pt idx="27">
                  <c:v>119880.18</c:v>
                </c:pt>
                <c:pt idx="28">
                  <c:v>118881.85</c:v>
                </c:pt>
                <c:pt idx="29">
                  <c:v>118099.82</c:v>
                </c:pt>
                <c:pt idx="30">
                  <c:v>118004.28</c:v>
                </c:pt>
                <c:pt idx="31">
                  <c:v>118348.06</c:v>
                </c:pt>
                <c:pt idx="32">
                  <c:v>118085.48</c:v>
                </c:pt>
                <c:pt idx="33">
                  <c:v>119935.85</c:v>
                </c:pt>
                <c:pt idx="34">
                  <c:v>121423.57</c:v>
                </c:pt>
                <c:pt idx="35">
                  <c:v>120882.03</c:v>
                </c:pt>
                <c:pt idx="36">
                  <c:v>122924.2</c:v>
                </c:pt>
                <c:pt idx="37">
                  <c:v>124806.34</c:v>
                </c:pt>
                <c:pt idx="38">
                  <c:v>125764.75</c:v>
                </c:pt>
                <c:pt idx="39">
                  <c:v>125924.19</c:v>
                </c:pt>
                <c:pt idx="40">
                  <c:v>125504.98</c:v>
                </c:pt>
                <c:pt idx="41">
                  <c:v>127209.42</c:v>
                </c:pt>
                <c:pt idx="42">
                  <c:v>128129.5</c:v>
                </c:pt>
                <c:pt idx="43">
                  <c:v>128115.18</c:v>
                </c:pt>
                <c:pt idx="44">
                  <c:v>127382.25</c:v>
                </c:pt>
                <c:pt idx="45">
                  <c:v>128536.33</c:v>
                </c:pt>
                <c:pt idx="46">
                  <c:v>129922.26</c:v>
                </c:pt>
                <c:pt idx="47">
                  <c:v>129898.1</c:v>
                </c:pt>
                <c:pt idx="48">
                  <c:v>131667.10999999999</c:v>
                </c:pt>
                <c:pt idx="49">
                  <c:v>131666.87</c:v>
                </c:pt>
                <c:pt idx="50">
                  <c:v>132021.43</c:v>
                </c:pt>
                <c:pt idx="51">
                  <c:v>131960.41</c:v>
                </c:pt>
                <c:pt idx="52">
                  <c:v>132320.66</c:v>
                </c:pt>
                <c:pt idx="53">
                  <c:v>131995.71</c:v>
                </c:pt>
                <c:pt idx="54">
                  <c:v>131175.38</c:v>
                </c:pt>
                <c:pt idx="55">
                  <c:v>131954.54</c:v>
                </c:pt>
                <c:pt idx="56">
                  <c:v>132083.73000000001</c:v>
                </c:pt>
                <c:pt idx="57">
                  <c:v>133362.68</c:v>
                </c:pt>
                <c:pt idx="58">
                  <c:v>130694.5</c:v>
                </c:pt>
                <c:pt idx="59">
                  <c:v>128635.35</c:v>
                </c:pt>
                <c:pt idx="60">
                  <c:v>128987.78</c:v>
                </c:pt>
                <c:pt idx="61">
                  <c:v>127926.74</c:v>
                </c:pt>
                <c:pt idx="62">
                  <c:v>129362.75</c:v>
                </c:pt>
                <c:pt idx="63">
                  <c:v>130439.65</c:v>
                </c:pt>
                <c:pt idx="64">
                  <c:v>130114.13</c:v>
                </c:pt>
                <c:pt idx="65">
                  <c:v>129393.27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Graphs!$J$1:$J$2</c:f>
              <c:strCache>
                <c:ptCount val="2"/>
                <c:pt idx="0">
                  <c:v>TIP</c:v>
                </c:pt>
              </c:strCache>
            </c:strRef>
          </c:tx>
          <c:marker>
            <c:symbol val="none"/>
          </c:marker>
          <c:cat>
            <c:numRef>
              <c:f>Graphs!$A$4:$A$69</c:f>
              <c:numCache>
                <c:formatCode>[$-409]mmm\-yy;@</c:formatCode>
                <c:ptCount val="66"/>
                <c:pt idx="0">
                  <c:v>39630</c:v>
                </c:pt>
                <c:pt idx="1">
                  <c:v>39661</c:v>
                </c:pt>
                <c:pt idx="2">
                  <c:v>39693</c:v>
                </c:pt>
                <c:pt idx="3">
                  <c:v>39722</c:v>
                </c:pt>
                <c:pt idx="4">
                  <c:v>39755</c:v>
                </c:pt>
                <c:pt idx="5">
                  <c:v>39783</c:v>
                </c:pt>
                <c:pt idx="6">
                  <c:v>39815</c:v>
                </c:pt>
                <c:pt idx="7">
                  <c:v>39846</c:v>
                </c:pt>
                <c:pt idx="8">
                  <c:v>39874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  <c:pt idx="12">
                  <c:v>39995</c:v>
                </c:pt>
                <c:pt idx="13">
                  <c:v>40028</c:v>
                </c:pt>
                <c:pt idx="14">
                  <c:v>40057</c:v>
                </c:pt>
                <c:pt idx="15">
                  <c:v>40087</c:v>
                </c:pt>
                <c:pt idx="16">
                  <c:v>40119</c:v>
                </c:pt>
                <c:pt idx="17">
                  <c:v>40148</c:v>
                </c:pt>
                <c:pt idx="18">
                  <c:v>40182</c:v>
                </c:pt>
                <c:pt idx="19">
                  <c:v>40210</c:v>
                </c:pt>
                <c:pt idx="20">
                  <c:v>40238</c:v>
                </c:pt>
                <c:pt idx="21">
                  <c:v>40269</c:v>
                </c:pt>
                <c:pt idx="22">
                  <c:v>40301</c:v>
                </c:pt>
                <c:pt idx="23">
                  <c:v>40330</c:v>
                </c:pt>
                <c:pt idx="24">
                  <c:v>40360</c:v>
                </c:pt>
                <c:pt idx="25">
                  <c:v>40392</c:v>
                </c:pt>
                <c:pt idx="26">
                  <c:v>40422</c:v>
                </c:pt>
                <c:pt idx="27">
                  <c:v>40452</c:v>
                </c:pt>
                <c:pt idx="28">
                  <c:v>40483</c:v>
                </c:pt>
                <c:pt idx="29">
                  <c:v>40513</c:v>
                </c:pt>
                <c:pt idx="30">
                  <c:v>40546</c:v>
                </c:pt>
                <c:pt idx="31">
                  <c:v>40575</c:v>
                </c:pt>
                <c:pt idx="32">
                  <c:v>40603</c:v>
                </c:pt>
                <c:pt idx="33">
                  <c:v>40634</c:v>
                </c:pt>
                <c:pt idx="34">
                  <c:v>40665</c:v>
                </c:pt>
                <c:pt idx="35">
                  <c:v>40695</c:v>
                </c:pt>
                <c:pt idx="36">
                  <c:v>40725</c:v>
                </c:pt>
                <c:pt idx="37">
                  <c:v>40756</c:v>
                </c:pt>
                <c:pt idx="38">
                  <c:v>40787</c:v>
                </c:pt>
                <c:pt idx="39">
                  <c:v>40819</c:v>
                </c:pt>
                <c:pt idx="40">
                  <c:v>40848</c:v>
                </c:pt>
                <c:pt idx="41">
                  <c:v>40878</c:v>
                </c:pt>
                <c:pt idx="42">
                  <c:v>40911</c:v>
                </c:pt>
                <c:pt idx="43">
                  <c:v>40940</c:v>
                </c:pt>
                <c:pt idx="44">
                  <c:v>40969</c:v>
                </c:pt>
                <c:pt idx="45">
                  <c:v>41001</c:v>
                </c:pt>
                <c:pt idx="46">
                  <c:v>41030</c:v>
                </c:pt>
                <c:pt idx="47">
                  <c:v>41061</c:v>
                </c:pt>
                <c:pt idx="48">
                  <c:v>41092</c:v>
                </c:pt>
                <c:pt idx="49">
                  <c:v>41122</c:v>
                </c:pt>
                <c:pt idx="50">
                  <c:v>41153</c:v>
                </c:pt>
                <c:pt idx="51">
                  <c:v>41183</c:v>
                </c:pt>
                <c:pt idx="52">
                  <c:v>41214</c:v>
                </c:pt>
                <c:pt idx="53">
                  <c:v>41244</c:v>
                </c:pt>
                <c:pt idx="54">
                  <c:v>41275</c:v>
                </c:pt>
                <c:pt idx="55">
                  <c:v>41306</c:v>
                </c:pt>
                <c:pt idx="56">
                  <c:v>41334</c:v>
                </c:pt>
                <c:pt idx="57">
                  <c:v>41365</c:v>
                </c:pt>
                <c:pt idx="58">
                  <c:v>41395</c:v>
                </c:pt>
                <c:pt idx="59">
                  <c:v>41426</c:v>
                </c:pt>
                <c:pt idx="60">
                  <c:v>41456</c:v>
                </c:pt>
                <c:pt idx="61">
                  <c:v>41487</c:v>
                </c:pt>
                <c:pt idx="62">
                  <c:v>41518</c:v>
                </c:pt>
                <c:pt idx="63">
                  <c:v>41548</c:v>
                </c:pt>
                <c:pt idx="64">
                  <c:v>41579</c:v>
                </c:pt>
                <c:pt idx="65">
                  <c:v>41609</c:v>
                </c:pt>
              </c:numCache>
            </c:numRef>
          </c:cat>
          <c:val>
            <c:numRef>
              <c:f>Graphs!$J$4:$J$69</c:f>
              <c:numCache>
                <c:formatCode>_("$"* #,##0.00_);_("$"* \(#,##0.00\);_("$"* "-"??_);_(@_)</c:formatCode>
                <c:ptCount val="66"/>
                <c:pt idx="0">
                  <c:v>100054.16</c:v>
                </c:pt>
                <c:pt idx="1">
                  <c:v>100843.71213521794</c:v>
                </c:pt>
                <c:pt idx="2">
                  <c:v>96820.271940462553</c:v>
                </c:pt>
                <c:pt idx="3">
                  <c:v>88890.949444353944</c:v>
                </c:pt>
                <c:pt idx="4">
                  <c:v>89653.218590707664</c:v>
                </c:pt>
                <c:pt idx="5">
                  <c:v>95428.305024567657</c:v>
                </c:pt>
                <c:pt idx="6">
                  <c:v>95385.656435952638</c:v>
                </c:pt>
                <c:pt idx="7">
                  <c:v>93268.390150527252</c:v>
                </c:pt>
                <c:pt idx="8">
                  <c:v>98776.804260712815</c:v>
                </c:pt>
                <c:pt idx="9">
                  <c:v>96996.788932536641</c:v>
                </c:pt>
                <c:pt idx="10">
                  <c:v>98944.794040921435</c:v>
                </c:pt>
                <c:pt idx="11">
                  <c:v>99170.721678045244</c:v>
                </c:pt>
                <c:pt idx="12">
                  <c:v>99268.398113387491</c:v>
                </c:pt>
                <c:pt idx="13">
                  <c:v>100056.82441441355</c:v>
                </c:pt>
                <c:pt idx="14">
                  <c:v>101953.16662515861</c:v>
                </c:pt>
                <c:pt idx="15">
                  <c:v>103118.79392215535</c:v>
                </c:pt>
                <c:pt idx="16">
                  <c:v>106003.99714924129</c:v>
                </c:pt>
                <c:pt idx="17">
                  <c:v>103782.48049598535</c:v>
                </c:pt>
                <c:pt idx="18">
                  <c:v>105376.59333624599</c:v>
                </c:pt>
                <c:pt idx="19">
                  <c:v>104005.88583776647</c:v>
                </c:pt>
                <c:pt idx="20">
                  <c:v>103998.43222105296</c:v>
                </c:pt>
                <c:pt idx="21">
                  <c:v>106619.50779450525</c:v>
                </c:pt>
                <c:pt idx="22">
                  <c:v>106835.96374612456</c:v>
                </c:pt>
                <c:pt idx="23">
                  <c:v>108217.08790474509</c:v>
                </c:pt>
                <c:pt idx="24">
                  <c:v>107956.84833617193</c:v>
                </c:pt>
                <c:pt idx="25">
                  <c:v>110061.96854055945</c:v>
                </c:pt>
                <c:pt idx="26">
                  <c:v>110923.20841077401</c:v>
                </c:pt>
                <c:pt idx="27">
                  <c:v>113666.29100780599</c:v>
                </c:pt>
                <c:pt idx="28">
                  <c:v>111739.07465111233</c:v>
                </c:pt>
                <c:pt idx="29">
                  <c:v>110204.11571983516</c:v>
                </c:pt>
                <c:pt idx="30">
                  <c:v>110234.31</c:v>
                </c:pt>
                <c:pt idx="31">
                  <c:v>111019.97569636197</c:v>
                </c:pt>
                <c:pt idx="32">
                  <c:v>112342.41543481335</c:v>
                </c:pt>
                <c:pt idx="33">
                  <c:v>115014.91892810271</c:v>
                </c:pt>
                <c:pt idx="34">
                  <c:v>115321.18937104035</c:v>
                </c:pt>
                <c:pt idx="35">
                  <c:v>116191.36168988049</c:v>
                </c:pt>
                <c:pt idx="36">
                  <c:v>120716.16060867257</c:v>
                </c:pt>
                <c:pt idx="37">
                  <c:v>121585.9172181117</c:v>
                </c:pt>
                <c:pt idx="38">
                  <c:v>121566.27185726773</c:v>
                </c:pt>
                <c:pt idx="39">
                  <c:v>124077.33778180942</c:v>
                </c:pt>
                <c:pt idx="40">
                  <c:v>124718.8785685636</c:v>
                </c:pt>
                <c:pt idx="41">
                  <c:v>124924.65865246339</c:v>
                </c:pt>
                <c:pt idx="42">
                  <c:v>127773.33566251819</c:v>
                </c:pt>
                <c:pt idx="43">
                  <c:v>127042.62298567715</c:v>
                </c:pt>
                <c:pt idx="44">
                  <c:v>126272.39723451495</c:v>
                </c:pt>
                <c:pt idx="45">
                  <c:v>128526.07826680363</c:v>
                </c:pt>
                <c:pt idx="46">
                  <c:v>131027.5171371274</c:v>
                </c:pt>
                <c:pt idx="47">
                  <c:v>130153.72768985909</c:v>
                </c:pt>
                <c:pt idx="48">
                  <c:v>132433.14844566581</c:v>
                </c:pt>
                <c:pt idx="49">
                  <c:v>132092.5085000401</c:v>
                </c:pt>
                <c:pt idx="50">
                  <c:v>132774.6791573322</c:v>
                </c:pt>
                <c:pt idx="51">
                  <c:v>133600.47950891842</c:v>
                </c:pt>
                <c:pt idx="52">
                  <c:v>134028.4106304232</c:v>
                </c:pt>
                <c:pt idx="53">
                  <c:v>132923.86927354586</c:v>
                </c:pt>
                <c:pt idx="54">
                  <c:v>132231.18947814521</c:v>
                </c:pt>
                <c:pt idx="55">
                  <c:v>132492.9619645346</c:v>
                </c:pt>
                <c:pt idx="56">
                  <c:v>132774.39919598063</c:v>
                </c:pt>
                <c:pt idx="57">
                  <c:v>133826.41</c:v>
                </c:pt>
                <c:pt idx="58">
                  <c:v>128215.02</c:v>
                </c:pt>
                <c:pt idx="59">
                  <c:v>123302.86</c:v>
                </c:pt>
                <c:pt idx="60">
                  <c:v>124424.62</c:v>
                </c:pt>
                <c:pt idx="61">
                  <c:v>122154.01</c:v>
                </c:pt>
                <c:pt idx="62">
                  <c:v>124291.83</c:v>
                </c:pt>
                <c:pt idx="63">
                  <c:v>124720.07</c:v>
                </c:pt>
                <c:pt idx="64">
                  <c:v>123401.1</c:v>
                </c:pt>
                <c:pt idx="65">
                  <c:v>121610.57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Graphs!$L$1:$L$2</c:f>
              <c:strCache>
                <c:ptCount val="2"/>
                <c:pt idx="0">
                  <c:v>CPC Diversified</c:v>
                </c:pt>
              </c:strCache>
            </c:strRef>
          </c:tx>
          <c:spPr>
            <a:ln w="3175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Graphs!$A$4:$A$69</c:f>
              <c:numCache>
                <c:formatCode>[$-409]mmm\-yy;@</c:formatCode>
                <c:ptCount val="66"/>
                <c:pt idx="0">
                  <c:v>39630</c:v>
                </c:pt>
                <c:pt idx="1">
                  <c:v>39661</c:v>
                </c:pt>
                <c:pt idx="2">
                  <c:v>39693</c:v>
                </c:pt>
                <c:pt idx="3">
                  <c:v>39722</c:v>
                </c:pt>
                <c:pt idx="4">
                  <c:v>39755</c:v>
                </c:pt>
                <c:pt idx="5">
                  <c:v>39783</c:v>
                </c:pt>
                <c:pt idx="6">
                  <c:v>39815</c:v>
                </c:pt>
                <c:pt idx="7">
                  <c:v>39846</c:v>
                </c:pt>
                <c:pt idx="8">
                  <c:v>39874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  <c:pt idx="12">
                  <c:v>39995</c:v>
                </c:pt>
                <c:pt idx="13">
                  <c:v>40028</c:v>
                </c:pt>
                <c:pt idx="14">
                  <c:v>40057</c:v>
                </c:pt>
                <c:pt idx="15">
                  <c:v>40087</c:v>
                </c:pt>
                <c:pt idx="16">
                  <c:v>40119</c:v>
                </c:pt>
                <c:pt idx="17">
                  <c:v>40148</c:v>
                </c:pt>
                <c:pt idx="18">
                  <c:v>40182</c:v>
                </c:pt>
                <c:pt idx="19">
                  <c:v>40210</c:v>
                </c:pt>
                <c:pt idx="20">
                  <c:v>40238</c:v>
                </c:pt>
                <c:pt idx="21">
                  <c:v>40269</c:v>
                </c:pt>
                <c:pt idx="22">
                  <c:v>40301</c:v>
                </c:pt>
                <c:pt idx="23">
                  <c:v>40330</c:v>
                </c:pt>
                <c:pt idx="24">
                  <c:v>40360</c:v>
                </c:pt>
                <c:pt idx="25">
                  <c:v>40392</c:v>
                </c:pt>
                <c:pt idx="26">
                  <c:v>40422</c:v>
                </c:pt>
                <c:pt idx="27">
                  <c:v>40452</c:v>
                </c:pt>
                <c:pt idx="28">
                  <c:v>40483</c:v>
                </c:pt>
                <c:pt idx="29">
                  <c:v>40513</c:v>
                </c:pt>
                <c:pt idx="30">
                  <c:v>40546</c:v>
                </c:pt>
                <c:pt idx="31">
                  <c:v>40575</c:v>
                </c:pt>
                <c:pt idx="32">
                  <c:v>40603</c:v>
                </c:pt>
                <c:pt idx="33">
                  <c:v>40634</c:v>
                </c:pt>
                <c:pt idx="34">
                  <c:v>40665</c:v>
                </c:pt>
                <c:pt idx="35">
                  <c:v>40695</c:v>
                </c:pt>
                <c:pt idx="36">
                  <c:v>40725</c:v>
                </c:pt>
                <c:pt idx="37">
                  <c:v>40756</c:v>
                </c:pt>
                <c:pt idx="38">
                  <c:v>40787</c:v>
                </c:pt>
                <c:pt idx="39">
                  <c:v>40819</c:v>
                </c:pt>
                <c:pt idx="40">
                  <c:v>40848</c:v>
                </c:pt>
                <c:pt idx="41">
                  <c:v>40878</c:v>
                </c:pt>
                <c:pt idx="42">
                  <c:v>40911</c:v>
                </c:pt>
                <c:pt idx="43">
                  <c:v>40940</c:v>
                </c:pt>
                <c:pt idx="44">
                  <c:v>40969</c:v>
                </c:pt>
                <c:pt idx="45">
                  <c:v>41001</c:v>
                </c:pt>
                <c:pt idx="46">
                  <c:v>41030</c:v>
                </c:pt>
                <c:pt idx="47">
                  <c:v>41061</c:v>
                </c:pt>
                <c:pt idx="48">
                  <c:v>41092</c:v>
                </c:pt>
                <c:pt idx="49">
                  <c:v>41122</c:v>
                </c:pt>
                <c:pt idx="50">
                  <c:v>41153</c:v>
                </c:pt>
                <c:pt idx="51">
                  <c:v>41183</c:v>
                </c:pt>
                <c:pt idx="52">
                  <c:v>41214</c:v>
                </c:pt>
                <c:pt idx="53">
                  <c:v>41244</c:v>
                </c:pt>
                <c:pt idx="54">
                  <c:v>41275</c:v>
                </c:pt>
                <c:pt idx="55">
                  <c:v>41306</c:v>
                </c:pt>
                <c:pt idx="56">
                  <c:v>41334</c:v>
                </c:pt>
                <c:pt idx="57">
                  <c:v>41365</c:v>
                </c:pt>
                <c:pt idx="58">
                  <c:v>41395</c:v>
                </c:pt>
                <c:pt idx="59">
                  <c:v>41426</c:v>
                </c:pt>
                <c:pt idx="60">
                  <c:v>41456</c:v>
                </c:pt>
                <c:pt idx="61">
                  <c:v>41487</c:v>
                </c:pt>
                <c:pt idx="62">
                  <c:v>41518</c:v>
                </c:pt>
                <c:pt idx="63">
                  <c:v>41548</c:v>
                </c:pt>
                <c:pt idx="64">
                  <c:v>41579</c:v>
                </c:pt>
                <c:pt idx="65">
                  <c:v>41609</c:v>
                </c:pt>
              </c:numCache>
            </c:numRef>
          </c:cat>
          <c:val>
            <c:numRef>
              <c:f>Graphs!$L$4:$L$69</c:f>
              <c:numCache>
                <c:formatCode>_("$"* #,##0.00_);_("$"* \(#,##0.00\);_("$"* "-"??_);_(@_)</c:formatCode>
                <c:ptCount val="66"/>
                <c:pt idx="0">
                  <c:v>100690.33</c:v>
                </c:pt>
                <c:pt idx="1">
                  <c:v>101259.94305605635</c:v>
                </c:pt>
                <c:pt idx="2">
                  <c:v>102559.80182490399</c:v>
                </c:pt>
                <c:pt idx="3">
                  <c:v>104102.52838561029</c:v>
                </c:pt>
                <c:pt idx="4">
                  <c:v>105032.13430884878</c:v>
                </c:pt>
                <c:pt idx="5">
                  <c:v>105803.68832005288</c:v>
                </c:pt>
                <c:pt idx="6">
                  <c:v>107019.07553037848</c:v>
                </c:pt>
                <c:pt idx="7">
                  <c:v>107959.93995524666</c:v>
                </c:pt>
                <c:pt idx="8">
                  <c:v>108963.61728211799</c:v>
                </c:pt>
                <c:pt idx="9">
                  <c:v>109713.81767983758</c:v>
                </c:pt>
                <c:pt idx="10">
                  <c:v>109713.81767983758</c:v>
                </c:pt>
                <c:pt idx="11">
                  <c:v>109789.31626511287</c:v>
                </c:pt>
                <c:pt idx="12">
                  <c:v>113618.69487590017</c:v>
                </c:pt>
                <c:pt idx="13">
                  <c:v>114525.82091362243</c:v>
                </c:pt>
                <c:pt idx="14">
                  <c:v>115418.13338135456</c:v>
                </c:pt>
                <c:pt idx="15">
                  <c:v>116244.66192599264</c:v>
                </c:pt>
                <c:pt idx="16">
                  <c:v>116592.82716680813</c:v>
                </c:pt>
                <c:pt idx="17">
                  <c:v>117003.99213482846</c:v>
                </c:pt>
                <c:pt idx="18">
                  <c:v>117574.83468509231</c:v>
                </c:pt>
                <c:pt idx="19">
                  <c:v>118970.44771503701</c:v>
                </c:pt>
                <c:pt idx="20">
                  <c:v>119499.99590369647</c:v>
                </c:pt>
                <c:pt idx="21">
                  <c:v>120654.85581410938</c:v>
                </c:pt>
                <c:pt idx="22">
                  <c:v>125400.98650072691</c:v>
                </c:pt>
                <c:pt idx="23">
                  <c:v>126341.19920716409</c:v>
                </c:pt>
                <c:pt idx="24">
                  <c:v>127470.78112544556</c:v>
                </c:pt>
                <c:pt idx="25">
                  <c:v>128388.74920864234</c:v>
                </c:pt>
                <c:pt idx="26">
                  <c:v>129250.658188986</c:v>
                </c:pt>
                <c:pt idx="27">
                  <c:v>130291.5137393819</c:v>
                </c:pt>
                <c:pt idx="28">
                  <c:v>131218.33916507915</c:v>
                </c:pt>
                <c:pt idx="29">
                  <c:v>132365.33507001351</c:v>
                </c:pt>
                <c:pt idx="30">
                  <c:v>133059.21070211739</c:v>
                </c:pt>
                <c:pt idx="31">
                  <c:v>134428.57958961744</c:v>
                </c:pt>
                <c:pt idx="32">
                  <c:v>135155.18286587176</c:v>
                </c:pt>
                <c:pt idx="33">
                  <c:v>136659.55803867648</c:v>
                </c:pt>
                <c:pt idx="34">
                  <c:v>137990.20190583222</c:v>
                </c:pt>
                <c:pt idx="35">
                  <c:v>139227.38065905933</c:v>
                </c:pt>
                <c:pt idx="36">
                  <c:v>140707.58003722064</c:v>
                </c:pt>
                <c:pt idx="37">
                  <c:v>141345.20347153832</c:v>
                </c:pt>
                <c:pt idx="38">
                  <c:v>142295.01143619628</c:v>
                </c:pt>
                <c:pt idx="39">
                  <c:v>143187.85215757854</c:v>
                </c:pt>
                <c:pt idx="40">
                  <c:v>144695.04032999661</c:v>
                </c:pt>
                <c:pt idx="41">
                  <c:v>145432.82442418483</c:v>
                </c:pt>
                <c:pt idx="42">
                  <c:v>146697.31629404929</c:v>
                </c:pt>
                <c:pt idx="43">
                  <c:v>148229.08749497257</c:v>
                </c:pt>
                <c:pt idx="44">
                  <c:v>149314.03177225607</c:v>
                </c:pt>
                <c:pt idx="45">
                  <c:v>150054.30834467814</c:v>
                </c:pt>
                <c:pt idx="46">
                  <c:v>151148.12547399895</c:v>
                </c:pt>
                <c:pt idx="47">
                  <c:v>152437.96311754387</c:v>
                </c:pt>
                <c:pt idx="48">
                  <c:v>153519.51808776101</c:v>
                </c:pt>
                <c:pt idx="49">
                  <c:v>154484.64156614745</c:v>
                </c:pt>
                <c:pt idx="50">
                  <c:v>155687.47443384564</c:v>
                </c:pt>
                <c:pt idx="51">
                  <c:v>156706.15</c:v>
                </c:pt>
                <c:pt idx="52">
                  <c:v>158005.58314781371</c:v>
                </c:pt>
                <c:pt idx="53">
                  <c:v>159048.04</c:v>
                </c:pt>
                <c:pt idx="54">
                  <c:v>160996.75</c:v>
                </c:pt>
                <c:pt idx="55" formatCode="&quot;$&quot;#,##0.00_);[Red]\(&quot;$&quot;#,##0.00\)">
                  <c:v>162097.5</c:v>
                </c:pt>
                <c:pt idx="56" formatCode="&quot;$&quot;#,##0.00_);[Red]\(&quot;$&quot;#,##0.00\)">
                  <c:v>162963.10999999999</c:v>
                </c:pt>
                <c:pt idx="57">
                  <c:v>164313.39000000001</c:v>
                </c:pt>
                <c:pt idx="58">
                  <c:v>165171.5</c:v>
                </c:pt>
                <c:pt idx="59">
                  <c:v>166286.9</c:v>
                </c:pt>
                <c:pt idx="60">
                  <c:v>167625.42000000001</c:v>
                </c:pt>
                <c:pt idx="61">
                  <c:v>168672.9</c:v>
                </c:pt>
                <c:pt idx="62">
                  <c:v>169689.48</c:v>
                </c:pt>
                <c:pt idx="63">
                  <c:v>170690.81</c:v>
                </c:pt>
                <c:pt idx="64">
                  <c:v>172429.11</c:v>
                </c:pt>
                <c:pt idx="65">
                  <c:v>174337.71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6656"/>
        <c:axId val="305204696"/>
      </c:lineChart>
      <c:dateAx>
        <c:axId val="305206656"/>
        <c:scaling>
          <c:orientation val="minMax"/>
          <c:min val="39661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5204696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305204696"/>
        <c:scaling>
          <c:orientation val="minMax"/>
          <c:max val="180000"/>
          <c:min val="40000"/>
        </c:scaling>
        <c:delete val="0"/>
        <c:axPos val="l"/>
        <c:majorGridlines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ln w="9525">
            <a:noFill/>
          </a:ln>
        </c:spPr>
        <c:crossAx val="305206656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2687464121468787"/>
          <c:y val="0.91297042977986886"/>
          <c:w val="0.54625071757062371"/>
          <c:h val="7.4645669291338576E-2"/>
        </c:manualLayout>
      </c:layout>
      <c:overlay val="0"/>
    </c:legend>
    <c:plotVisOnly val="1"/>
    <c:dispBlanksAs val="gap"/>
    <c:showDLblsOverMax val="0"/>
  </c:chart>
  <c:spPr>
    <a:solidFill>
      <a:srgbClr val="F2F2F2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Graphs!$N$33</c:f>
              <c:strCache>
                <c:ptCount val="1"/>
                <c:pt idx="0">
                  <c:v>CPC Diversified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numRef>
              <c:f>Graphs!$M$34:$M$39</c:f>
              <c:numCache>
                <c:formatCode>0_);\(0\)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 formatCode="m/d/yyyy">
                  <c:v>41639</c:v>
                </c:pt>
              </c:numCache>
            </c:numRef>
          </c:cat>
          <c:val>
            <c:numRef>
              <c:f>Graphs!$N$34:$N$39</c:f>
              <c:numCache>
                <c:formatCode>0.00%</c:formatCode>
                <c:ptCount val="6"/>
                <c:pt idx="0">
                  <c:v>5.8036883200528827E-2</c:v>
                </c:pt>
                <c:pt idx="1">
                  <c:v>0.10585929462964466</c:v>
                </c:pt>
                <c:pt idx="2">
                  <c:v>0.13128904967177146</c:v>
                </c:pt>
                <c:pt idx="3">
                  <c:v>9.8722897103379739E-2</c:v>
                </c:pt>
                <c:pt idx="4">
                  <c:v>9.3618587342453E-2</c:v>
                </c:pt>
                <c:pt idx="5">
                  <c:v>9.6132401254363037E-2</c:v>
                </c:pt>
              </c:numCache>
            </c:numRef>
          </c:val>
        </c:ser>
        <c:ser>
          <c:idx val="1"/>
          <c:order val="1"/>
          <c:tx>
            <c:strRef>
              <c:f>Graphs!$O$33</c:f>
              <c:strCache>
                <c:ptCount val="1"/>
                <c:pt idx="0">
                  <c:v>S&amp;P 500</c:v>
                </c:pt>
              </c:strCache>
            </c:strRef>
          </c:tx>
          <c:invertIfNegative val="0"/>
          <c:cat>
            <c:numRef>
              <c:f>Graphs!$M$34:$M$39</c:f>
              <c:numCache>
                <c:formatCode>0_);\(0\)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 formatCode="m/d/yyyy">
                  <c:v>41639</c:v>
                </c:pt>
              </c:numCache>
            </c:numRef>
          </c:cat>
          <c:val>
            <c:numRef>
              <c:f>Graphs!$O$34:$O$39</c:f>
              <c:numCache>
                <c:formatCode>0.00%</c:formatCode>
                <c:ptCount val="6"/>
                <c:pt idx="0">
                  <c:v>-0.28120548515544114</c:v>
                </c:pt>
                <c:pt idx="1">
                  <c:v>0.2444901666233954</c:v>
                </c:pt>
                <c:pt idx="2">
                  <c:v>0.129623284882559</c:v>
                </c:pt>
                <c:pt idx="3">
                  <c:v>6.2895418514091472E-3</c:v>
                </c:pt>
                <c:pt idx="4">
                  <c:v>0.13358102883899328</c:v>
                </c:pt>
                <c:pt idx="5">
                  <c:v>0.29665110664337851</c:v>
                </c:pt>
              </c:numCache>
            </c:numRef>
          </c:val>
        </c:ser>
        <c:ser>
          <c:idx val="2"/>
          <c:order val="2"/>
          <c:tx>
            <c:strRef>
              <c:f>Graphs!$P$33</c:f>
              <c:strCache>
                <c:ptCount val="1"/>
                <c:pt idx="0">
                  <c:v>AGG Compounded YTD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Graphs!$M$34:$M$39</c:f>
              <c:numCache>
                <c:formatCode>0_);\(0\)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 formatCode="m/d/yyyy">
                  <c:v>41639</c:v>
                </c:pt>
              </c:numCache>
            </c:numRef>
          </c:cat>
          <c:val>
            <c:numRef>
              <c:f>Graphs!$P$34:$P$39</c:f>
              <c:numCache>
                <c:formatCode>0.00%</c:formatCode>
                <c:ptCount val="6"/>
                <c:pt idx="0">
                  <c:v>7.6852299999999957E-2</c:v>
                </c:pt>
                <c:pt idx="1">
                  <c:v>3.0597139459144031E-2</c:v>
                </c:pt>
                <c:pt idx="2">
                  <c:v>6.4153218834117093E-2</c:v>
                </c:pt>
                <c:pt idx="3">
                  <c:v>7.7134749231624486E-2</c:v>
                </c:pt>
                <c:pt idx="4">
                  <c:v>3.7625279637309827E-2</c:v>
                </c:pt>
                <c:pt idx="5">
                  <c:v>-1.9716095318552306E-2</c:v>
                </c:pt>
              </c:numCache>
            </c:numRef>
          </c:val>
        </c:ser>
        <c:ser>
          <c:idx val="3"/>
          <c:order val="3"/>
          <c:tx>
            <c:strRef>
              <c:f>Graphs!$Q$33</c:f>
              <c:strCache>
                <c:ptCount val="1"/>
                <c:pt idx="0">
                  <c:v>TIP</c:v>
                </c:pt>
              </c:strCache>
            </c:strRef>
          </c:tx>
          <c:invertIfNegative val="0"/>
          <c:cat>
            <c:numRef>
              <c:f>Graphs!$M$34:$M$39</c:f>
              <c:numCache>
                <c:formatCode>0_);\(0\)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 formatCode="m/d/yyyy">
                  <c:v>41639</c:v>
                </c:pt>
              </c:numCache>
            </c:numRef>
          </c:cat>
          <c:val>
            <c:numRef>
              <c:f>Graphs!$Q$34:$Q$39</c:f>
              <c:numCache>
                <c:formatCode>0.00%</c:formatCode>
                <c:ptCount val="6"/>
                <c:pt idx="0">
                  <c:v>-4.571694975432343E-2</c:v>
                </c:pt>
                <c:pt idx="1">
                  <c:v>8.7543999332975075E-2</c:v>
                </c:pt>
                <c:pt idx="2">
                  <c:v>6.1875908083524923E-2</c:v>
                </c:pt>
                <c:pt idx="3">
                  <c:v>0.13357525566514522</c:v>
                </c:pt>
                <c:pt idx="4">
                  <c:v>6.4032279194262465E-2</c:v>
                </c:pt>
                <c:pt idx="5">
                  <c:v>-8.5111119134397589E-2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5205480"/>
        <c:axId val="305202736"/>
      </c:barChart>
      <c:catAx>
        <c:axId val="305205480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crossAx val="305202736"/>
        <c:crosses val="autoZero"/>
        <c:auto val="1"/>
        <c:lblAlgn val="ctr"/>
        <c:lblOffset val="100"/>
        <c:noMultiLvlLbl val="1"/>
      </c:catAx>
      <c:valAx>
        <c:axId val="3052027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305205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2F2F2"/>
    </a:solid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266698</xdr:colOff>
      <xdr:row>12</xdr:row>
      <xdr:rowOff>38100</xdr:rowOff>
    </xdr:from>
    <xdr:to>
      <xdr:col>20</xdr:col>
      <xdr:colOff>581025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43</xdr:row>
      <xdr:rowOff>19050</xdr:rowOff>
    </xdr:from>
    <xdr:to>
      <xdr:col>19</xdr:col>
      <xdr:colOff>342900</xdr:colOff>
      <xdr:row>57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Smyth/AppData/Local/Microsoft/Windows/Temporary%20Internet%20Files/Content.Outlook/SJC0TI33/Adj%20Close%20AG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Close AGG"/>
    </sheetNames>
    <sheetDataSet>
      <sheetData sheetId="0">
        <row r="1106">
          <cell r="Q1106" t="str">
            <v>Year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defaultRowHeight="15" x14ac:dyDescent="0.25"/>
  <cols>
    <col min="1" max="1" width="11.85546875" style="2" customWidth="1"/>
    <col min="4" max="4" width="13.7109375" bestFit="1" customWidth="1"/>
    <col min="7" max="7" width="14.28515625" bestFit="1" customWidth="1"/>
    <col min="10" max="10" width="13.7109375" bestFit="1" customWidth="1"/>
    <col min="12" max="12" width="13.7109375" bestFit="1" customWidth="1"/>
    <col min="13" max="13" width="10.7109375" bestFit="1" customWidth="1"/>
    <col min="14" max="14" width="11.5703125" customWidth="1"/>
    <col min="15" max="15" width="15.42578125" customWidth="1"/>
    <col min="16" max="16" width="16" customWidth="1"/>
  </cols>
  <sheetData>
    <row r="1" spans="1:14" x14ac:dyDescent="0.25">
      <c r="B1" t="s">
        <v>0</v>
      </c>
      <c r="E1" t="s">
        <v>1</v>
      </c>
      <c r="H1" t="s">
        <v>2</v>
      </c>
      <c r="K1" t="s">
        <v>8</v>
      </c>
    </row>
    <row r="3" spans="1:14" x14ac:dyDescent="0.25">
      <c r="A3" s="5"/>
      <c r="B3">
        <v>1267.3800000000001</v>
      </c>
      <c r="C3" s="3"/>
      <c r="D3" s="6">
        <v>100000</v>
      </c>
      <c r="E3">
        <v>85.65</v>
      </c>
      <c r="F3" s="3"/>
      <c r="G3" s="6">
        <v>100000</v>
      </c>
      <c r="H3">
        <v>91.97</v>
      </c>
      <c r="I3" s="3"/>
      <c r="J3" s="6">
        <v>100000</v>
      </c>
      <c r="L3" s="6">
        <v>100000</v>
      </c>
    </row>
    <row r="4" spans="1:14" x14ac:dyDescent="0.25">
      <c r="A4" s="5">
        <v>39630</v>
      </c>
      <c r="B4">
        <v>1282.83</v>
      </c>
      <c r="C4" s="3">
        <f t="shared" ref="C4:C35" si="0">SUM(B4-B3)/B3</f>
        <v>1.2190503242910426E-2</v>
      </c>
      <c r="D4" s="6">
        <v>98740.89</v>
      </c>
      <c r="E4">
        <v>86.28</v>
      </c>
      <c r="F4" s="3">
        <f>SUM(E4-E3)/E3</f>
        <v>7.355516637478055E-3</v>
      </c>
      <c r="G4" s="6">
        <v>101135.98</v>
      </c>
      <c r="H4">
        <v>92.69</v>
      </c>
      <c r="I4" s="3">
        <f t="shared" ref="I4:I35" si="1">SUM(H4-H3)/H3</f>
        <v>7.8286397738392827E-3</v>
      </c>
      <c r="J4" s="6">
        <v>100054.16</v>
      </c>
      <c r="K4" s="4">
        <v>6.8999999999999999E-3</v>
      </c>
      <c r="L4" s="6">
        <v>100690.33</v>
      </c>
      <c r="N4" t="s">
        <v>4</v>
      </c>
    </row>
    <row r="5" spans="1:14" x14ac:dyDescent="0.25">
      <c r="A5" s="5">
        <v>39661</v>
      </c>
      <c r="B5">
        <v>1166.3599999999999</v>
      </c>
      <c r="C5" s="3">
        <f t="shared" si="0"/>
        <v>-9.0791453271283046E-2</v>
      </c>
      <c r="D5" s="6">
        <v>100012.86527707418</v>
      </c>
      <c r="E5">
        <v>86.92</v>
      </c>
      <c r="F5" s="3">
        <f t="shared" ref="F5:F54" si="2">SUM(E5-E4)/E4</f>
        <v>7.4177097821047817E-3</v>
      </c>
      <c r="G5" s="6">
        <v>101893.66</v>
      </c>
      <c r="H5">
        <v>88.96</v>
      </c>
      <c r="I5" s="3">
        <f t="shared" si="1"/>
        <v>-4.0241665767612518E-2</v>
      </c>
      <c r="J5" s="6">
        <v>100843.71213521794</v>
      </c>
      <c r="K5" s="4">
        <v>5.8999999999999999E-3</v>
      </c>
      <c r="L5" s="6">
        <v>101259.94305605635</v>
      </c>
      <c r="N5" t="s">
        <v>3</v>
      </c>
    </row>
    <row r="6" spans="1:14" x14ac:dyDescent="0.25">
      <c r="A6" s="5">
        <v>39693</v>
      </c>
      <c r="B6">
        <v>968.75</v>
      </c>
      <c r="C6" s="3">
        <f t="shared" si="0"/>
        <v>-0.16942453444905511</v>
      </c>
      <c r="D6" s="6">
        <v>91750.596940368094</v>
      </c>
      <c r="E6">
        <v>85.39</v>
      </c>
      <c r="F6" s="3">
        <f t="shared" si="2"/>
        <v>-1.7602393005062139E-2</v>
      </c>
      <c r="G6" s="6">
        <v>100113.07</v>
      </c>
      <c r="H6">
        <v>81.760000000000005</v>
      </c>
      <c r="I6" s="3">
        <f t="shared" si="1"/>
        <v>-8.0935251798561023E-2</v>
      </c>
      <c r="J6" s="6">
        <v>96820.271940462553</v>
      </c>
      <c r="K6" s="4">
        <v>1.2800000000000001E-2</v>
      </c>
      <c r="L6" s="6">
        <v>102559.80182490399</v>
      </c>
      <c r="N6" t="s">
        <v>5</v>
      </c>
    </row>
    <row r="7" spans="1:14" x14ac:dyDescent="0.25">
      <c r="A7" s="5">
        <v>39722</v>
      </c>
      <c r="B7">
        <v>896.24</v>
      </c>
      <c r="C7" s="3">
        <f t="shared" si="0"/>
        <v>-7.484903225806451E-2</v>
      </c>
      <c r="D7" s="6">
        <v>76487.743912164777</v>
      </c>
      <c r="E7">
        <v>83.45</v>
      </c>
      <c r="F7" s="3">
        <f t="shared" si="2"/>
        <v>-2.2719287972830515E-2</v>
      </c>
      <c r="G7" s="6">
        <v>97970.18</v>
      </c>
      <c r="H7">
        <v>82.48</v>
      </c>
      <c r="I7" s="3">
        <f t="shared" si="1"/>
        <v>8.8062622309197508E-3</v>
      </c>
      <c r="J7" s="6">
        <v>88890.949444353944</v>
      </c>
      <c r="K7" s="4">
        <v>1.4999999999999999E-2</v>
      </c>
      <c r="L7" s="6">
        <v>104102.52838561029</v>
      </c>
      <c r="N7" s="12" t="s">
        <v>7</v>
      </c>
    </row>
    <row r="8" spans="1:14" x14ac:dyDescent="0.25">
      <c r="A8" s="5">
        <v>39755</v>
      </c>
      <c r="B8">
        <v>903.25</v>
      </c>
      <c r="C8" s="3">
        <f t="shared" si="0"/>
        <v>7.8215656520574748E-3</v>
      </c>
      <c r="D8" s="6">
        <v>70866.754113881441</v>
      </c>
      <c r="E8">
        <v>85.97</v>
      </c>
      <c r="F8" s="3">
        <f t="shared" si="2"/>
        <v>3.0197723187537398E-2</v>
      </c>
      <c r="G8" s="6">
        <v>100977.56</v>
      </c>
      <c r="H8">
        <v>87.85</v>
      </c>
      <c r="I8" s="3">
        <f t="shared" si="1"/>
        <v>6.5106692531522667E-2</v>
      </c>
      <c r="J8" s="6">
        <v>89653.218590707664</v>
      </c>
      <c r="K8" s="4">
        <v>8.8999999999999999E-3</v>
      </c>
      <c r="L8" s="6">
        <v>105032.13430884878</v>
      </c>
    </row>
    <row r="9" spans="1:14" x14ac:dyDescent="0.25">
      <c r="A9" s="5">
        <v>39783</v>
      </c>
      <c r="B9">
        <v>825.88</v>
      </c>
      <c r="C9" s="3">
        <f t="shared" si="0"/>
        <v>-8.5657348463880442E-2</v>
      </c>
      <c r="D9" s="6">
        <v>71879.451484455887</v>
      </c>
      <c r="E9">
        <v>91.7</v>
      </c>
      <c r="F9" s="3">
        <f t="shared" si="2"/>
        <v>6.6651157380481607E-2</v>
      </c>
      <c r="G9" s="6">
        <v>107685.23</v>
      </c>
      <c r="H9">
        <v>87.81</v>
      </c>
      <c r="I9" s="3">
        <f t="shared" si="1"/>
        <v>-4.553215708593289E-4</v>
      </c>
      <c r="J9" s="6">
        <v>95428.305024567657</v>
      </c>
      <c r="K9" s="4">
        <v>7.3000000000000001E-3</v>
      </c>
      <c r="L9" s="6">
        <v>105803.68832005288</v>
      </c>
    </row>
    <row r="10" spans="1:14" x14ac:dyDescent="0.25">
      <c r="A10" s="5">
        <v>39815</v>
      </c>
      <c r="B10">
        <v>735.09</v>
      </c>
      <c r="C10" s="3">
        <f t="shared" si="0"/>
        <v>-0.10993122487528451</v>
      </c>
      <c r="D10" s="6">
        <v>65931.938167184751</v>
      </c>
      <c r="E10">
        <v>89.88</v>
      </c>
      <c r="F10" s="3">
        <f t="shared" si="2"/>
        <v>-1.9847328244274889E-2</v>
      </c>
      <c r="G10" s="6">
        <v>105555.04</v>
      </c>
      <c r="H10">
        <v>85.88</v>
      </c>
      <c r="I10" s="3">
        <f t="shared" si="1"/>
        <v>-2.197927343127214E-2</v>
      </c>
      <c r="J10" s="6">
        <v>95385.656435952638</v>
      </c>
      <c r="K10" s="4">
        <v>1.15E-2</v>
      </c>
      <c r="L10" s="6">
        <v>107019.07553037848</v>
      </c>
    </row>
    <row r="11" spans="1:14" x14ac:dyDescent="0.25">
      <c r="A11" s="5">
        <v>39846</v>
      </c>
      <c r="B11">
        <v>797.87</v>
      </c>
      <c r="C11" s="3">
        <f t="shared" si="0"/>
        <v>8.5404508291501674E-2</v>
      </c>
      <c r="D11" s="6">
        <v>58709.136478598288</v>
      </c>
      <c r="E11">
        <v>88.93</v>
      </c>
      <c r="F11" s="3">
        <f t="shared" si="2"/>
        <v>-1.0569648420115584E-2</v>
      </c>
      <c r="G11" s="6">
        <v>104450.43</v>
      </c>
      <c r="H11">
        <v>90.95</v>
      </c>
      <c r="I11" s="3">
        <f t="shared" si="1"/>
        <v>5.903586399627396E-2</v>
      </c>
      <c r="J11" s="6">
        <v>93268.390150527252</v>
      </c>
      <c r="K11" s="4">
        <v>8.8000000000000005E-3</v>
      </c>
      <c r="L11" s="6">
        <v>107959.93995524666</v>
      </c>
    </row>
    <row r="12" spans="1:14" x14ac:dyDescent="0.25">
      <c r="A12" s="5">
        <v>39874</v>
      </c>
      <c r="B12">
        <v>872.81</v>
      </c>
      <c r="C12" s="3">
        <f t="shared" si="0"/>
        <v>9.3925075513554765E-2</v>
      </c>
      <c r="D12" s="6">
        <v>63865.428018858343</v>
      </c>
      <c r="E12">
        <v>89.91</v>
      </c>
      <c r="F12" s="3">
        <f t="shared" si="2"/>
        <v>1.1019903294726073E-2</v>
      </c>
      <c r="G12" s="6">
        <v>105600.92</v>
      </c>
      <c r="H12">
        <v>89.32</v>
      </c>
      <c r="I12" s="3">
        <f t="shared" si="1"/>
        <v>-1.792193512919197E-2</v>
      </c>
      <c r="J12" s="6">
        <v>98776.804260712815</v>
      </c>
      <c r="K12" s="4">
        <v>9.2999999999999992E-3</v>
      </c>
      <c r="L12" s="6">
        <v>108963.61728211799</v>
      </c>
    </row>
    <row r="13" spans="1:14" x14ac:dyDescent="0.25">
      <c r="A13" s="5">
        <v>39904</v>
      </c>
      <c r="B13">
        <v>919.14</v>
      </c>
      <c r="C13" s="3">
        <f t="shared" si="0"/>
        <v>5.3081426656431577E-2</v>
      </c>
      <c r="D13" s="6">
        <v>69876.217374342887</v>
      </c>
      <c r="E13">
        <v>90.37</v>
      </c>
      <c r="F13" s="3">
        <f t="shared" si="2"/>
        <v>5.1162273384496495E-3</v>
      </c>
      <c r="G13" s="6">
        <v>106156.89</v>
      </c>
      <c r="H13">
        <v>91.1</v>
      </c>
      <c r="I13" s="3">
        <f t="shared" si="1"/>
        <v>1.9928347514554426E-2</v>
      </c>
      <c r="J13" s="6">
        <v>96996.788932536641</v>
      </c>
      <c r="K13" s="4">
        <v>6.8999999999999999E-3</v>
      </c>
      <c r="L13" s="6">
        <v>109713.81767983758</v>
      </c>
    </row>
    <row r="14" spans="1:14" x14ac:dyDescent="0.25">
      <c r="A14" s="5">
        <v>39934</v>
      </c>
      <c r="B14">
        <v>919.32</v>
      </c>
      <c r="C14" s="3">
        <f t="shared" si="0"/>
        <v>1.9583523728709844E-4</v>
      </c>
      <c r="D14" s="6">
        <v>73755.838814248025</v>
      </c>
      <c r="E14">
        <v>91.01</v>
      </c>
      <c r="F14" s="3">
        <f t="shared" si="2"/>
        <v>7.0819962376895045E-3</v>
      </c>
      <c r="G14" s="6">
        <v>106916.76</v>
      </c>
      <c r="H14">
        <v>91.28</v>
      </c>
      <c r="I14" s="3">
        <f t="shared" si="1"/>
        <v>1.9758507135017216E-3</v>
      </c>
      <c r="J14" s="6">
        <v>98944.794040921435</v>
      </c>
      <c r="K14" s="4">
        <v>0</v>
      </c>
      <c r="L14" s="6">
        <v>109713.81767983758</v>
      </c>
    </row>
    <row r="15" spans="1:14" x14ac:dyDescent="0.25">
      <c r="A15" s="5">
        <v>39965</v>
      </c>
      <c r="B15">
        <v>987.48</v>
      </c>
      <c r="C15" s="3">
        <f t="shared" si="0"/>
        <v>7.4141756950789672E-2</v>
      </c>
      <c r="D15" s="6">
        <v>73747.132178811982</v>
      </c>
      <c r="E15">
        <v>91.4</v>
      </c>
      <c r="F15" s="3">
        <f t="shared" si="2"/>
        <v>4.2852433798483743E-3</v>
      </c>
      <c r="G15" s="6">
        <v>107399.78</v>
      </c>
      <c r="H15">
        <v>91.36</v>
      </c>
      <c r="I15" s="3">
        <f t="shared" si="1"/>
        <v>8.7642418930760615E-4</v>
      </c>
      <c r="J15" s="6">
        <v>99170.721678045244</v>
      </c>
      <c r="K15" s="4">
        <v>6.9999999999999999E-4</v>
      </c>
      <c r="L15" s="6">
        <v>109789.31626511287</v>
      </c>
    </row>
    <row r="16" spans="1:14" x14ac:dyDescent="0.25">
      <c r="A16" s="5">
        <v>39995</v>
      </c>
      <c r="B16">
        <v>1020.62</v>
      </c>
      <c r="C16" s="3">
        <f t="shared" si="0"/>
        <v>3.3560173370599897E-2</v>
      </c>
      <c r="D16" s="6">
        <v>79199.310462642083</v>
      </c>
      <c r="E16">
        <v>92.56</v>
      </c>
      <c r="F16" s="3">
        <f t="shared" si="2"/>
        <v>1.2691466083150946E-2</v>
      </c>
      <c r="G16" s="6">
        <v>108765.84</v>
      </c>
      <c r="H16">
        <v>92.08</v>
      </c>
      <c r="I16" s="3">
        <f t="shared" si="1"/>
        <v>7.8809106830122471E-3</v>
      </c>
      <c r="J16" s="6">
        <v>99268.398113387491</v>
      </c>
      <c r="K16" s="4">
        <v>3.49E-2</v>
      </c>
      <c r="L16" s="6">
        <v>113618.69487590017</v>
      </c>
    </row>
    <row r="17" spans="1:15" x14ac:dyDescent="0.25">
      <c r="A17" s="5">
        <v>40028</v>
      </c>
      <c r="B17">
        <v>1057.08</v>
      </c>
      <c r="C17" s="3">
        <f t="shared" si="0"/>
        <v>3.5723383825517749E-2</v>
      </c>
      <c r="D17" s="6">
        <v>81844.036647365778</v>
      </c>
      <c r="E17">
        <v>93.68</v>
      </c>
      <c r="F17" s="3">
        <f t="shared" si="2"/>
        <v>1.2100259291270576E-2</v>
      </c>
      <c r="G17" s="6">
        <v>110104.12</v>
      </c>
      <c r="H17">
        <v>93.82</v>
      </c>
      <c r="I17" s="3">
        <f t="shared" si="1"/>
        <v>1.8896611642050337E-2</v>
      </c>
      <c r="J17" s="6">
        <v>100056.82441441355</v>
      </c>
      <c r="K17" s="4">
        <v>8.0000000000000002E-3</v>
      </c>
      <c r="L17" s="6">
        <v>114525.82091362243</v>
      </c>
    </row>
    <row r="18" spans="1:15" x14ac:dyDescent="0.25">
      <c r="A18" s="5">
        <v>40057</v>
      </c>
      <c r="B18">
        <v>1036.19</v>
      </c>
      <c r="C18" s="3">
        <f t="shared" si="0"/>
        <v>-1.976198584780705E-2</v>
      </c>
      <c r="D18" s="6">
        <v>84724.71558393116</v>
      </c>
      <c r="E18">
        <v>94.8</v>
      </c>
      <c r="F18" s="3">
        <f t="shared" si="2"/>
        <v>1.1955593509820561E-2</v>
      </c>
      <c r="G18" s="6">
        <v>111417.67</v>
      </c>
      <c r="H18">
        <v>94.89</v>
      </c>
      <c r="I18" s="3">
        <f t="shared" si="1"/>
        <v>1.1404817736090466E-2</v>
      </c>
      <c r="J18" s="6">
        <v>101953.16662515861</v>
      </c>
      <c r="K18" s="4">
        <v>7.7999999999999996E-3</v>
      </c>
      <c r="L18" s="6">
        <v>115418.13338135456</v>
      </c>
    </row>
    <row r="19" spans="1:15" x14ac:dyDescent="0.25">
      <c r="A19" s="5">
        <v>40087</v>
      </c>
      <c r="B19">
        <v>1095.6300000000001</v>
      </c>
      <c r="C19" s="3">
        <f t="shared" si="0"/>
        <v>5.7363996950366293E-2</v>
      </c>
      <c r="D19" s="6">
        <v>83108.725999973409</v>
      </c>
      <c r="E19">
        <v>95.01</v>
      </c>
      <c r="F19" s="3">
        <f t="shared" si="2"/>
        <v>2.2151898734178053E-3</v>
      </c>
      <c r="G19" s="6">
        <v>111667.79</v>
      </c>
      <c r="H19">
        <v>97.55</v>
      </c>
      <c r="I19" s="3">
        <f t="shared" si="1"/>
        <v>2.8032458636315698E-2</v>
      </c>
      <c r="J19" s="6">
        <v>103118.79392215535</v>
      </c>
      <c r="K19" s="4">
        <v>7.1999999999999998E-3</v>
      </c>
      <c r="L19" s="6">
        <v>116244.66192599264</v>
      </c>
    </row>
    <row r="20" spans="1:15" x14ac:dyDescent="0.25">
      <c r="A20" s="5">
        <v>40119</v>
      </c>
      <c r="B20">
        <v>1115.0999999999999</v>
      </c>
      <c r="C20" s="3">
        <f t="shared" si="0"/>
        <v>1.7770597738287375E-2</v>
      </c>
      <c r="D20" s="6">
        <v>87894.44832074859</v>
      </c>
      <c r="E20">
        <v>96.23</v>
      </c>
      <c r="F20" s="3">
        <f t="shared" si="2"/>
        <v>1.2840753604883683E-2</v>
      </c>
      <c r="G20" s="6">
        <v>113107.02</v>
      </c>
      <c r="H20">
        <v>95.51</v>
      </c>
      <c r="I20" s="3">
        <f t="shared" si="1"/>
        <v>-2.0912352639671884E-2</v>
      </c>
      <c r="J20" s="6">
        <v>106003.99714924129</v>
      </c>
      <c r="K20" s="4">
        <v>3.0000000000000001E-3</v>
      </c>
      <c r="L20" s="6">
        <v>116592.82716680813</v>
      </c>
    </row>
    <row r="21" spans="1:15" x14ac:dyDescent="0.25">
      <c r="A21" s="5">
        <v>40148</v>
      </c>
      <c r="B21">
        <v>1073.8699999999999</v>
      </c>
      <c r="C21" s="3">
        <f t="shared" si="0"/>
        <v>-3.6974262397991231E-2</v>
      </c>
      <c r="D21" s="6">
        <v>89453.270554688774</v>
      </c>
      <c r="E21">
        <v>94.42</v>
      </c>
      <c r="F21" s="3">
        <f t="shared" si="2"/>
        <v>-1.8809103190273326E-2</v>
      </c>
      <c r="G21" s="6">
        <v>110980.09</v>
      </c>
      <c r="H21">
        <v>96.97</v>
      </c>
      <c r="I21" s="3">
        <f t="shared" si="1"/>
        <v>1.5286357449481664E-2</v>
      </c>
      <c r="J21" s="6">
        <v>103782.48049598535</v>
      </c>
      <c r="K21" s="4">
        <v>3.5000000000000001E-3</v>
      </c>
      <c r="L21" s="6">
        <v>117003.99213482846</v>
      </c>
    </row>
    <row r="22" spans="1:15" x14ac:dyDescent="0.25">
      <c r="A22" s="5">
        <v>40182</v>
      </c>
      <c r="B22">
        <v>1104.49</v>
      </c>
      <c r="C22" s="3">
        <f t="shared" si="0"/>
        <v>2.8513693463827205E-2</v>
      </c>
      <c r="D22" s="6">
        <v>86137.117990681407</v>
      </c>
      <c r="E22">
        <v>95.76</v>
      </c>
      <c r="F22" s="3">
        <f t="shared" si="2"/>
        <v>1.4191908493963179E-2</v>
      </c>
      <c r="G22" s="6">
        <v>112555.47</v>
      </c>
      <c r="H22">
        <v>95.71</v>
      </c>
      <c r="I22" s="3">
        <f t="shared" si="1"/>
        <v>-1.2993709394658194E-2</v>
      </c>
      <c r="J22" s="6">
        <v>105376.59333624599</v>
      </c>
      <c r="K22" s="4">
        <v>4.8999999999999998E-3</v>
      </c>
      <c r="L22" s="6">
        <v>117574.83468509231</v>
      </c>
    </row>
    <row r="23" spans="1:15" x14ac:dyDescent="0.25">
      <c r="A23" s="5">
        <v>40210</v>
      </c>
      <c r="B23">
        <v>1169.43</v>
      </c>
      <c r="C23" s="3">
        <f t="shared" si="0"/>
        <v>5.8796367554255859E-2</v>
      </c>
      <c r="D23" s="6">
        <v>88613.443824366725</v>
      </c>
      <c r="E23">
        <v>95.95</v>
      </c>
      <c r="F23" s="3">
        <f t="shared" si="2"/>
        <v>1.9841269841269602E-3</v>
      </c>
      <c r="G23" s="6">
        <v>112783.14</v>
      </c>
      <c r="H23">
        <v>95.7</v>
      </c>
      <c r="I23" s="3">
        <f t="shared" si="1"/>
        <v>-1.0448229025170731E-4</v>
      </c>
      <c r="J23" s="6">
        <v>104005.88583776647</v>
      </c>
      <c r="K23" s="4">
        <v>1.1899999999999999E-2</v>
      </c>
      <c r="L23" s="6">
        <v>118970.44771503701</v>
      </c>
    </row>
    <row r="24" spans="1:15" x14ac:dyDescent="0.25">
      <c r="A24" s="5">
        <v>40238</v>
      </c>
      <c r="B24">
        <v>1186.69</v>
      </c>
      <c r="C24" s="3">
        <f t="shared" si="0"/>
        <v>1.475932719359003E-2</v>
      </c>
      <c r="D24" s="6">
        <v>93809.977865632216</v>
      </c>
      <c r="E24">
        <v>95.94</v>
      </c>
      <c r="F24" s="3">
        <f t="shared" si="2"/>
        <v>-1.0422094841068385E-4</v>
      </c>
      <c r="G24" s="6">
        <v>112775.1</v>
      </c>
      <c r="H24">
        <v>98.11</v>
      </c>
      <c r="I24" s="3">
        <f t="shared" si="1"/>
        <v>2.5182863113897561E-2</v>
      </c>
      <c r="J24" s="6">
        <v>103998.43222105296</v>
      </c>
      <c r="K24" s="4">
        <v>4.4999999999999997E-3</v>
      </c>
      <c r="L24" s="6">
        <v>119499.99590369647</v>
      </c>
    </row>
    <row r="25" spans="1:15" x14ac:dyDescent="0.25">
      <c r="A25" s="5">
        <v>40269</v>
      </c>
      <c r="B25">
        <v>1089.4100000000001</v>
      </c>
      <c r="C25" s="3">
        <f t="shared" si="0"/>
        <v>-8.1975916203894841E-2</v>
      </c>
      <c r="D25" s="6">
        <v>95212.53104138613</v>
      </c>
      <c r="E25">
        <v>96.87</v>
      </c>
      <c r="F25" s="3">
        <f t="shared" si="2"/>
        <v>9.6935584740463505E-3</v>
      </c>
      <c r="G25" s="6">
        <v>113875.18</v>
      </c>
      <c r="H25">
        <v>98.3</v>
      </c>
      <c r="I25" s="3">
        <f t="shared" si="1"/>
        <v>1.9366017735194957E-3</v>
      </c>
      <c r="J25" s="6">
        <v>106619.50779450525</v>
      </c>
      <c r="K25" s="4">
        <v>9.7000000000000003E-3</v>
      </c>
      <c r="L25" s="6">
        <v>120654.85581410938</v>
      </c>
    </row>
    <row r="26" spans="1:15" x14ac:dyDescent="0.25">
      <c r="A26" s="5">
        <v>40301</v>
      </c>
      <c r="B26">
        <v>1030.71</v>
      </c>
      <c r="C26" s="3">
        <f t="shared" si="0"/>
        <v>-5.3882376699314345E-2</v>
      </c>
      <c r="D26" s="6">
        <v>87545.085033270341</v>
      </c>
      <c r="E26">
        <v>97.92</v>
      </c>
      <c r="F26" s="3">
        <f t="shared" si="2"/>
        <v>1.0839269123567637E-2</v>
      </c>
      <c r="G26" s="6">
        <v>115116.01</v>
      </c>
      <c r="H26">
        <v>99.56</v>
      </c>
      <c r="I26" s="3">
        <f t="shared" si="1"/>
        <v>1.2817904374364244E-2</v>
      </c>
      <c r="J26" s="6">
        <v>106835.96374612456</v>
      </c>
      <c r="K26" s="4">
        <v>3.9300000000000002E-2</v>
      </c>
      <c r="L26" s="6">
        <v>125400.98650072691</v>
      </c>
    </row>
    <row r="27" spans="1:15" x14ac:dyDescent="0.25">
      <c r="A27" s="5">
        <v>40330</v>
      </c>
      <c r="B27">
        <v>1101.5999999999999</v>
      </c>
      <c r="C27" s="3">
        <f t="shared" si="0"/>
        <v>6.8777832756061225E-2</v>
      </c>
      <c r="D27" s="6">
        <v>82795.701057584287</v>
      </c>
      <c r="E27">
        <v>99.65</v>
      </c>
      <c r="F27" s="3">
        <f t="shared" si="2"/>
        <v>1.766748366013076E-2</v>
      </c>
      <c r="G27" s="6">
        <v>117151.64</v>
      </c>
      <c r="H27">
        <v>99.32</v>
      </c>
      <c r="I27" s="3">
        <f t="shared" si="1"/>
        <v>-2.4106066693452099E-3</v>
      </c>
      <c r="J27" s="6">
        <v>108217.08790474509</v>
      </c>
      <c r="K27" s="4">
        <v>7.4999999999999997E-3</v>
      </c>
      <c r="L27" s="6">
        <v>126341.19920716409</v>
      </c>
    </row>
    <row r="28" spans="1:15" x14ac:dyDescent="0.25">
      <c r="A28" s="5">
        <v>40360</v>
      </c>
      <c r="B28">
        <v>1049.33</v>
      </c>
      <c r="C28" s="3">
        <f t="shared" si="0"/>
        <v>-4.7449164851125623E-2</v>
      </c>
      <c r="D28" s="6">
        <v>88466.204932897483</v>
      </c>
      <c r="E28">
        <v>100.51</v>
      </c>
      <c r="F28" s="3">
        <f t="shared" si="2"/>
        <v>8.6302057200200646E-3</v>
      </c>
      <c r="G28" s="6">
        <v>118156.26</v>
      </c>
      <c r="H28">
        <v>101.24</v>
      </c>
      <c r="I28" s="3">
        <f t="shared" si="1"/>
        <v>1.9331453886427728E-2</v>
      </c>
      <c r="J28" s="6">
        <v>107956.84833617193</v>
      </c>
      <c r="K28" s="4">
        <v>8.8999999999999999E-3</v>
      </c>
      <c r="L28" s="6">
        <v>127470.78112544556</v>
      </c>
    </row>
    <row r="29" spans="1:15" x14ac:dyDescent="0.25">
      <c r="A29" s="5">
        <v>40392</v>
      </c>
      <c r="B29">
        <v>1141.2</v>
      </c>
      <c r="C29" s="3">
        <f t="shared" si="0"/>
        <v>8.7551104037814728E-2</v>
      </c>
      <c r="D29" s="6">
        <v>84281.456929793771</v>
      </c>
      <c r="E29">
        <v>101.8</v>
      </c>
      <c r="F29" s="3">
        <f t="shared" si="2"/>
        <v>1.2834543826484846E-2</v>
      </c>
      <c r="G29" s="6">
        <v>119686.1</v>
      </c>
      <c r="H29">
        <v>102.04</v>
      </c>
      <c r="I29" s="3">
        <f t="shared" si="1"/>
        <v>7.9020150138286397E-3</v>
      </c>
      <c r="J29" s="6">
        <v>110061.96854055945</v>
      </c>
      <c r="K29" s="4">
        <v>7.1999999999999998E-3</v>
      </c>
      <c r="L29" s="6">
        <v>128388.74920864234</v>
      </c>
    </row>
    <row r="30" spans="1:15" x14ac:dyDescent="0.25">
      <c r="A30" s="5">
        <v>40422</v>
      </c>
      <c r="B30">
        <v>1183.26</v>
      </c>
      <c r="C30" s="3">
        <f t="shared" si="0"/>
        <v>3.6855941114616146E-2</v>
      </c>
      <c r="D30" s="6">
        <v>91664.394916218225</v>
      </c>
      <c r="E30">
        <v>101.81</v>
      </c>
      <c r="F30" s="3">
        <f t="shared" si="2"/>
        <v>9.8231827112034545E-5</v>
      </c>
      <c r="G30" s="6">
        <v>119697.42</v>
      </c>
      <c r="H30">
        <v>104.56</v>
      </c>
      <c r="I30" s="3">
        <f t="shared" si="1"/>
        <v>2.4696197569580518E-2</v>
      </c>
      <c r="J30" s="6">
        <v>110923.20841077401</v>
      </c>
      <c r="K30" s="4">
        <v>6.7000000000000002E-3</v>
      </c>
      <c r="L30" s="6">
        <v>129250.658188986</v>
      </c>
    </row>
    <row r="31" spans="1:15" x14ac:dyDescent="0.25">
      <c r="A31" s="5">
        <v>40452</v>
      </c>
      <c r="B31">
        <v>1180.55</v>
      </c>
      <c r="C31" s="3">
        <f t="shared" si="0"/>
        <v>-2.290282778087687E-3</v>
      </c>
      <c r="D31" s="6">
        <v>95088.896872522382</v>
      </c>
      <c r="E31">
        <v>101.96</v>
      </c>
      <c r="F31" s="3">
        <f t="shared" si="2"/>
        <v>1.4733326785187257E-3</v>
      </c>
      <c r="G31" s="6">
        <v>119880.18</v>
      </c>
      <c r="H31">
        <v>102.79</v>
      </c>
      <c r="I31" s="3">
        <f t="shared" si="1"/>
        <v>-1.6928079571537833E-2</v>
      </c>
      <c r="J31" s="6">
        <v>113666.29100780599</v>
      </c>
      <c r="K31" s="4">
        <v>8.0999999999999996E-3</v>
      </c>
      <c r="L31" s="6">
        <v>130291.5137393819</v>
      </c>
    </row>
    <row r="32" spans="1:15" x14ac:dyDescent="0.25">
      <c r="A32" s="5">
        <v>40483</v>
      </c>
      <c r="B32">
        <v>1257.6400000000001</v>
      </c>
      <c r="C32" s="3">
        <f t="shared" si="0"/>
        <v>6.5300072000338952E-2</v>
      </c>
      <c r="D32" s="6">
        <v>94874.142055067816</v>
      </c>
      <c r="E32">
        <v>101.11</v>
      </c>
      <c r="F32" s="3">
        <f t="shared" si="2"/>
        <v>-8.3366025892506312E-3</v>
      </c>
      <c r="G32" s="6">
        <v>118881.85</v>
      </c>
      <c r="H32">
        <v>101.37</v>
      </c>
      <c r="I32" s="3">
        <f t="shared" si="1"/>
        <v>-1.381457340208193E-2</v>
      </c>
      <c r="J32" s="6">
        <v>111739.07465111233</v>
      </c>
      <c r="K32" s="4">
        <v>7.1000000000000004E-3</v>
      </c>
      <c r="L32" s="6">
        <v>131218.33916507915</v>
      </c>
      <c r="O32" s="1"/>
    </row>
    <row r="33" spans="1:17" ht="45" x14ac:dyDescent="0.25">
      <c r="A33" s="5">
        <v>40513</v>
      </c>
      <c r="B33">
        <v>1286.1199999999999</v>
      </c>
      <c r="C33" s="3">
        <f t="shared" si="0"/>
        <v>2.2645590152984788E-2</v>
      </c>
      <c r="D33" s="6">
        <v>101048.49732747582</v>
      </c>
      <c r="E33">
        <v>100.43</v>
      </c>
      <c r="F33" s="3">
        <f t="shared" si="2"/>
        <v>-6.7253486302046549E-3</v>
      </c>
      <c r="G33" s="6">
        <v>118099.82</v>
      </c>
      <c r="H33">
        <v>101.39</v>
      </c>
      <c r="I33" s="3">
        <f t="shared" si="1"/>
        <v>1.9729703067964901E-4</v>
      </c>
      <c r="J33" s="6">
        <v>110204.11571983516</v>
      </c>
      <c r="K33" s="4">
        <v>8.6999999999999994E-3</v>
      </c>
      <c r="L33" s="6">
        <v>132365.33507001351</v>
      </c>
      <c r="M33" s="7" t="str">
        <f>'[1]Adj Close AGG'!Q1106</f>
        <v>Year</v>
      </c>
      <c r="N33" s="1" t="s">
        <v>8</v>
      </c>
      <c r="O33" s="1" t="s">
        <v>0</v>
      </c>
      <c r="P33" s="9" t="s">
        <v>6</v>
      </c>
      <c r="Q33" t="s">
        <v>2</v>
      </c>
    </row>
    <row r="34" spans="1:17" x14ac:dyDescent="0.25">
      <c r="A34" s="5">
        <v>40546</v>
      </c>
      <c r="B34">
        <v>1327.22</v>
      </c>
      <c r="C34" s="3">
        <f t="shared" si="0"/>
        <v>3.195658258949409E-2</v>
      </c>
      <c r="D34" s="6">
        <v>103354.70937638824</v>
      </c>
      <c r="E34">
        <v>100.34</v>
      </c>
      <c r="F34" s="3">
        <f t="shared" si="2"/>
        <v>-8.9614656975010854E-4</v>
      </c>
      <c r="G34" s="6">
        <v>118004.28</v>
      </c>
      <c r="H34">
        <v>102.12</v>
      </c>
      <c r="I34" s="3">
        <f t="shared" si="1"/>
        <v>7.1999210967551436E-3</v>
      </c>
      <c r="J34" s="6">
        <v>110234.31</v>
      </c>
      <c r="K34" s="4">
        <v>5.1999999999999998E-3</v>
      </c>
      <c r="L34" s="6">
        <v>133059.21070211739</v>
      </c>
      <c r="M34" s="8">
        <v>2008</v>
      </c>
      <c r="N34" s="13">
        <f>SUM(L9-L3)/100000</f>
        <v>5.8036883200528827E-2</v>
      </c>
      <c r="O34" s="4">
        <f>SUM(D9-D3)/100000</f>
        <v>-0.28120548515544114</v>
      </c>
      <c r="P34" s="13">
        <f>SUM(G9-G3)/100000</f>
        <v>7.6852299999999957E-2</v>
      </c>
      <c r="Q34" s="13">
        <f>SUM(J9-J3)/100000</f>
        <v>-4.571694975432343E-2</v>
      </c>
    </row>
    <row r="35" spans="1:17" x14ac:dyDescent="0.25">
      <c r="A35" s="5">
        <v>40575</v>
      </c>
      <c r="B35">
        <v>1325.83</v>
      </c>
      <c r="C35" s="3">
        <f t="shared" si="0"/>
        <v>-1.047301879115821E-3</v>
      </c>
      <c r="D35" s="6">
        <v>106628.84236660317</v>
      </c>
      <c r="E35">
        <v>100.63</v>
      </c>
      <c r="F35" s="3">
        <f t="shared" si="2"/>
        <v>2.8901734104045448E-3</v>
      </c>
      <c r="G35" s="6">
        <v>118348.06</v>
      </c>
      <c r="H35">
        <v>103.33</v>
      </c>
      <c r="I35" s="3">
        <f t="shared" si="1"/>
        <v>1.1848805327066135E-2</v>
      </c>
      <c r="J35" s="6">
        <v>111019.97569636197</v>
      </c>
      <c r="K35" s="4">
        <v>1.03E-2</v>
      </c>
      <c r="L35" s="6">
        <v>134428.57958961744</v>
      </c>
      <c r="M35" s="8">
        <v>2009</v>
      </c>
      <c r="N35" s="13">
        <f>SUM(L21-L9)/L9</f>
        <v>0.10585929462964466</v>
      </c>
      <c r="O35" s="13">
        <f>SUM(D21-D9)/D9</f>
        <v>0.2444901666233954</v>
      </c>
      <c r="P35" s="13">
        <f>SUM(G21-G9)/G9</f>
        <v>3.0597139459144031E-2</v>
      </c>
      <c r="Q35" s="13">
        <f>SUM(J21-J9)/J9</f>
        <v>8.7543999332975075E-2</v>
      </c>
    </row>
    <row r="36" spans="1:17" x14ac:dyDescent="0.25">
      <c r="A36" s="5">
        <v>40603</v>
      </c>
      <c r="B36">
        <v>1363.61</v>
      </c>
      <c r="C36" s="3">
        <f t="shared" ref="C36:C69" si="3">SUM(B36-B35)/B35</f>
        <v>2.8495357625034863E-2</v>
      </c>
      <c r="D36" s="6">
        <v>106542.72945101179</v>
      </c>
      <c r="E36">
        <v>100.41</v>
      </c>
      <c r="F36" s="3">
        <f t="shared" si="2"/>
        <v>-2.1862267713405434E-3</v>
      </c>
      <c r="G36" s="6">
        <v>118085.48</v>
      </c>
      <c r="H36">
        <v>105.79</v>
      </c>
      <c r="I36" s="3">
        <f t="shared" ref="I36:I69" si="4">SUM(H36-H35)/H35</f>
        <v>2.3807219587728714E-2</v>
      </c>
      <c r="J36" s="6">
        <v>112342.41543481335</v>
      </c>
      <c r="K36" s="4">
        <v>5.4000000000000003E-3</v>
      </c>
      <c r="L36" s="6">
        <v>135155.18286587176</v>
      </c>
      <c r="M36" s="8">
        <v>2010</v>
      </c>
      <c r="N36" s="13">
        <f>SUM(L33-L21)/L21</f>
        <v>0.13128904967177146</v>
      </c>
      <c r="O36" s="13">
        <f>SUM(D33-D21)/D21</f>
        <v>0.129623284882559</v>
      </c>
      <c r="P36" s="13">
        <f>SUM(G33-G21)/G21</f>
        <v>6.4153218834117093E-2</v>
      </c>
      <c r="Q36" s="13">
        <f>SUM(J33-J21)/J21</f>
        <v>6.1875908083524923E-2</v>
      </c>
    </row>
    <row r="37" spans="1:17" x14ac:dyDescent="0.25">
      <c r="A37" s="5">
        <v>40634</v>
      </c>
      <c r="B37">
        <v>1345.2</v>
      </c>
      <c r="C37" s="3">
        <f t="shared" si="3"/>
        <v>-1.3500927684601796E-2</v>
      </c>
      <c r="D37" s="6">
        <v>109564.48733328925</v>
      </c>
      <c r="E37">
        <v>101.98</v>
      </c>
      <c r="F37" s="3">
        <f t="shared" si="2"/>
        <v>1.5635892839358703E-2</v>
      </c>
      <c r="G37" s="6">
        <v>119935.85</v>
      </c>
      <c r="H37">
        <v>106.07</v>
      </c>
      <c r="I37" s="3">
        <f t="shared" si="4"/>
        <v>2.6467530012287258E-3</v>
      </c>
      <c r="J37" s="6">
        <v>115014.91892810271</v>
      </c>
      <c r="K37" s="4">
        <v>1.11E-2</v>
      </c>
      <c r="L37" s="6">
        <v>136659.55803867648</v>
      </c>
      <c r="M37" s="8">
        <v>2011</v>
      </c>
      <c r="N37" s="13">
        <f>SUM(L45-L33)/L33</f>
        <v>9.8722897103379739E-2</v>
      </c>
      <c r="O37" s="13">
        <f>SUM(D45-D33)/D33</f>
        <v>6.2895418514091472E-3</v>
      </c>
      <c r="P37" s="13">
        <f>SUM(G45-G33)/G33</f>
        <v>7.7134749231624486E-2</v>
      </c>
      <c r="Q37" s="13">
        <f>SUM(J45-J33)/J33</f>
        <v>0.13357525566514522</v>
      </c>
    </row>
    <row r="38" spans="1:17" x14ac:dyDescent="0.25">
      <c r="A38" s="5">
        <v>40665</v>
      </c>
      <c r="B38">
        <v>1320.64</v>
      </c>
      <c r="C38" s="3">
        <f t="shared" si="3"/>
        <v>-1.8257508177222676E-2</v>
      </c>
      <c r="D38" s="6">
        <v>108069.40750130928</v>
      </c>
      <c r="E38">
        <v>103.25</v>
      </c>
      <c r="F38" s="3">
        <f t="shared" si="2"/>
        <v>1.2453422239654795E-2</v>
      </c>
      <c r="G38" s="6">
        <v>121423.57</v>
      </c>
      <c r="H38">
        <v>106.87</v>
      </c>
      <c r="I38" s="3">
        <f t="shared" si="4"/>
        <v>7.5421891203923015E-3</v>
      </c>
      <c r="J38" s="6">
        <v>115321.18937104035</v>
      </c>
      <c r="K38" s="4">
        <v>9.7000000000000003E-3</v>
      </c>
      <c r="L38" s="6">
        <v>137990.20190583222</v>
      </c>
      <c r="M38" s="8">
        <v>2012</v>
      </c>
      <c r="N38" s="13">
        <f>SUM(L57-L45)/L45</f>
        <v>9.3618587342453E-2</v>
      </c>
      <c r="O38" s="13">
        <f>SUM(D57-D45)/D45</f>
        <v>0.13358102883899328</v>
      </c>
      <c r="P38" s="13">
        <f>SUM(G57-G45)/G45</f>
        <v>3.7625279637309827E-2</v>
      </c>
      <c r="Q38" s="13">
        <f>SUM(J57-J45)/J45</f>
        <v>6.4032279194262465E-2</v>
      </c>
    </row>
    <row r="39" spans="1:17" x14ac:dyDescent="0.25">
      <c r="A39" s="5">
        <v>40695</v>
      </c>
      <c r="B39">
        <v>1292.28</v>
      </c>
      <c r="C39" s="3">
        <f t="shared" si="3"/>
        <v>-2.1474436636782262E-2</v>
      </c>
      <c r="D39" s="6">
        <v>106119.15353443324</v>
      </c>
      <c r="E39">
        <v>102.79</v>
      </c>
      <c r="F39" s="3">
        <f t="shared" si="2"/>
        <v>-4.455205811137954E-3</v>
      </c>
      <c r="G39" s="6">
        <v>120882.03</v>
      </c>
      <c r="H39">
        <v>111.04</v>
      </c>
      <c r="I39" s="3">
        <f t="shared" si="4"/>
        <v>3.9019369327219999E-2</v>
      </c>
      <c r="J39" s="6">
        <v>116191.36168988049</v>
      </c>
      <c r="K39" s="4">
        <v>8.9999999999999993E-3</v>
      </c>
      <c r="L39" s="6">
        <v>139227.38065905933</v>
      </c>
      <c r="M39" s="2">
        <v>41639</v>
      </c>
      <c r="N39" s="13">
        <f>SUM(L69-L57)/L57</f>
        <v>9.6132401254363037E-2</v>
      </c>
      <c r="O39" s="13">
        <f>SUM(D69-D57)/D57</f>
        <v>0.29665110664337851</v>
      </c>
      <c r="P39" s="13">
        <f>SUM(G69-G57)/G57</f>
        <v>-1.9716095318552306E-2</v>
      </c>
      <c r="Q39" s="13">
        <f>SUM(J69-J57)/J57</f>
        <v>-8.5111119134397589E-2</v>
      </c>
    </row>
    <row r="40" spans="1:17" x14ac:dyDescent="0.25">
      <c r="A40" s="5">
        <v>40725</v>
      </c>
      <c r="B40">
        <v>1218.8900000000001</v>
      </c>
      <c r="C40" s="3">
        <f t="shared" si="3"/>
        <v>-5.679109790447881E-2</v>
      </c>
      <c r="D40" s="6">
        <v>103818.86922401575</v>
      </c>
      <c r="E40">
        <v>104.52</v>
      </c>
      <c r="F40" s="3">
        <f t="shared" si="2"/>
        <v>1.6830430975775752E-2</v>
      </c>
      <c r="G40" s="6">
        <v>122924.2</v>
      </c>
      <c r="H40">
        <v>111.75</v>
      </c>
      <c r="I40" s="3">
        <f t="shared" si="4"/>
        <v>6.3940922190201159E-3</v>
      </c>
      <c r="J40" s="6">
        <v>120716.16060867257</v>
      </c>
      <c r="K40" s="4">
        <v>1.06E-2</v>
      </c>
      <c r="L40" s="6">
        <v>140707.58003722064</v>
      </c>
    </row>
    <row r="41" spans="1:17" x14ac:dyDescent="0.25">
      <c r="A41" s="5">
        <v>40756</v>
      </c>
      <c r="B41">
        <v>1131.42</v>
      </c>
      <c r="C41" s="3">
        <f t="shared" si="3"/>
        <v>-7.1762012979021919E-2</v>
      </c>
      <c r="D41" s="6">
        <v>98540.47633040449</v>
      </c>
      <c r="E41">
        <v>106.11</v>
      </c>
      <c r="F41" s="3">
        <f t="shared" si="2"/>
        <v>1.5212399540757784E-2</v>
      </c>
      <c r="G41" s="6">
        <v>124806.34</v>
      </c>
      <c r="H41">
        <v>111.74</v>
      </c>
      <c r="I41" s="3">
        <f t="shared" si="4"/>
        <v>-8.9485458613021177E-5</v>
      </c>
      <c r="J41" s="6">
        <v>121585.9172181117</v>
      </c>
      <c r="K41" s="4">
        <v>4.4999999999999997E-3</v>
      </c>
      <c r="L41" s="6">
        <v>141345.20347153832</v>
      </c>
    </row>
    <row r="42" spans="1:17" x14ac:dyDescent="0.25">
      <c r="A42" s="5">
        <v>40787</v>
      </c>
      <c r="B42">
        <v>1253.3</v>
      </c>
      <c r="C42" s="3">
        <f t="shared" si="3"/>
        <v>0.10772303830584563</v>
      </c>
      <c r="D42" s="6">
        <v>91366.659168353071</v>
      </c>
      <c r="E42">
        <v>106.93</v>
      </c>
      <c r="F42" s="3">
        <f t="shared" si="2"/>
        <v>7.7278296107813347E-3</v>
      </c>
      <c r="G42" s="6">
        <v>125764.75</v>
      </c>
      <c r="H42">
        <v>114.06</v>
      </c>
      <c r="I42" s="3">
        <f t="shared" si="4"/>
        <v>2.0762484338643347E-2</v>
      </c>
      <c r="J42" s="6">
        <v>121566.27185726773</v>
      </c>
      <c r="K42" s="4">
        <v>6.7000000000000002E-3</v>
      </c>
      <c r="L42" s="6">
        <v>142295.01143619628</v>
      </c>
    </row>
    <row r="43" spans="1:17" x14ac:dyDescent="0.25">
      <c r="A43" s="5">
        <v>40819</v>
      </c>
      <c r="B43">
        <v>1246.96</v>
      </c>
      <c r="C43" s="3">
        <f t="shared" si="3"/>
        <v>-5.0586451767333585E-3</v>
      </c>
      <c r="D43" s="6">
        <v>101261.11691854676</v>
      </c>
      <c r="E43">
        <v>107.06</v>
      </c>
      <c r="F43" s="3">
        <f t="shared" si="2"/>
        <v>1.2157486205928685E-3</v>
      </c>
      <c r="G43" s="6">
        <v>125924.19</v>
      </c>
      <c r="H43">
        <v>114.66</v>
      </c>
      <c r="I43" s="3">
        <f t="shared" si="4"/>
        <v>5.260389268805842E-3</v>
      </c>
      <c r="J43" s="6">
        <v>124077.33778180942</v>
      </c>
      <c r="K43" s="4">
        <v>6.3E-3</v>
      </c>
      <c r="L43" s="6">
        <v>143187.85215757854</v>
      </c>
    </row>
    <row r="44" spans="1:17" x14ac:dyDescent="0.25">
      <c r="A44" s="5">
        <v>40848</v>
      </c>
      <c r="B44">
        <v>1257.5999999999999</v>
      </c>
      <c r="C44" s="3">
        <f t="shared" si="3"/>
        <v>8.5327516520176047E-3</v>
      </c>
      <c r="D44" s="6">
        <v>100729.47734262093</v>
      </c>
      <c r="E44">
        <v>106.71</v>
      </c>
      <c r="F44" s="3">
        <f t="shared" si="2"/>
        <v>-3.2691948440127828E-3</v>
      </c>
      <c r="G44" s="6">
        <v>125504.98</v>
      </c>
      <c r="H44">
        <v>114.85</v>
      </c>
      <c r="I44" s="3">
        <f t="shared" si="4"/>
        <v>1.6570730856444943E-3</v>
      </c>
      <c r="J44" s="6">
        <v>124718.8785685636</v>
      </c>
      <c r="K44" s="4">
        <v>1.0500000000000001E-2</v>
      </c>
      <c r="L44" s="6">
        <v>144695.04032999661</v>
      </c>
    </row>
    <row r="45" spans="1:17" x14ac:dyDescent="0.25">
      <c r="A45" s="5">
        <v>40878</v>
      </c>
      <c r="B45">
        <v>1312.41</v>
      </c>
      <c r="C45" s="3">
        <f t="shared" si="3"/>
        <v>4.3583015267175715E-2</v>
      </c>
      <c r="D45" s="6">
        <v>101684.04608043899</v>
      </c>
      <c r="E45">
        <v>108.16</v>
      </c>
      <c r="F45" s="3">
        <f t="shared" si="2"/>
        <v>1.3588229781651232E-2</v>
      </c>
      <c r="G45" s="6">
        <v>127209.42</v>
      </c>
      <c r="H45">
        <v>117.47</v>
      </c>
      <c r="I45" s="3">
        <f t="shared" si="4"/>
        <v>2.2812363952982192E-2</v>
      </c>
      <c r="J45" s="6">
        <v>124924.65865246339</v>
      </c>
      <c r="K45" s="4">
        <v>5.1000000000000004E-3</v>
      </c>
      <c r="L45" s="6">
        <v>145432.82442418483</v>
      </c>
    </row>
    <row r="46" spans="1:17" x14ac:dyDescent="0.25">
      <c r="A46" s="5">
        <v>40911</v>
      </c>
      <c r="B46">
        <v>1365.68</v>
      </c>
      <c r="C46" s="3">
        <f t="shared" si="3"/>
        <v>4.0589449943234185E-2</v>
      </c>
      <c r="D46" s="6">
        <v>106118.8061542044</v>
      </c>
      <c r="E46">
        <v>108.94</v>
      </c>
      <c r="F46" s="3">
        <f t="shared" si="2"/>
        <v>7.2115384615384723E-3</v>
      </c>
      <c r="G46" s="6">
        <v>128129.5</v>
      </c>
      <c r="H46">
        <v>116.79</v>
      </c>
      <c r="I46" s="3">
        <f t="shared" si="4"/>
        <v>-5.7887120115773611E-3</v>
      </c>
      <c r="J46" s="6">
        <v>127773.33566251819</v>
      </c>
      <c r="K46" s="4">
        <v>8.6999999999999994E-3</v>
      </c>
      <c r="L46" s="6">
        <v>146697.31629404929</v>
      </c>
    </row>
    <row r="47" spans="1:17" x14ac:dyDescent="0.25">
      <c r="A47" s="5">
        <v>40940</v>
      </c>
      <c r="B47">
        <v>1408.47</v>
      </c>
      <c r="C47" s="3">
        <f t="shared" si="3"/>
        <v>3.1332376545017838E-2</v>
      </c>
      <c r="D47" s="6">
        <v>110435.7026296728</v>
      </c>
      <c r="E47">
        <v>108.93</v>
      </c>
      <c r="F47" s="3">
        <f t="shared" si="2"/>
        <v>-9.179364787948325E-5</v>
      </c>
      <c r="G47" s="6">
        <v>128115.18</v>
      </c>
      <c r="H47">
        <v>115.79</v>
      </c>
      <c r="I47" s="3">
        <f t="shared" si="4"/>
        <v>-8.562376915831834E-3</v>
      </c>
      <c r="J47" s="6">
        <v>127042.62298567715</v>
      </c>
      <c r="K47" s="4">
        <v>1.04E-2</v>
      </c>
      <c r="L47" s="6">
        <v>148229.08749497257</v>
      </c>
    </row>
    <row r="48" spans="1:17" x14ac:dyDescent="0.25">
      <c r="A48" s="5">
        <v>40969</v>
      </c>
      <c r="B48">
        <v>1397.91</v>
      </c>
      <c r="C48" s="3">
        <f t="shared" si="3"/>
        <v>-7.4974972842871664E-3</v>
      </c>
      <c r="D48" s="6">
        <v>113894.70498698337</v>
      </c>
      <c r="E48">
        <v>108.3</v>
      </c>
      <c r="F48" s="3">
        <f t="shared" si="2"/>
        <v>-5.7835307077940849E-3</v>
      </c>
      <c r="G48" s="6">
        <v>127382.25</v>
      </c>
      <c r="H48">
        <v>117.86</v>
      </c>
      <c r="I48" s="3">
        <f t="shared" si="4"/>
        <v>1.7877191467311454E-2</v>
      </c>
      <c r="J48" s="6">
        <v>126272.39723451495</v>
      </c>
      <c r="K48" s="4">
        <v>7.3000000000000001E-3</v>
      </c>
      <c r="L48" s="6">
        <v>149314.03177225607</v>
      </c>
    </row>
    <row r="49" spans="1:14" x14ac:dyDescent="0.25">
      <c r="A49" s="5">
        <v>41001</v>
      </c>
      <c r="B49">
        <v>1310.33</v>
      </c>
      <c r="C49" s="3">
        <f t="shared" si="3"/>
        <v>-6.2650671359386623E-2</v>
      </c>
      <c r="D49" s="6">
        <v>113028.14974163371</v>
      </c>
      <c r="E49">
        <v>109.28</v>
      </c>
      <c r="F49" s="3">
        <f t="shared" si="2"/>
        <v>9.0489381348107488E-3</v>
      </c>
      <c r="G49" s="6">
        <v>128536.33</v>
      </c>
      <c r="H49">
        <v>120.15</v>
      </c>
      <c r="I49" s="3">
        <f t="shared" si="4"/>
        <v>1.9429832004072681E-2</v>
      </c>
      <c r="J49" s="6">
        <v>128526.07826680363</v>
      </c>
      <c r="K49" s="4">
        <v>5.0000000000000001E-3</v>
      </c>
      <c r="L49" s="6">
        <v>150054.30834467814</v>
      </c>
    </row>
    <row r="50" spans="1:14" x14ac:dyDescent="0.25">
      <c r="A50" s="5">
        <v>41030</v>
      </c>
      <c r="B50">
        <v>1362.16</v>
      </c>
      <c r="C50" s="3">
        <f t="shared" si="3"/>
        <v>3.955492127937249E-2</v>
      </c>
      <c r="D50" s="6">
        <v>105930.37786825093</v>
      </c>
      <c r="E50">
        <v>110.46</v>
      </c>
      <c r="F50" s="3">
        <f t="shared" si="2"/>
        <v>1.0797950219619259E-2</v>
      </c>
      <c r="G50" s="6">
        <v>129922.26</v>
      </c>
      <c r="H50">
        <v>119.35</v>
      </c>
      <c r="I50" s="3">
        <f t="shared" si="4"/>
        <v>-6.6583437369955164E-3</v>
      </c>
      <c r="J50" s="6">
        <v>131027.5171371274</v>
      </c>
      <c r="K50" s="4">
        <v>7.3000000000000001E-3</v>
      </c>
      <c r="L50" s="6">
        <v>151148.12547399895</v>
      </c>
    </row>
    <row r="51" spans="1:14" x14ac:dyDescent="0.25">
      <c r="A51" s="5">
        <v>41061</v>
      </c>
      <c r="B51">
        <v>1379.32</v>
      </c>
      <c r="C51" s="3">
        <f t="shared" si="3"/>
        <v>1.259763904387139E-2</v>
      </c>
      <c r="D51" s="6">
        <v>110169.79179033801</v>
      </c>
      <c r="E51">
        <v>110.59</v>
      </c>
      <c r="F51" s="3">
        <f t="shared" si="2"/>
        <v>1.1768966141590591E-3</v>
      </c>
      <c r="G51" s="6">
        <v>129898.1</v>
      </c>
      <c r="H51">
        <v>121.44</v>
      </c>
      <c r="I51" s="3">
        <f t="shared" si="4"/>
        <v>1.7511520737327219E-2</v>
      </c>
      <c r="J51" s="6">
        <v>130153.72768985909</v>
      </c>
      <c r="K51" s="4">
        <v>8.5000000000000006E-3</v>
      </c>
      <c r="L51" s="6">
        <v>152437.96311754387</v>
      </c>
    </row>
    <row r="52" spans="1:14" x14ac:dyDescent="0.25">
      <c r="A52" s="5">
        <v>41092</v>
      </c>
      <c r="B52">
        <v>1406.58</v>
      </c>
      <c r="C52" s="3">
        <f t="shared" si="3"/>
        <v>1.9763361656468401E-2</v>
      </c>
      <c r="D52" s="6">
        <v>111502.72419152755</v>
      </c>
      <c r="E52">
        <v>111.94</v>
      </c>
      <c r="F52" s="3">
        <f t="shared" si="2"/>
        <v>1.2207252011935928E-2</v>
      </c>
      <c r="G52" s="6">
        <v>131667.10999999999</v>
      </c>
      <c r="H52">
        <v>121.14</v>
      </c>
      <c r="I52" s="3">
        <f t="shared" si="4"/>
        <v>-2.4703557312252731E-3</v>
      </c>
      <c r="J52" s="6">
        <v>132433.14844566581</v>
      </c>
      <c r="K52" s="4">
        <v>7.1000000000000004E-3</v>
      </c>
      <c r="L52" s="6">
        <v>153519.51808776101</v>
      </c>
    </row>
    <row r="53" spans="1:14" x14ac:dyDescent="0.25">
      <c r="A53" s="5">
        <v>41122</v>
      </c>
      <c r="B53">
        <v>1440.67</v>
      </c>
      <c r="C53" s="3">
        <f t="shared" si="3"/>
        <v>2.4236090375236493E-2</v>
      </c>
      <c r="D53" s="6">
        <v>113721.5656315972</v>
      </c>
      <c r="E53">
        <v>111.94</v>
      </c>
      <c r="F53" s="3">
        <f t="shared" si="2"/>
        <v>0</v>
      </c>
      <c r="G53" s="6">
        <v>131666.87</v>
      </c>
      <c r="H53">
        <v>121.76</v>
      </c>
      <c r="I53" s="3">
        <f t="shared" si="4"/>
        <v>5.1180452369160023E-3</v>
      </c>
      <c r="J53" s="6">
        <v>132092.5085000401</v>
      </c>
      <c r="K53" s="4">
        <v>6.3E-3</v>
      </c>
      <c r="L53" s="6">
        <v>154484.64156614745</v>
      </c>
    </row>
    <row r="54" spans="1:14" x14ac:dyDescent="0.25">
      <c r="A54" s="5">
        <v>41153</v>
      </c>
      <c r="B54">
        <v>1412.16</v>
      </c>
      <c r="C54" s="3">
        <f t="shared" si="3"/>
        <v>-1.9789403541407811E-2</v>
      </c>
      <c r="D54" s="6">
        <v>116467.2243075608</v>
      </c>
      <c r="E54">
        <v>112.24</v>
      </c>
      <c r="F54" s="3">
        <f t="shared" si="2"/>
        <v>2.6800071466856991E-3</v>
      </c>
      <c r="G54" s="6">
        <v>132021.43</v>
      </c>
      <c r="H54">
        <v>122.85</v>
      </c>
      <c r="I54" s="3">
        <f t="shared" si="4"/>
        <v>8.9520367936924208E-3</v>
      </c>
      <c r="J54" s="6">
        <v>132774.6791573322</v>
      </c>
      <c r="K54" s="4">
        <v>7.7999999999999996E-3</v>
      </c>
      <c r="L54" s="6">
        <v>155687.47443384564</v>
      </c>
    </row>
    <row r="55" spans="1:14" x14ac:dyDescent="0.25">
      <c r="A55" s="5">
        <v>41183</v>
      </c>
      <c r="B55">
        <v>1417.26</v>
      </c>
      <c r="C55" s="3">
        <f t="shared" si="3"/>
        <v>3.611488783140656E-3</v>
      </c>
      <c r="D55" s="6">
        <v>114132.32409484108</v>
      </c>
      <c r="E55">
        <v>111.05</v>
      </c>
      <c r="F55" s="3">
        <f t="shared" ref="F55:F69" si="5">SUM(E55-E54)/E54</f>
        <v>-1.0602280826799695E-2</v>
      </c>
      <c r="G55" s="6">
        <v>131960.41</v>
      </c>
      <c r="H55">
        <v>122.18</v>
      </c>
      <c r="I55" s="3">
        <f t="shared" si="4"/>
        <v>-5.4538054538053526E-3</v>
      </c>
      <c r="J55" s="6">
        <v>133600.47950891842</v>
      </c>
      <c r="K55" s="4">
        <v>6.4999999999999997E-3</v>
      </c>
      <c r="L55" s="6">
        <v>156706.15</v>
      </c>
    </row>
    <row r="56" spans="1:14" x14ac:dyDescent="0.25">
      <c r="A56" s="5">
        <v>41214</v>
      </c>
      <c r="B56">
        <v>1416.18</v>
      </c>
      <c r="C56" s="3">
        <f t="shared" si="3"/>
        <v>-7.6203378349768368E-4</v>
      </c>
      <c r="D56" s="6">
        <v>114437.80830150156</v>
      </c>
      <c r="E56">
        <v>111.35</v>
      </c>
      <c r="F56" s="14">
        <f t="shared" si="5"/>
        <v>2.701485817199434E-3</v>
      </c>
      <c r="G56" s="6">
        <v>132320.66</v>
      </c>
      <c r="H56">
        <v>122.91</v>
      </c>
      <c r="I56" s="3">
        <f t="shared" si="4"/>
        <v>5.9747912915369926E-3</v>
      </c>
      <c r="J56" s="6">
        <v>134028.4106304232</v>
      </c>
      <c r="K56" s="13">
        <v>8.3000000000000001E-3</v>
      </c>
      <c r="L56" s="6">
        <v>158005.58314781371</v>
      </c>
    </row>
    <row r="57" spans="1:14" x14ac:dyDescent="0.25">
      <c r="A57" s="5">
        <v>41244</v>
      </c>
      <c r="B57" s="11">
        <v>1426.19</v>
      </c>
      <c r="C57" s="10">
        <f t="shared" si="3"/>
        <v>7.0683105254981645E-3</v>
      </c>
      <c r="D57" s="6">
        <v>115267.10557237563</v>
      </c>
      <c r="E57">
        <v>111.08</v>
      </c>
      <c r="F57" s="14">
        <f t="shared" si="5"/>
        <v>-2.4247867085765247E-3</v>
      </c>
      <c r="G57" s="6">
        <v>131995.71</v>
      </c>
      <c r="H57">
        <v>121.91</v>
      </c>
      <c r="I57" s="14">
        <f t="shared" si="4"/>
        <v>-8.136034496786267E-3</v>
      </c>
      <c r="J57" s="6">
        <v>132923.86927354586</v>
      </c>
      <c r="K57" s="13">
        <v>6.6E-3</v>
      </c>
      <c r="L57" s="6">
        <v>159048.04</v>
      </c>
    </row>
    <row r="58" spans="1:14" x14ac:dyDescent="0.25">
      <c r="A58" s="5">
        <v>41275</v>
      </c>
      <c r="B58">
        <v>1498.11</v>
      </c>
      <c r="C58" s="14">
        <f t="shared" si="3"/>
        <v>5.0428063581991069E-2</v>
      </c>
      <c r="D58" s="6">
        <v>121034.51472417072</v>
      </c>
      <c r="E58">
        <v>109.94</v>
      </c>
      <c r="F58" s="14">
        <f t="shared" si="5"/>
        <v>-1.0262873604609295E-2</v>
      </c>
      <c r="G58" s="6">
        <v>131175.38</v>
      </c>
      <c r="H58" s="12">
        <v>120.78</v>
      </c>
      <c r="I58" s="14">
        <f t="shared" si="4"/>
        <v>-9.2691329669427891E-3</v>
      </c>
      <c r="J58" s="6">
        <v>132231.18947814521</v>
      </c>
      <c r="K58" s="13">
        <v>1.23E-2</v>
      </c>
      <c r="L58" s="6">
        <v>160996.75</v>
      </c>
    </row>
    <row r="59" spans="1:14" x14ac:dyDescent="0.25">
      <c r="A59" s="5">
        <v>41306</v>
      </c>
      <c r="B59" s="12">
        <v>1514.68</v>
      </c>
      <c r="C59" s="14">
        <f t="shared" si="3"/>
        <v>1.1060603026480141E-2</v>
      </c>
      <c r="D59" s="6">
        <v>122441.15791033566</v>
      </c>
      <c r="E59">
        <v>110.36</v>
      </c>
      <c r="F59" s="14">
        <f t="shared" si="5"/>
        <v>3.8202655994178797E-3</v>
      </c>
      <c r="G59" s="6">
        <v>131954.54</v>
      </c>
      <c r="H59" s="12">
        <v>121.01</v>
      </c>
      <c r="I59" s="14">
        <f t="shared" si="4"/>
        <v>1.9042887895347241E-3</v>
      </c>
      <c r="J59" s="6">
        <v>132492.9619645346</v>
      </c>
      <c r="K59" s="13">
        <v>6.7999999999999996E-3</v>
      </c>
      <c r="L59" s="15">
        <v>162097.5</v>
      </c>
    </row>
    <row r="60" spans="1:14" x14ac:dyDescent="0.25">
      <c r="A60" s="5">
        <v>41334</v>
      </c>
      <c r="B60" s="12">
        <v>1569.19</v>
      </c>
      <c r="C60" s="14">
        <f t="shared" si="3"/>
        <v>3.5987799403174259E-2</v>
      </c>
      <c r="D60" s="6">
        <v>126859.1142850677</v>
      </c>
      <c r="E60">
        <v>110.47</v>
      </c>
      <c r="F60" s="14">
        <f t="shared" si="5"/>
        <v>9.9673794853207161E-4</v>
      </c>
      <c r="G60" s="6">
        <v>132083.73000000001</v>
      </c>
      <c r="H60">
        <v>121.19</v>
      </c>
      <c r="I60" s="14">
        <f t="shared" si="4"/>
        <v>1.4874803735227882E-3</v>
      </c>
      <c r="J60" s="6">
        <v>132774.39919598063</v>
      </c>
      <c r="K60" s="13">
        <v>5.3E-3</v>
      </c>
      <c r="L60" s="15">
        <v>162963.10999999999</v>
      </c>
    </row>
    <row r="61" spans="1:14" x14ac:dyDescent="0.25">
      <c r="A61" s="5">
        <v>41365</v>
      </c>
      <c r="B61">
        <v>1597.57</v>
      </c>
      <c r="C61" s="14">
        <f t="shared" si="3"/>
        <v>1.8085763992887974E-2</v>
      </c>
      <c r="D61" s="6">
        <v>129210.28</v>
      </c>
      <c r="E61">
        <v>111.54</v>
      </c>
      <c r="F61" s="14">
        <f t="shared" si="5"/>
        <v>9.6858875712863887E-3</v>
      </c>
      <c r="G61" s="6">
        <v>133362.68</v>
      </c>
      <c r="H61">
        <v>122.15</v>
      </c>
      <c r="I61" s="14">
        <f t="shared" si="4"/>
        <v>7.9214456638337146E-3</v>
      </c>
      <c r="J61" s="6">
        <v>133826.41</v>
      </c>
      <c r="K61" s="13">
        <v>8.3000000000000001E-3</v>
      </c>
      <c r="L61" s="6">
        <v>164313.39000000001</v>
      </c>
    </row>
    <row r="62" spans="1:14" x14ac:dyDescent="0.25">
      <c r="A62" s="5">
        <v>41395</v>
      </c>
      <c r="B62">
        <v>1630.74</v>
      </c>
      <c r="C62" s="14">
        <f t="shared" si="3"/>
        <v>2.0762783477406357E-2</v>
      </c>
      <c r="D62" s="6">
        <v>131911.71</v>
      </c>
      <c r="E62">
        <v>108.92</v>
      </c>
      <c r="F62" s="14">
        <f t="shared" si="5"/>
        <v>-2.3489331181638914E-2</v>
      </c>
      <c r="G62" s="6">
        <v>130694.5</v>
      </c>
      <c r="H62">
        <v>116.44</v>
      </c>
      <c r="I62" s="14">
        <f t="shared" si="4"/>
        <v>-4.674580433892761E-2</v>
      </c>
      <c r="J62" s="6">
        <v>128215.02</v>
      </c>
      <c r="K62" s="13">
        <v>5.1999999999999998E-3</v>
      </c>
      <c r="L62" s="6">
        <v>165171.5</v>
      </c>
    </row>
    <row r="63" spans="1:14" x14ac:dyDescent="0.25">
      <c r="A63" s="5">
        <v>41426</v>
      </c>
      <c r="B63">
        <v>1606.28</v>
      </c>
      <c r="C63" s="14">
        <f t="shared" si="3"/>
        <v>-1.4999325459607317E-2</v>
      </c>
      <c r="D63" s="6">
        <v>129934.26</v>
      </c>
      <c r="E63">
        <v>107.01</v>
      </c>
      <c r="F63" s="14">
        <f t="shared" si="5"/>
        <v>-1.7535806096217375E-2</v>
      </c>
      <c r="G63" s="6">
        <v>128635.35</v>
      </c>
      <c r="H63">
        <v>111.86</v>
      </c>
      <c r="I63" s="14">
        <f t="shared" si="4"/>
        <v>-3.9333562349707987E-2</v>
      </c>
      <c r="J63" s="6">
        <v>123302.86</v>
      </c>
      <c r="K63" s="13">
        <v>6.7999999999999996E-3</v>
      </c>
      <c r="L63" s="6">
        <v>166286.9</v>
      </c>
    </row>
    <row r="64" spans="1:14" x14ac:dyDescent="0.25">
      <c r="A64" s="5">
        <v>41456</v>
      </c>
      <c r="B64">
        <v>1685.73</v>
      </c>
      <c r="C64" s="14">
        <f t="shared" si="3"/>
        <v>4.9462111213487092E-2</v>
      </c>
      <c r="D64" s="6">
        <v>136344.49</v>
      </c>
      <c r="E64">
        <v>106.49</v>
      </c>
      <c r="F64" s="14">
        <f t="shared" si="5"/>
        <v>-4.8593589384170657E-3</v>
      </c>
      <c r="G64" s="6">
        <v>128987.78</v>
      </c>
      <c r="H64">
        <v>112.01</v>
      </c>
      <c r="I64" s="14">
        <f t="shared" si="4"/>
        <v>1.340961916681617E-3</v>
      </c>
      <c r="J64" s="6">
        <v>124424.62</v>
      </c>
      <c r="K64" s="13">
        <v>8.0000000000000002E-3</v>
      </c>
      <c r="L64" s="6">
        <v>167625.42000000001</v>
      </c>
      <c r="N64" s="16"/>
    </row>
    <row r="65" spans="1:12" x14ac:dyDescent="0.25">
      <c r="A65" s="5">
        <v>41487</v>
      </c>
      <c r="B65">
        <v>1632.97</v>
      </c>
      <c r="C65" s="14">
        <f t="shared" si="3"/>
        <v>-3.1298013323604608E-2</v>
      </c>
      <c r="D65" s="6">
        <v>132065.1</v>
      </c>
      <c r="E65">
        <v>106.01</v>
      </c>
      <c r="F65" s="14">
        <f t="shared" si="5"/>
        <v>-4.5074654897172481E-3</v>
      </c>
      <c r="G65" s="6">
        <v>127926.74</v>
      </c>
      <c r="H65">
        <v>110.64</v>
      </c>
      <c r="I65" s="14">
        <f t="shared" si="4"/>
        <v>-1.2231050799035841E-2</v>
      </c>
      <c r="J65" s="6">
        <v>122154.01</v>
      </c>
      <c r="K65" s="13">
        <v>6.1999999999999998E-3</v>
      </c>
      <c r="L65" s="6">
        <v>168672.9</v>
      </c>
    </row>
    <row r="66" spans="1:12" x14ac:dyDescent="0.25">
      <c r="A66" s="5">
        <v>41518</v>
      </c>
      <c r="B66">
        <v>1681.55</v>
      </c>
      <c r="C66" s="14">
        <f t="shared" si="3"/>
        <v>2.9749474883188257E-2</v>
      </c>
      <c r="D66" s="6">
        <v>135961.21</v>
      </c>
      <c r="E66">
        <v>107.01</v>
      </c>
      <c r="F66" s="14">
        <f t="shared" si="5"/>
        <v>9.4330723516649374E-3</v>
      </c>
      <c r="G66" s="6">
        <v>129362.75</v>
      </c>
      <c r="H66">
        <v>112.53</v>
      </c>
      <c r="I66" s="14">
        <f t="shared" si="4"/>
        <v>1.7082429501084604E-2</v>
      </c>
      <c r="J66" s="6">
        <v>124291.83</v>
      </c>
      <c r="K66" s="13">
        <v>6.0000000000000001E-3</v>
      </c>
      <c r="L66" s="6">
        <v>169689.48</v>
      </c>
    </row>
    <row r="67" spans="1:12" x14ac:dyDescent="0.25">
      <c r="A67" s="5">
        <v>41548</v>
      </c>
      <c r="B67">
        <v>1756.54</v>
      </c>
      <c r="C67" s="14">
        <f t="shared" si="3"/>
        <v>4.4595759864410819E-2</v>
      </c>
      <c r="D67" s="6">
        <v>142012.38</v>
      </c>
      <c r="E67">
        <v>107.71</v>
      </c>
      <c r="F67" s="14">
        <f t="shared" si="5"/>
        <v>6.5414447247919691E-3</v>
      </c>
      <c r="G67" s="6">
        <v>130439.65</v>
      </c>
      <c r="H67">
        <v>112.8</v>
      </c>
      <c r="I67" s="14">
        <f t="shared" si="4"/>
        <v>2.3993601706211324E-3</v>
      </c>
      <c r="J67" s="6">
        <v>124720.07</v>
      </c>
      <c r="K67" s="13">
        <v>5.8999999999999999E-3</v>
      </c>
      <c r="L67" s="6">
        <v>170690.81</v>
      </c>
    </row>
    <row r="68" spans="1:12" x14ac:dyDescent="0.25">
      <c r="A68" s="5">
        <v>41579</v>
      </c>
      <c r="B68">
        <v>1805.81</v>
      </c>
      <c r="C68" s="14">
        <f t="shared" si="3"/>
        <v>2.804946087194142E-2</v>
      </c>
      <c r="D68" s="6">
        <v>146025.84</v>
      </c>
      <c r="E68">
        <v>107.44</v>
      </c>
      <c r="F68" s="14">
        <f t="shared" si="5"/>
        <v>-2.5067310370438774E-3</v>
      </c>
      <c r="G68" s="6">
        <v>130114.13</v>
      </c>
      <c r="H68">
        <v>111.61</v>
      </c>
      <c r="I68" s="14">
        <f t="shared" si="4"/>
        <v>-1.0549645390070903E-2</v>
      </c>
      <c r="J68" s="6">
        <v>123401.1</v>
      </c>
      <c r="K68" s="13">
        <v>1.0200000000000001E-2</v>
      </c>
      <c r="L68" s="6">
        <v>172429.11</v>
      </c>
    </row>
    <row r="69" spans="1:12" x14ac:dyDescent="0.25">
      <c r="A69" s="5">
        <v>41609</v>
      </c>
      <c r="B69">
        <v>1848.36</v>
      </c>
      <c r="C69" s="14">
        <f t="shared" si="3"/>
        <v>2.3562833299184276E-2</v>
      </c>
      <c r="D69" s="6">
        <v>149461.22</v>
      </c>
      <c r="E69">
        <v>106.43</v>
      </c>
      <c r="F69" s="14">
        <f t="shared" si="5"/>
        <v>-9.4005956813104138E-3</v>
      </c>
      <c r="G69" s="6">
        <v>129393.27</v>
      </c>
      <c r="H69">
        <v>109.9</v>
      </c>
      <c r="I69" s="14">
        <f t="shared" si="4"/>
        <v>-1.5321207777080851E-2</v>
      </c>
      <c r="J69" s="6">
        <v>121610.57</v>
      </c>
      <c r="K69" s="13">
        <v>1.11E-2</v>
      </c>
      <c r="L69" s="6">
        <v>174337.71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ACSmyth</dc:creator>
  <cp:lastModifiedBy>Keith</cp:lastModifiedBy>
  <dcterms:created xsi:type="dcterms:W3CDTF">2012-10-04T21:00:07Z</dcterms:created>
  <dcterms:modified xsi:type="dcterms:W3CDTF">2014-01-03T17:25:54Z</dcterms:modified>
</cp:coreProperties>
</file>