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tthishchattopadhyay/Downloads/"/>
    </mc:Choice>
  </mc:AlternateContent>
  <xr:revisionPtr revIDLastSave="0" documentId="13_ncr:40009_{06DBF6D7-975A-5947-AC11-7F262F449BFC}" xr6:coauthVersionLast="45" xr6:coauthVersionMax="45" xr10:uidLastSave="{00000000-0000-0000-0000-000000000000}"/>
  <bookViews>
    <workbookView xWindow="780" yWindow="960" windowWidth="27640" windowHeight="16120" activeTab="1"/>
  </bookViews>
  <sheets>
    <sheet name="Red_Wine_Low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I31" i="2" l="1"/>
  <c r="I30" i="2"/>
  <c r="I28" i="2"/>
  <c r="I22" i="2"/>
  <c r="I23" i="2"/>
  <c r="I24" i="2"/>
  <c r="I25" i="2"/>
  <c r="I26" i="2"/>
  <c r="I27" i="2"/>
  <c r="I21" i="2"/>
  <c r="H28" i="2"/>
  <c r="H22" i="2"/>
  <c r="H23" i="2"/>
  <c r="H24" i="2"/>
  <c r="H25" i="2"/>
  <c r="H26" i="2"/>
  <c r="H27" i="2"/>
  <c r="H21" i="2"/>
  <c r="G28" i="2"/>
  <c r="G22" i="2"/>
  <c r="G23" i="2"/>
  <c r="G24" i="2"/>
  <c r="G25" i="2"/>
  <c r="G26" i="2"/>
  <c r="G27" i="2"/>
  <c r="G21" i="2"/>
  <c r="F28" i="2"/>
  <c r="F22" i="2"/>
  <c r="F23" i="2"/>
  <c r="F24" i="2"/>
  <c r="F25" i="2"/>
  <c r="F26" i="2"/>
  <c r="F27" i="2"/>
  <c r="F21" i="2"/>
  <c r="E23" i="2"/>
  <c r="D24" i="2" s="1"/>
  <c r="E24" i="2" s="1"/>
  <c r="D25" i="2" s="1"/>
  <c r="E25" i="2" s="1"/>
  <c r="D26" i="2" s="1"/>
  <c r="E26" i="2" s="1"/>
  <c r="D27" i="2" s="1"/>
  <c r="E27" i="2" s="1"/>
  <c r="E22" i="2"/>
  <c r="D23" i="2"/>
  <c r="D22" i="2"/>
  <c r="E21" i="2"/>
  <c r="D21" i="2"/>
  <c r="D10" i="2"/>
  <c r="D9" i="2"/>
  <c r="D8" i="2"/>
  <c r="D7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<sst xmlns="http://schemas.openxmlformats.org/spreadsheetml/2006/main" count="42" uniqueCount="41">
  <si>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</si>
  <si>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</si>
  <si>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</si>
  <si>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</si>
  <si>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</si>
  <si>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</si>
  <si>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</si>
  <si>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</si>
  <si>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</si>
  <si>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</si>
  <si>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</si>
  <si>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</si>
  <si>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 xml:space="preserve">SAMPLE SIZE = </t>
  </si>
  <si>
    <t>ID</t>
  </si>
  <si>
    <t>Minimum Value=</t>
  </si>
  <si>
    <t>Maximum Value=</t>
  </si>
  <si>
    <t>Range=</t>
  </si>
  <si>
    <t>Cell Length=</t>
  </si>
  <si>
    <t xml:space="preserve">Number of cells = </t>
  </si>
  <si>
    <t xml:space="preserve">Corrected cell length = </t>
  </si>
  <si>
    <t xml:space="preserve">Mean = </t>
  </si>
  <si>
    <t xml:space="preserve">Standard deviation(Sample) = </t>
  </si>
  <si>
    <t xml:space="preserve">Standard deviation(Population) = </t>
  </si>
  <si>
    <t>1st Cell</t>
  </si>
  <si>
    <t>2nd Cell</t>
  </si>
  <si>
    <t>3rd Cell</t>
  </si>
  <si>
    <t>4th Cell</t>
  </si>
  <si>
    <t>5th Cell</t>
  </si>
  <si>
    <t>6th Cell</t>
  </si>
  <si>
    <t>7th Cell</t>
  </si>
  <si>
    <t>Cell Start</t>
  </si>
  <si>
    <t>Cell End</t>
  </si>
  <si>
    <t>Probability</t>
  </si>
  <si>
    <t>Expected Frequency,E</t>
  </si>
  <si>
    <t>Observed Frequency,O</t>
  </si>
  <si>
    <t>(E-O)^2/E</t>
  </si>
  <si>
    <t xml:space="preserve">DEGRESS OF FREEDOM = </t>
  </si>
  <si>
    <t xml:space="preserve">P-VALUE= </t>
  </si>
  <si>
    <t>STEP 1: NULL HYPOTHESIS : THE DISTRIBUTION IS NORMAL</t>
  </si>
  <si>
    <t>ALTERNATIVE : THE DISTRIBUTION IS NOT NORMAL</t>
  </si>
  <si>
    <t>AS the P-value is 0.06619 and it is greater than test statistic 0.05, we fail to reject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</si>
</sst>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443480</xdr:colOff>
      <xdr:row>6</xdr:row>
      <xdr:rowOff>110640</xdr:rowOff>
    </xdr:from>
    <xdr:to>
      <xdr:col>2</xdr:col>
      <xdr:colOff>443840</xdr:colOff>
      <xdr:row>6</xdr:row>
      <xdr:rowOff>111000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8EF357D-8AB5-9546-AADC-8145767A8B7C}"/>
                </a:ext>
              </a:extLst>
            </xdr14:cNvPr>
            <xdr14:cNvContentPartPr/>
          </xdr14:nvContentPartPr>
          <xdr14:nvPr macro=""/>
          <xdr14:xfrm>
            <a:off x="2094480" y="1329840"/>
            <a:ext cx="360" cy="36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8EF357D-8AB5-9546-AADC-8145767A8B7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85480" y="1321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336360</xdr:colOff>
      <xdr:row>3</xdr:row>
      <xdr:rowOff>10680</xdr:rowOff>
    </xdr:from>
    <xdr:to>
      <xdr:col>18</xdr:col>
      <xdr:colOff>167040</xdr:colOff>
      <xdr:row>19</xdr:row>
      <xdr:rowOff>144200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AB8022D-3E62-7242-87EC-CD3D7BD9D763}"/>
                </a:ext>
              </a:extLst>
            </xdr14:cNvPr>
            <xdr14:cNvContentPartPr/>
          </xdr14:nvContentPartPr>
          <xdr14:nvPr macro=""/>
          <xdr14:xfrm>
            <a:off x="10470960" y="620280"/>
            <a:ext cx="4783680" cy="338472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AB8022D-3E62-7242-87EC-CD3D7BD9D76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461960" y="611640"/>
              <a:ext cx="4801320" cy="340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375980</xdr:colOff>
      <xdr:row>1</xdr:row>
      <xdr:rowOff>61400</xdr:rowOff>
    </xdr:from>
    <xdr:to>
      <xdr:col>18</xdr:col>
      <xdr:colOff>537840</xdr:colOff>
      <xdr:row>9</xdr:row>
      <xdr:rowOff>144720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B2993214-6DF3-914D-AD9F-9C2952F5F2FB}"/>
                </a:ext>
              </a:extLst>
            </xdr14:cNvPr>
            <xdr14:cNvContentPartPr/>
          </xdr14:nvContentPartPr>
          <xdr14:nvPr macro=""/>
          <xdr14:xfrm>
            <a:off x="9685080" y="264600"/>
            <a:ext cx="5940360" cy="170892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B2993214-6DF3-914D-AD9F-9C2952F5F2F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676080" y="255960"/>
              <a:ext cx="5958000" cy="172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308660</xdr:colOff>
      <xdr:row>10</xdr:row>
      <xdr:rowOff>200360</xdr:rowOff>
    </xdr:from>
    <xdr:to>
      <xdr:col>12</xdr:col>
      <xdr:colOff>376320</xdr:colOff>
      <xdr:row>11</xdr:row>
      <xdr:rowOff>80680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B17E190-CD91-9547-A74A-27CD14316250}"/>
                </a:ext>
              </a:extLst>
            </xdr14:cNvPr>
            <xdr14:cNvContentPartPr/>
          </xdr14:nvContentPartPr>
          <xdr14:nvPr macro=""/>
          <xdr14:xfrm>
            <a:off x="9617760" y="2232360"/>
            <a:ext cx="893160" cy="8352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6B17E190-CD91-9547-A74A-27CD1431625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608760" y="2223360"/>
              <a:ext cx="910800" cy="10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222240</xdr:colOff>
      <xdr:row>0</xdr:row>
      <xdr:rowOff>-9028</xdr:rowOff>
    </xdr:from>
    <xdr:to>
      <xdr:col>14</xdr:col>
      <xdr:colOff>541160</xdr:colOff>
      <xdr:row>13</xdr:row>
      <xdr:rowOff>122480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2C97EF27-66C8-D54F-8B00-6B8C483BAA64}"/>
                </a:ext>
              </a:extLst>
            </xdr14:cNvPr>
            <xdr14:cNvContentPartPr/>
          </xdr14:nvContentPartPr>
          <xdr14:nvPr macro=""/>
          <xdr14:xfrm>
            <a:off x="10356840" y="-9028"/>
            <a:ext cx="1969920" cy="2773108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2C97EF27-66C8-D54F-8B00-6B8C483BAA6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347835" y="-17668"/>
              <a:ext cx="1987570" cy="27907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347100</xdr:colOff>
      <xdr:row>2</xdr:row>
      <xdr:rowOff>86440</xdr:rowOff>
    </xdr:from>
    <xdr:to>
      <xdr:col>16</xdr:col>
      <xdr:colOff>396760</xdr:colOff>
      <xdr:row>14</xdr:row>
      <xdr:rowOff>98560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B99AFA7A-8CC0-014D-AF45-5DE4B2B41769}"/>
                </a:ext>
              </a:extLst>
            </xdr14:cNvPr>
            <xdr14:cNvContentPartPr/>
          </xdr14:nvContentPartPr>
          <xdr14:nvPr macro=""/>
          <xdr14:xfrm>
            <a:off x="12958200" y="492840"/>
            <a:ext cx="875160" cy="245052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B99AFA7A-8CC0-014D-AF45-5DE4B2B4176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949200" y="483840"/>
              <a:ext cx="892800" cy="246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789880</xdr:colOff>
      <xdr:row>7</xdr:row>
      <xdr:rowOff>63680</xdr:rowOff>
    </xdr:from>
    <xdr:to>
      <xdr:col>17</xdr:col>
      <xdr:colOff>726860</xdr:colOff>
      <xdr:row>14</xdr:row>
      <xdr:rowOff>143920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D65B071B-2960-B443-8B0B-D22B191CA737}"/>
                </a:ext>
              </a:extLst>
            </xdr14:cNvPr>
            <xdr14:cNvContentPartPr/>
          </xdr14:nvContentPartPr>
          <xdr14:nvPr macro=""/>
          <xdr14:xfrm>
            <a:off x="14226480" y="1486080"/>
            <a:ext cx="762480" cy="150264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D65B071B-2960-B443-8B0B-D22B191CA73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217480" y="1477080"/>
              <a:ext cx="780120" cy="152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99640</xdr:colOff>
      <xdr:row>1</xdr:row>
      <xdr:rowOff>70760</xdr:rowOff>
    </xdr:from>
    <xdr:to>
      <xdr:col>12</xdr:col>
      <xdr:colOff>169680</xdr:colOff>
      <xdr:row>9</xdr:row>
      <xdr:rowOff>124560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E0CD106C-29DC-184A-ADB1-8F5FB0FFEB6C}"/>
                </a:ext>
              </a:extLst>
            </xdr14:cNvPr>
            <xdr14:cNvContentPartPr/>
          </xdr14:nvContentPartPr>
          <xdr14:nvPr macro=""/>
          <xdr14:xfrm>
            <a:off x="3630240" y="273960"/>
            <a:ext cx="6674040" cy="167940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E0CD106C-29DC-184A-ADB1-8F5FB0FFEB6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621600" y="265320"/>
              <a:ext cx="6691680" cy="169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79480</xdr:colOff>
      <xdr:row>2</xdr:row>
      <xdr:rowOff>117400</xdr:rowOff>
    </xdr:from>
    <xdr:to>
      <xdr:col>18</xdr:col>
      <xdr:colOff>349560</xdr:colOff>
      <xdr:row>21</xdr:row>
      <xdr:rowOff>4920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13EB2F2-F8D2-C745-A2A6-D5624614AE4B}"/>
                </a:ext>
              </a:extLst>
            </xdr14:cNvPr>
            <xdr14:cNvContentPartPr/>
          </xdr14:nvContentPartPr>
          <xdr14:nvPr macro=""/>
          <xdr14:xfrm>
            <a:off x="3610080" y="523800"/>
            <a:ext cx="11827080" cy="374832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13EB2F2-F8D2-C745-A2A6-D5624614AE4B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601080" y="514800"/>
              <a:ext cx="11844719" cy="37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572700</xdr:colOff>
      <xdr:row>10</xdr:row>
      <xdr:rowOff>47720</xdr:rowOff>
    </xdr:from>
    <xdr:to>
      <xdr:col>3</xdr:col>
      <xdr:colOff>573060</xdr:colOff>
      <xdr:row>10</xdr:row>
      <xdr:rowOff>48080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F0149EB5-5CF8-B44C-A901-2FC893CF38FB}"/>
                </a:ext>
              </a:extLst>
            </xdr14:cNvPr>
            <xdr14:cNvContentPartPr/>
          </xdr14:nvContentPartPr>
          <xdr14:nvPr macro=""/>
          <xdr14:xfrm>
            <a:off x="3277800" y="2079720"/>
            <a:ext cx="360" cy="36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F0149EB5-5CF8-B44C-A901-2FC893CF38F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68800" y="2070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2T18:56:40.2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2T19:26:50.0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2T19:17:53.7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5152 1 24575,'0'74'0,"0"0"0,0 12 0,0 8 0,0-3 0,0 7 0,0 1-3277,0-3 0,0-1 0,0 8 3010,0-18 1,0 5 0,0 3 0,0 1 0,0 0-181,0-1 1,0-1-1,0 1 1,0 2-1,0 4 447,0-17 0,0 3 0,0 2 0,0 0 0,0 2 0,0-1 0,0-1-130,0 0 1,0 2-1,0 0 1,0-1-1,0-1 1,0-3-1,0-3 130,0 9 0,0-5 0,0-1 0,0-1 0,0 4-380,0 11 0,0 5 0,0 0 0,0-4 1,0-7 379,0-9 0,0-7 0,0-1 0,0 4 76,0 18 0,0 5 1,0-1-1,0-2-76,0-11 0,0-1 0,0-2 0,0-1 319,0 15 1,-1-2-1,2-2-319,1-3 0,1-2 0,1-3 513,-2-11 0,1-2 0,2-1-513,8 28 0,0-6 1102,-4-21 1,0-3-1103,3 3 0,0-3 0,-4-18 0,-1 2 0,2 32 0,0 1 0,-1-26 0,-1 0 0,2 18 0,-1 0 1445,-3-20 0,-1-3-1445,3 2 0,-1-1 2476,-4 39-2476,1-41 0,1-1 0,-4 25 0,0-24 0,0 1 0,0 29 0,0 7 0,6-9 0,-5-9 2496,5-2-2496,-6-8 1735,0 0-1735,0 0 1044,0 0-1044,0-7 553,0-3-553,0-14 0,0-1 0,0 0 0,0-11 0,0 9 0,0-11 0,0 6 0,0 0 0,0 0 0,0 0 0,0 22 0,0-10 0,0 11 0,0-10 0,0-11 0,0 4 0,0-6 0,0 0 0,0 0 0,0 0 0,0 1 0,0-7 0,0-1 0,0-6 0,0 0 0,0 0 0,0 0 0,0-5 0,0 10 0,0-13 0,0 13 0,0-10 0,0 5 0,0-5 0,0-1 0,0-5 0,0 0 0,0 0 0,0 0 0,0 0 0,4-4 0,1-1 0,4-4 0,-5 0 0,0 0 0</inkml:trace>
  <inkml:trace contextRef="#ctx0" brushRef="#br0" timeOffset="2756">0 4575 24575,'51'0'0,"44"0"0,-34 0 0,9 0 0,2 0-2920,13 0 1,3 0 0,5 0 2919,-12 0 0,2 0 0,4 0 0,6 0-578,-11 0 0,7 0 1,3 0-1,0 0 1,-1 0-1,-4 0 578,-1-1 0,-5 0 0,0 0 0,4 1 0,6 3-166,-10 1 0,7 2 0,3 1 0,3 1 1,1 0-1,-1 0 0,-4 0 0,-3-1 166,9 0 0,-4-1 0,-2-1 0,0 1 0,-2 1 0,2 3-383,-1 2 1,0 3-1,0 2 1,0-1-1,-1 0 1,1-1 382,0-2 0,2-2 0,0 1 0,-1-1 0,-4-1 0,-5 1 0,11 1 0,-7 0 0,-2-1 0,-1 1-20,-5-1 0,-2 1 1,1-1-1,2-1 20,20 0 0,6 0 0,-4-2 0,-11-1 586,7 0 0,-4-1-586,4 2 0,6 0 0,-16-1 2837,8-4-2837,-38 2 4242,-40 0-4242,34-2 0,46-3 1229,-28 0 0,5 0-1229,9 0 0,3 0 0,1 0 0,4 0 0,-10 0 0,5 0 0,1 0-297,2 0 1,1 0-1,1 0 297,3 0 0,2 0 0,0 0 0,-18 0 0,1 0 0,0 0 0,-2 0 0,14 0 0,-2 0 0,-4 0 0,-11 0 0,-2 0 0,0 0-494,7 2 1,0 1 0,-6 0 493,-3 1 0,-4 2 0,12 2 0,-1 1 0,-9-1 0,-5 0 0,29 0 0,7-1 153,-49-7 1,4 0-154,33 0 0,10 0-51,-22-3 1,4-1 0,3 1 50,-4 2 0,3 1 0,2 0 0,1-1-504,8-1 0,2-1 0,0 0 0,-4 1 504,-10 1 0,-3 1 0,0 1 0,3-1 0,10 0 0,4 0 0,0 0 0,-5 0 0,8 0 0,-3 0 0,1 0-484,-16 0 1,2 0 0,-2 0 0,-3 0 483,5 0 0,-5 0 0,-1 0-54,-1 0 1,-1 0 0,-5 0 53,1 0 0,-2 0 832,11 0 0,-1 0-832,-14 0 0,-5 0 3377,38 0-3377,-50-4 2969,-16-6-2969,-29-10 2063,25-24-2063,12-4 0,19-6 0,9 7 0,-6 8 0,15 5 0,-7 2 0,6 5 1466,-8 7-1466,0 1 0,-14 7 0,3 4 0,-25 4 0,3-1 0,-16 4 0,3-4 0,-9 5 0,4 0 0,-5 0 0,-4 0 0,-1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2T19:18:03.3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4747 24575,'47'0'0,"32"0"0,1 0 0,-28 0 0,-1 0-1955,33 0 1955,-15-4 0,1-1 0,19-3 0,-20 4 0,-1-2 0,17-6 423,1 10-423,-9-10 0,3 11 372,-28-15-372,19 13 0,-21-7 0,6 10 994,-1 0-994,-5 0 166,6 0-166,-8 0 0,7 0 0,-5-6 0,6 5 0,-8-5 0,0 6 0,-6 0 0,4-5 0,-11-1 0,4-6 0,-5 1 0,-1 0 0,0 0 0,0 0 0,0-1 0,0 1 0,0 0 0,7-1 0,1 1 0,1-1 0,4-5 0,-11 4 0,-1-3 0,-3 0 0,-9 0 0,12-20 0,-21 18 0,5-28 0,-6 0 0,18-25 0,-6 28 0,4-1-635,5-1 0,2 0 635,8-6 0,1-1 0,5-6 0,2-1-918,10-3 0,1 0 918,1-4 0,-2 2 0,-11 17 0,-1 2-492,7-7 1,-1 1 491,-17 17 0,0 0 0,10-9 0,0 0-168,29-16 168,-14 4 0,-12 17 1072,-9 7-1072,-13 3 1827,2 11-1827,-9-2 1147,4 7-1147,-6-3 211,-5 6-211,4-1 0,-9 0 0,4 1 0,0-1 0,-3-4 0,4-2 0,-5-4 0,0-1 0,6-11 0,-3-12 0,9-6 0,0-31 0,12 2 0,-19 25 0,2 3 0,17-7 0,3 11 0,-6 47 0,23-6 0,-11-1 0,13-11 0,-15 5 0,-1-9 0,-7 10 0,-10-8 0,2 4 0,-10 0 0,5 1 0,-4 1 0,3-2 0,2-5 0,1 0 0,9-1 0,-3 1 0,12-2 0,-4-6 0,12-3 0,-9-11 0,12-4 0,-11-5 0,11 0 0,-11 0 0,4 7 0,-6-6 0,-7 15 0,4-7 0,-11 9 0,4 0 0,-6 6 0,-6 2 0,-1 6 0,-1 0 0,-3 4 0,12-7 0,-11 6 0,7-7 0,-5 3 0,2 6 0,-1 0 0,4 1 0,-9 3 0,9-3 0,-8 4 0,3 5 0,0-4 0,-4 4 0,4-5 0,-5 5 0,0-3 0,0 3 0,0-4 0,1-5 0,0-8 0,1-12 0,1-7 0,-6 3 0,9-1 0,5 1 0,4 3 0,12-8 0,-6 8 0,4 5 0,2-5 0,-3 12 0,2-6 0,-8 8 0,4-1 0,-9 2 0,4 3 0,-6-2 0,-5 8 0,4-3 0,-9 4 0,9-4 0,-4 3 0,6-8 0,0-3 0,5 0 0,2-5 0,5 4 0,-6 2 0,-1 0 0,-6 5 0,0-3 0,0 8 0,-5-3 0,4 3 0,-8 2 0,3-1 0,0-4 0,-4 4 0,9-5 0,-4 6 0,5-6 0,-5 4 0,4-8 0,6-1 0,-8-1 0,11 0 0,-17 7 0,8 4 0,-9 1 0,9-1 0,-8 0 0,7 0 0,-7 1 0,8-1 0,-4 0 0,0 0 0,4 0 0,-4 5 0,5-4 0,0 8 0,1-8 0,-1 7 0,0-2 0,0-1 0,0 4 0,0-3 0,0 4 0,0 0 0,1 0 0,4 0 0,-3 0 0,10 0 0,-5 0 0,21 0 0,-12 0 0,12 10 0,-15-3 0,-6 8 0,-1 0 0,-6-3 0,-4 2 0,2-5 0,-7 1 0,3-1 0,-5 0 0,0-4 0,5 4 0,-4-4 0,9 5 0,-4 0 0,1 4 0,3-3 0,-8 3 0,3-4 0,0-1 0,-4 1 0,4-1 0,-5 0 0,5 1 0,-4-5 0,4 3 0,-4-7 0,-1 8 0,0-8 0,0 3 0,0-4 0,-1 0 0,1 0 0,17 0 0,11 0 0,38 0 0,12 19-651,-33-4 0,0 4 651,2 7 0,-3 3 0,-10-2 0,-1-1-196,42 24 196,-23-4 0,-1-5 0,0 6 0,-15-10 0,-2 1 0,-13-4 0,4 2 1288,-9 4-1288,3-4 210,2 5-210,1 1 0,0 1 0,6 9 0,-11-3 0,4 0 0,1 1 0,-5-1 0,10-5 0,-11 3 0,11-2 0,5 21 0,8-1-483,-17-25 1,2 0 482,3 1 0,2 0 0,3 2 0,2 1 0,3 4 0,2-1-665,2-2 0,1-1 665,1 4 0,1 1 0,5-3 0,-2 0 0,-12-7 0,-1 1-447,7 7 0,-1 0 447,24 20 0,-32-25 0,1 0 0,-2-8 0,-2-2-115,25 31 115,-4-9 0,-8-8 0,0 5 0,8-4 0,-13-1 0,17 0 0,9 10 0,-10-19 0,-10 0 0,-1-1 0,3-5 0,-13-4 0,0 1 0,15 4 849,8 2-849,7 6 1318,-19-18-1318,-4 4 1001,-29-16-1001,-6-1 136,-4-3-136,-1-2 0,18-4 0,20 6 0,22 14 0,-1 1 0,3 18 0,-21-13 0,-1 3 0,16 11 0,-19-13 0,28 20 0,-24-22 0,-1 5 0,5 1 0,-3 0 0,14 2 0,-1 4 0,9-2 0,-13-3 0,20 8 0,-12-12 0,7 5 0,7 1 0,-15-12 0,-2 8 0,-2-16 0,-13 4 0,5-6 0,15 0 0,-1 1 0,20 0 0,-5-5-519,0 4 519,9-4 0,3 7 0,-44-8 0,1 0 0,4 5 0,1-1 0,0-3 0,1 1-656,4 6 1,2 0 655,4-3 0,0 2 0,-3 5 0,-2 1 0,-11-7 0,-2 0-222,5 4 1,-3 2 221,17 8 0,15-3 0,-12 7 0,-15-17 0,-3 10 473,-14-11-473,6 4 1313,-6 0-1313,7-4 487,25 12-487,-25-11 0,40 13 0,-36-14 0,14 6 0,-10-1 0,-15-5 0,-1 4 0,-13-7 0,-6 0 0,-3 0 0,-8-1 0,3-4 0,-4-1 0,0-4 0,0 0 0,0 0 0,3 0 0,15 0 0,0 0 0,7 0 0,-2 0 0,-10 0 0,-1 0 0,-3 0 0,-7 0 0,3 0 0,-5 0 0,0 0 0,0 0 0,0 0 0,0 0 0,5 0 0,-4 0 0,4 0 0,0 0 0,-3 0 0,7 0 0,-7 0 0,8 0 0,-9 0 0,9 0 0,-4 0 0,11 0 0,1 0 0,13 0 0,1 0 0,7 0 0,8 0 0,-6 0 0,-1 0 0,-9 0 0,-7 0 0,-11 0 0,3 0 0,-15 0 0,4 0 0,-5 0 0,-4 0 0,-1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2T19:22:39.4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2480 78 24575,'-27'0'0,"-12"0"0,4 0 0,-30 0 0,-7 0 0,-14 0-443,11 0 0,1 0 443,1 0 152,8 0-152,-9 0 0,7 0 0,-28 0 0,24-6 0,-16-1 0,22-1 0,0-3 0,-8 3 0,6 1 0,-7-6 0,16 12 665,3-5-665,13 1 69,2 4-69,13-4 0,6 5 0,7 0 0,5 0 0,0 0 0,0 0 0,4 4 0,1 1 0,1 4 0,-6-4 0,-1-1 0,-7-4 0,-4 5 0,-13 1 0,-1 5 0,-19 2 0,10-2 0,-11 2 0,-1-1 0,6 0 0,-6 1 0,8-1 0,0 0 0,6-1 0,-4 1 0,17-6 0,-10 4 0,18-4 0,-5 5 0,6-6 0,4 4 0,2-8 0,5 7 0,0-7 0,0 3 0,0-4 0,4-13 0,1 10 0,4-10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2T19:22:42.5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4580 24575,'0'46'0,"0"8"0,0-5 0,0 5-820,0 0 0,0 1 820,0 7 0,0 3-1092,0 15 1,0 4 1091,0 0 0,0 4-518,0-20 0,0 2 0,0 0 518,0 0 0,0 0 0,0-2 0,0 24 0,0-1-575,0 7 0,0-6 575,0-33 0,0-2 0,0 21 0,0-2 0,0 16 31,0-34 0,0 0-31,0 36 1577,6-19-1577,1-9 2516,6-3-2516,-1-13 1493,0 6-1493,5-15 745,-4 5-745,3-11 134,-5 5-134,0-13 0,-1-1 0,-4-6 0,2-5 0,-7-1 0,3-5 0,-4 0 0,0 0 0,0 1 0,0-1 0,0-1 0,0 1 0,0-4 0,0-1 0</inkml:trace>
  <inkml:trace contextRef="#ctx0" brushRef="#br0" timeOffset="2173">1824 3347 24575,'0'84'0,"0"-34"0,0 4 0,0 20 0,0 5-1828,0 5 0,0 0 1828,0-5 0,0-2 0,0-2 0,0 1 0,0 19 0,0 2 569,0-7 1,0-1-570,0-9 0,0-4 0,0-16 0,0-10 599,0-20-599,0 9 0,0-4 0,0 4 1918,0 1-1918,6 1 0,0 7 0,7 8 0,0 10 0,0 9 0,1 1 0,-1-3 0,-6-15 0,4-3 0,-9-7 0,8 1 0,-8-8 0,3-1 0,-5-7 0,0 0 0,0 0 0,0 0 0,0 7 0,0-6 0,0 6 0,0-13 0,0-1 0,0-6 0,0-4 0,0-2 0,0-5 0,0 0 0,0 0 0,0-1 0,0 1 0,0 0 0,0 0 0,0 5 0,0 1 0,0 5 0,0 0 0,0 0 0,0 6 0,0 1 0,0 6 0,0 0 0,0 0 0,0 1 0,0 5 0,0-4 0,0 5 0,-5-7 0,4 7 0,-9-11 0,9 9 0,-8-11 0,8 1 0,-4-3 0,5-4 0,0-6 0,-5-1 0,4-5 0,-3 0 0,4 0 0,0 0 0,0 0 0,0 0 0,0-1 0,0 0 0,0 1 0,0-1 0,0 1 0,0 0 0,0 0 0,-4 5 0,-2 1 0,-5 11 0,1-4 0,0 4 0,-1 0 0,1-5 0,4 5 0,-3-11 0,8-1 0,-3-5 0,4 0 0,0 1 0,0-1 0,0-4 0,0-1 0</inkml:trace>
  <inkml:trace contextRef="#ctx0" brushRef="#br0" timeOffset="3851">3341 1690 24575,'0'55'0,"0"-4"0,0 10 0,0 1 0,0 8 0,0 4-2405,0 21 0,0 7 0,0-3 2405,0-13 0,0-3 0,0 6-672,0-2 0,0 4 0,0 2 0,0-5 672,0 10 0,0-3 0,0 3 0,0-13 0,0 2 0,0 1 0,0 0 0,0-3 0,0 1 0,0-2 0,0 0 0,0-7 0,0 0 0,0-1 0,0-1-163,-1 18 0,0-2 1,3 1 162,2 2 0,2 1 0,2-2 0,1-11 0,2-2 0,0 0 0,2 5 0,2 0 0,0-1-551,1-4 1,0-1-1,1 0 551,-1 1 0,1 0 0,-2-1 0,-3-3 0,-2-1 0,1-1 0,1 1 0,2-2 0,-3 0 0,-1 27 0,-2-5 597,1-24 1,-2-2-598,-2 9 0,0-2 1209,-2-24 0,-1-2-1209,-1 14 0,-2 1 0,1-7 0,0-1 2684,0 38-2684,-6-1 0,-7-19 0,-2-2 2884,-4-15-2884,7-3 1558,0-13-1558,1-3 1072,4-11-1072,2-7 232,1-3-232,3-7 0,-4 3 0,2-9 0,2-1 0,-3-4 0</inkml:trace>
  <inkml:trace contextRef="#ctx0" brushRef="#br0" timeOffset="6168">5467 1953 24575,'0'-30'0,"0"-20"0,0-10 0,0-22 0,0 15-660,0 12 1,0-2 659,0 5 0,0 1 0,0-4 0,0-1 0,1 0 0,-2 1 7,-5-32-7,4-9 0,-11 3 0,12 25 0,-16 4 0,14 15 0,-8 1 0,11-7 981,-6-11-981,4-10 0,-4 1 0,6 2 0,0-1 0,0-1 0,-5 7 331,3 4-331,-3 23 0,5 7 0,0 14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2T19:22:51.7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87 0 24575,'0'51'0,"0"44"0,0-20 0,0 9-3000,1-14 0,-1 4 1,-1 6 2999,-6 5 0,-4 8 0,0 3 0,2 0-668,6-17 0,2 1 1,0 1-1,0 2 1,-2 3 667,-2 1 0,-1 4 0,-2 2 0,1 1 0,0 0 0,3-2-215,2-2 1,1-1 0,2-1 0,0 1 0,0-1 0,-1 0 214,0-1 0,0-1 0,0 0 0,0 0 0,0-1 0,0 0-427,0 16 0,0 1 1,-1-1-1,1-3 0,1-4 427,0-3 0,1-5 0,0-1 0,1 2-56,1 11 1,0 3 0,2-2-1,3-5 56,7 3 0,3-4 0,1 3 0,-4-9 0,1 2 0,1 1 0,1-1 0,3-2 0,1-1 0,0 0 0,1-3 207,-3-8 0,-1-2 0,2 0 0,0-1-207,2 2 0,1 0 0,-1-2 0,-1-1 566,-1 7 1,-2-2 0,1-4-567,12 16 0,-3-4 1221,-11-3 1,-4-4-1222,0-21 0,1-3 1779,-1 1 1,0 0-1780,8 41 3429,-5-36-3429,-6-12 2199,-1-14-2199,-5-10 1444,-1 1-1444,-5-13 376,0 3-376,0-5 0,0-4 0,0-2 0</inkml:trace>
  <inkml:trace contextRef="#ctx0" brushRef="#br0" timeOffset="2167">2032 1629 24575,'0'42'0,"0"18"0,0-11 0,0 6-1353,0 15 0,0 1 1353,0-5 0,0 0 0,0 15 0,0 0 0,0-11 0,0 2-1056,0-7 0,0 5 0,0 0 1056,-1 1 0,1 2 0,1 1 0,3 16 0,3 2 0,0-2 0,-1-12 0,1-2 0,1 0 0,1 3 0,1 1 0,2-6 5,9 14 1,-2-5-6,-12-8 0,0-3 0,12-4 0,-1-3 0,-12-11 0,-1 0-169,5 0 0,1-1 169,-2 0 0,-3-2 0,2 32 1048,3-15-1048,-4-4 3072,5-16-3072,0-6 1608,-1-3-1608,-5-6 473,4 0-473,-4 1 0,0-7 0,4 4 0,-9-3 0,4-1 0,0-1 0,-4-6 0,3 0 0,-4 0 0,0-5 0,0 4 0,0 11 0,0-6 0,5 11 0,-4-15 0,3 0 0,-4 0 0,5 6 0,-4-4 0,9 3 0,-5-4 0,1 4 0,3 3 0,-8 5 0,9 0 0,-9 0 0,4 0 0,1 7 0,-5-6 0,4 6 0,-5-13 0,0 5 0,0-11 0,0 5 0,0-11 0,0 4 0,0-9 0,0 4 0,0 0 0,0-3 0,0 3 0,0-5 0,0 0 0,0 0 0,0-1 0,0 1 0,0-1 0,0 1 0,0-1 0,0 1 0,0-1 0,0 1 0,0 0 0,0 0 0,0 0 0,0 0 0,0 0 0,0 1 0,0-1 0,0 0 0,0 0 0,0 0 0,0 5 0,0-4 0,0 4 0,0 0 0,0-3 0,0 3 0,0-5 0,0 0 0,0 0 0,0-1 0,0 1 0,0-1 0,0 1 0,0-4 0,0-2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2T19:22:57.3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 0 24575,'-18'29'0,"3"-6"0,15 23 0,0 7 0,0 32-1316,0-30 0,0 5 1316,0 15 0,0 6 0,0 13 0,0 7-844,0-13 0,0 5 0,0-3 844,0-15 0,0-3 0,0 5-760,0 5 1,0 5 0,0 2 0,0-5 759,0 6 0,0-4 0,0 3 0,0-6 0,0 5 0,0-1 0,0-3 0,0 12 0,0-2 0,0-1 0,0-3 0,0 1 0,0-4 0,0-10 0,0-3 0,0-1-433,0 28 1,0-5 432,0-21 0,0-4 0,-1 3 0,2-3 0,2-21 0,1 0 0,-1 18 0,2 0 1004,10 31-1004,-8-47 0,1-1 0,5 24 0,0-2 2560,-5-22-2560,-3-4 3704,-1-24-3704,-3 1 1417,3-14-1417,-4 4 95,4-8 0,-3-2 0,3-4 1</inkml:trace>
  <inkml:trace contextRef="#ctx0" brushRef="#br0" timeOffset="2116">1744 480 24575,'0'74'0,"0"-12"0,0-13 0,0 3-1119,0 35 1119,6-36 0,1 3-1086,2 12 1,1 3 1085,6 3 0,1 2 0,1 14 0,-1-1-308,-4-19 1,0 0 307,-1 10 0,0-2 0,0-20 0,-1-1-267,-3 10 1,1-1 266,2-10 0,0-2 0,4 41 0,-1-9 0,-1-9 0,1 6 452,-7-14-452,5 6 0,-11 1 0,11-7 0,-5 6 1794,0-15-1794,5 5 1527,-6-13-1527,2-1 658,1-15-658,-3-9 7,-1-5-7,0-4 0,-5-2 0,4-5 0,-3 0 0,3 0 0,-4-1 0,0 1 0,0-1 0,0 1 0,0 0 0,0 0 0,0 5 0,0 7 0,0 0 0,0 11 0,0-10 0,0 9 0,0-9 0,0 10 0,0-11 0,0 11 0,0-16 0,-5 9 0,4-15 0,-3 4 0,0-5 0,3 0 0,-3-4 0,4-1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2T19:23:10.5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18538 4664 24575,'-66'-9'0,"-1"1"0,-14-10 0,-7-6 0,16 4 0,-6-3 0,-4-2 0,0 0-2458,-5-4 0,-2-2 1,-1 0-1,-4-1 2229,7 4 0,-2 0 1,-2 0-1,-1-1 1,1-1-238,-1-2 1,-1-2 0,0 0 0,0 0 0,-2 1 465,13 7 0,1 2 0,-2 0 0,-1 0 0,-1-1 0,-4-3-118,6 0 1,-4-2-1,-2-2 1,-2-1-1,0 0 1,2 2-1,1 1 1,5 2 117,-7 0 0,5 3 0,2 1 0,0 1 0,-4-2 0,-7-1-230,8 0 0,-7-1 1,-4-2-1,-3 0 1,0 0-1,2 0 0,2 2 1,7 2-1,7 4 230,-8-2 0,8 4 0,5 2 0,-2 0 0,-8-3-11,1 1 0,-7-3 0,-4 0 0,0 0 0,1 0 0,4 2 0,7 3 11,-19-2 0,8 3 0,3 2 0,0-1 198,4 0 0,0 1 1,2 0-1,1 2-198,2 4 0,1 2 0,2 1 0,8 2 0,-20 2 0,6 2 868,-13-1 1,1 0-869,21 0 0,3 0 1641,10 0 0,5 0-1641,-27 0 0,-8 0 0,-10 0 677,11 1 0,-8-2-677,20-2 0,-8-2 0,-4-1 0,2-2-327,0-1 1,0-2 0,-1-3 0,-1-2 326,13 0 0,-1-3 0,0-1 0,-1-2 0,0 0-522,-3-2 0,1 0 0,-1-2 0,-3-1 0,-4-2 522,6 2 0,-5-2 0,-2-1 0,-2-1 0,0 0 0,3 1 0,5 1-406,4 1 1,4 1-1,3 0 1,-1 0-1,-4-1 1,-5-1 405,6 2 0,-6-1 0,-4-1 0,-2-1 0,-1 0 0,1 1 0,5 1 0,4 0 0,8 3-119,-7-3 1,9 2 0,4 1 0,-2-1 0,-7 0 118,0 0 0,-6-1 0,-4-2 0,-1 1 0,3 1 0,7 3 0,8 3 179,-15-4 1,11 5 0,-6-2-180,-10-3 0,-8-3 0,1 2 0,10 2 0,16 6 0,6 2 0,-1-1 0,-9-6 0,-2 0 0,4 0 856,-12 0 1,5 1-857,9-3 0,9 3 3256,3 6-3256,4 0 4870,54 20-4870,-78 0 0,20-6 0,-8-5-117,-1-2 1,-7-5 0,-3-2 116,9-1 0,-3-2 0,-1-3 0,0-2 0,-3-4 0,-1-3 0,1-1 0,-2-2-614,-5-3 1,-1-1 0,1-2-1,1 2 614,7 4 0,0 0 0,2 0 0,3 0 0,-12-8 0,4 0 0,2 3-539,11 9 1,2 2 0,0 0 538,-1-3 0,-1-1 0,2 2 0,2 4 0,1 1 0,-1 0 0,-7-1 0,-2 0 0,3 1 0,-12-7 0,4 4-232,6 10 1,6 1 231,-23-10 2852,14 13-2852,25 7 4230,14 2-4230,9 5 2656,6 0-2656,0 0 922,5 0-922,-5 0 0,5 0 0,-5 0 0,0 0 0,-1 0 0,1 0 0,5 0 0,1 4 0,4-3 0,1 7 0,4-3 0,-3 0 0,7 2 0,-7-2 0,-2 5 0,-6 0 0,-4 0 0,0 0 0,-6 5 0,-2-3 0,-11 9 0,-3-8 0,-6 5 0,-7-6 0,-11 1 0,-10-6 0,1-1 0,-7-6 0,6 0 0,1 0 0,1 0 0,9 0 0,8 0 0,1 0 0,8 0 0,12 0 0,-3 0 0,23-4 0,-4 3 0,11-7 0,-1 7 0,1-7 0,4 3 0,-2 1 0,6-4 0,-7 3 0,7-4 0,-2 0 0,-1 4 0,2-4 0,-2 5 0,4-5 0,0 0 0,0 1 0,0-1 0,0 1 0,-3 3 0,-2 1 0,0-3 0,2 1 0,3-11 0,0-11 0,0 14 0,0-7 0</inkml:trace>
  <inkml:trace contextRef="#ctx0" brushRef="#br0" timeOffset="2278">18 244 24575,'0'-14'0,"0"-7"0,0 0 0,0-5 0,4 10 0,1 2 0,0 5 0,-1 0 0,-4 0 0,4 3 0,-2-2 0,2 4 0,-4-5 0,0 0 0,-4 5 0,-1 0 0,-4 4 0,4-4 0,-4 3 0,5-3 0,-2 0 0,3-1 0,7 0 0,6-3 0,11 6 0,6-7 0,13 2 0,1 1 0,15 1 0,1 5 0,8 0 0,0 0 0,-7 0 0,-3 0 0,-7 0 0,-6 0 0,-8 0 0,-8 0 0,-6 0 0,-5 0 0,-1 0 0,-5 0 0,-4 3 0,3-2 0,-7 7 0,3-7 0,-4 2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12T19:23:18.1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31715 5353 24575,'52'63'0,"-15"2"0,5 10 0,-2-12 0,5 3 0,-2 5-2266,-8-4 1,-2 5 0,1 2-1,1 0 2266,8 7 0,2 1 0,-1 1 0,-5-3 0,-4 13 0,-6-3 0,3 2-421,1-16 0,4 2 0,-1 0 0,-5-1 421,-4 15 0,-6 0 0,3 0 0,1-21 0,4 0 0,-1 0 0,-5 1 0,-4 5 0,-5 2 0,-1-2 0,1-6 146,10 19 1,-3-1-147,-12-1 0,-4 5 0,1-9 0,2-12 0,0-2-381,-3 2 1,-1 6 0,-1-4 380,4 10 0,-6-3 0,-22 9 0,-11 1 0,-4-5 0,-12-1 243,-2-20 1,-9-1 0,-4-3-244,-6 1 0,-5-4 0,-9 0-246,8-11 1,-7 1-1,-5 0 1,-3-2-1,2-4 246,0-3 0,0-2 0,-2-3 0,-1-1 0,-1 0-305,11-4 0,-2 1 0,0-2 0,-1 0 0,-1-3 0,-1-2 305,-5-3 0,-1-3 0,-1-2 0,-1-1 0,1-2 0,1 0-269,7-3 1,0-1 0,1-1 0,0-1 0,-1 0 0,-3 0 268,3 1 0,-3 0 0,-1-1 0,0 0 0,0 1 0,2-1 0,3 0 0,-15 3 0,3-1 0,2 1 0,0-2 0,-2-1 0,11-2 0,-1-1 0,-2-1 0,3 0 0,2 0 0,5 0-42,-8 3 1,5 0 0,3 0-1,-1 0 42,3-3 0,0 0 0,1 0 0,1 1 450,-20 3 1,1 1 0,9 1-451,7 1 0,3-1 1233,-17-3 0,3 0-1233,30 2 0,5 0 4260,-32-6-4260,29 5 3606,20-6-3606,3 0 2731,7 0-2731,14-4 1281,-10 3-1281,-60-3 0,-1 4 0,-14 0-2184,9 2 0,-8-1 1,-8-4 2183,19-2 0,-6-4 0,-4-1 0,-1-3 0,-1-1-769,10 0 0,0-1 0,-2-2 0,-1-1 0,-2-3 0,-1-3 769,12 2 0,0-1 0,0-2 0,-2-2 0,-2-2 0,-2-1 0,-2-1 0,-4-3-258,11 4 1,-4-2 0,-3-2 0,-2-2 0,-1-1 0,-2 0 0,0-1 0,0-1 0,1 1-1,1 0 1,3 2 0,2 0 257,-3-2 0,3 2 0,2 0 0,1 0 0,1 1 0,0-1 0,-2-1 0,-3-1 0,-3-1 0,-4-1-129,16 6 0,-5-2 0,-2-1 0,-3-1 0,-3-1 0,0-1 0,-2 0 0,0 0 0,0-1 0,1 2 0,1 0 1,2 0-1,3 2 0,2 2 0,5 1 0,3 2 129,-16-6 0,4 2 0,5 2 0,3 1 0,1 1 0,1 1 0,0-1 0,-3-1 0,-2-1-7,0 0 0,-1-1 0,-2-2 0,-1 1 0,0-1 0,0 1 0,2 0 0,1 2 0,1 0 0,4 2 7,-15-5 0,2 2 0,2 1 0,2 1 0,1 1 0,1 0 0,0 1 0,-5-3 0,2 2 0,1 1 0,0-1 0,-1 1 0,-2-1 0,3 1 0,-2 0 0,-2-1 0,0 1 0,2 0 0,3 2 0,6 2 107,-1 0 0,4 1 0,3 2 0,2 2 1,-1 0-108,-14-3 0,-1 2 0,4 1 0,10 3 739,-10-5 0,5 3-739,11 4 0,-2 1 0,5 0 1347,-3-5 1,6 1-1348,9 5 0,4 1 0,-15-13 4361,9-10-4361,25 6 0,4 4 0,-46 5 958,27 6 1,-6-2-959,-12-4 0,-8-2 0,-4-4-725,9 3 0,-3-2 0,-2-2 1,-3-3 724,7 2 0,-1-2 0,-1-2 0,-5-1 0,-4 0-533,3 2 0,-5 1 0,-3-1 0,-3-1 1,-2-1-1,1-1 0,-1-1 533,5 0 0,-2-2 0,-1-2 0,0 0 0,-1 0 0,0-1 0,0 2 0,1 1-350,2 1 0,0 1 0,0 1 0,0 1 0,0-1 0,-1 0 0,-1-2 0,-1 0 350,1-1 0,-3-1 0,-2-2 0,-1-1 0,1 1 0,1 1 0,4 1 0,4 2 0,4 2-258,-15-6 0,8 4 0,4 2 1,-1-1-1,-7-3 258,6 3 0,-4-2 0,-3-2 0,-2 0 0,2 0 0,3 2 0,4 2-54,-7-3 0,4 2 1,2 2-1,0-1 0,-3-1 54,9 3 0,-2-1 0,0-1 0,-1 0 0,1 1 0,2 1 39,-10-3 1,0 1-1,1 1 1,2 0 0,4 1-40,-4-4 0,3 1 0,4 0 0,3 4 398,-1 0 1,4 4 0,2-2-399,5-2 0,1-1 0,7 3 1124,5 3 1,3 2-1125,-10-6 0,1 0 1894,12 3 1,5 2-1895,-16-7 4918,8-8-4918,22 14 2789,7 9-2789,-46 5 0,-7 15-114,14-6 1,-5-2 113,2 4 0,0-2 0,1-9 0,-2-1 0,-7 3 0,-7 0-1327,7-1 0,-5-3 0,-3-1 1327,-12-5 0,-3-3 0,-5-2-1205,8 5 0,-3-1 0,-3-1 1,0-2 1204,15 4 0,-2-1 0,1-1 0,-2 0 0,0-2-677,-3-2 1,-2-1 0,1-1 0,-2-1-1,0 1 677,10 4 0,-2-1 0,-1 1 0,1-1 0,2 0 0,3 1 0,-15-8 0,4 1 0,1-1 0,-4 0-341,7 3 1,-4-1 0,0 0 0,3 1 0,5 1 340,8 2 0,5 1 0,1 1 0,0 0 73,-22-8 1,0 1 0,1 0-74,3-1 0,2 1 0,5 3 802,-2-1 0,2 2-802,-11-6 0,0 0 1351,17 6 1,3 1-1352,11 5 0,2 0 1974,9 4 1,3-1-1975,-25-14 0,6 2 0,20-3 2957,10 12-2957,-1-10 2190,12 6-2190,-1-13 1436,9 21-1436,-12-2 295,-4 12-295,-17-4 0,0-10 0,7 1 0,1 0 0,-2-7 0,-2-1 0,1-1 0,1 2 0,19 14 0,-1 1 0,8 5 0,1 0 0,-4-5 0,8 5 0,-8-5 0,4 6 0,0-1 0,-4 0 0,3-4 0,1 3 0,-4-4 0,9 6 0,-9 3 0,3-2 0,-4 2 0,-6-5 0,-1 6 0,-13-6 0,-16-5 0,4 1 0,-11-7 0,22 6 0,-6 2 0,18-6 0,-10 8 0,12-9 0,-1 5 0,-10-7 0,0-6 0,-18 2 0,-3-10 0,0 3 0,-13-6 0,10 1 0,-20-3 0,13-5 0,2 11 0,8-8 0,15 13 0,3 0 0,12 3 0,-3 6 0,11 2 0,-5-2 0,5 7 0,-5 0 0,-1 4 0,-1 0 0,-10 0 0,9 0 0,-11-1 0,1 1 0,-11-6 0,6 10 0,2-8 0,16 9 0,6 1 0,0-4 0,-1 8 0,1-4 0,0 5 0,-6 0 0,-2 0 0,1 0 0,-5 0 0,5 0 0,-1 0 0,-3 0 0,9 0 0,-4 0 0,6 0 0,4 0 0,-3 0 0,9 0 0,-9 0 0,9 0 0,-4-4 0,5-1 0,4-4 0,1 0 0,4 1 0,0-1 0,-4 4 0,3-2 0,-3 2 0,4-4 0,0 0 0,0 0 0,0 0 0,0 1 0,0-1 0,0 1 0,-4 3 0,3-3 0,-7 3 0,4-3 0,-5-1 0,0 0 0,0 4 0,4-3 0,-3 8 0,3-4 0,-4 4 0,5 0 0,0 0 0</inkml:trace>
  <inkml:trace contextRef="#ctx0" brushRef="#br0" timeOffset="2616">0 347 24575,'0'-14'0,"0"0"0,0-12 0,0 4 0,0-4 0,0 6 0,0-6 0,5 4 0,-4-4 0,8 6 0,-4-1 0,1 1 0,3 0 0,-8 0 0,8 4 0,-8 2 0,7 5 0,-7 0 0,3 7 0,-4 3 0,0 8 0,0-1 0,0 1 0,0-1 0,8 1 0,3-4 0,8 4 0,7-8 0,1 3 0,13 2 0,-5-5 0,11 4 0,-11 0 0,4-4 0,-5 4 0,-1 0 0,-6-4 0,-6 8 0,-7-8 0,-5 3 0,0-4 0,0 0 0,0 0 0,0 0 0,-1 0 0,0 0 0,0 0 0,1 0 0,0 0 0,-4 0 0,-1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I1" sqref="I1:I7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7.4</v>
      </c>
      <c r="B2">
        <v>0.59</v>
      </c>
      <c r="C2">
        <v>0.08</v>
      </c>
      <c r="D2">
        <v>4.4000000000000004</v>
      </c>
      <c r="E2">
        <v>8.5999999999999993E-2</v>
      </c>
      <c r="F2">
        <v>6</v>
      </c>
      <c r="G2">
        <v>29</v>
      </c>
      <c r="H2">
        <v>0.99739999999999995</v>
      </c>
      <c r="I2">
        <v>3.38</v>
      </c>
      <c r="J2">
        <v>0.5</v>
      </c>
      <c r="K2">
        <v>9</v>
      </c>
      <c r="L2">
        <v>4</v>
      </c>
    </row>
    <row r="3" spans="1:12" x14ac:dyDescent="0.2">
      <c r="A3">
        <v>5.7</v>
      </c>
      <c r="B3">
        <v>1.1299999999999999</v>
      </c>
      <c r="C3">
        <v>0.09</v>
      </c>
      <c r="D3">
        <v>1.5</v>
      </c>
      <c r="E3">
        <v>0.17199999999999999</v>
      </c>
      <c r="F3">
        <v>7</v>
      </c>
      <c r="G3">
        <v>19</v>
      </c>
      <c r="H3">
        <v>0.99399999999999999</v>
      </c>
      <c r="I3">
        <v>3.5</v>
      </c>
      <c r="J3">
        <v>0.48</v>
      </c>
      <c r="K3">
        <v>9.8000000000000007</v>
      </c>
      <c r="L3">
        <v>4</v>
      </c>
    </row>
    <row r="4" spans="1:12" x14ac:dyDescent="0.2">
      <c r="A4">
        <v>8.8000000000000007</v>
      </c>
      <c r="B4">
        <v>0.61</v>
      </c>
      <c r="C4">
        <v>0.3</v>
      </c>
      <c r="D4">
        <v>2.8</v>
      </c>
      <c r="E4">
        <v>8.7999999999999995E-2</v>
      </c>
      <c r="F4">
        <v>17</v>
      </c>
      <c r="G4">
        <v>46</v>
      </c>
      <c r="H4">
        <v>0.99760000000000004</v>
      </c>
      <c r="I4">
        <v>3.26</v>
      </c>
      <c r="J4">
        <v>0.51</v>
      </c>
      <c r="K4">
        <v>9.3000000000000007</v>
      </c>
      <c r="L4">
        <v>4</v>
      </c>
    </row>
    <row r="5" spans="1:12" x14ac:dyDescent="0.2">
      <c r="A5">
        <v>4.5999999999999996</v>
      </c>
      <c r="B5">
        <v>0.52</v>
      </c>
      <c r="C5">
        <v>0.15</v>
      </c>
      <c r="D5">
        <v>2.1</v>
      </c>
      <c r="E5">
        <v>5.3999999999999999E-2</v>
      </c>
      <c r="F5">
        <v>8</v>
      </c>
      <c r="G5">
        <v>65</v>
      </c>
      <c r="H5">
        <v>0.99339999999999995</v>
      </c>
      <c r="I5">
        <v>3.9</v>
      </c>
      <c r="J5">
        <v>0.56000000000000005</v>
      </c>
      <c r="K5">
        <v>13.1</v>
      </c>
      <c r="L5">
        <v>4</v>
      </c>
    </row>
    <row r="6" spans="1:12" x14ac:dyDescent="0.2">
      <c r="A6">
        <v>8.3000000000000007</v>
      </c>
      <c r="B6">
        <v>0.67500000000000004</v>
      </c>
      <c r="C6">
        <v>0.26</v>
      </c>
      <c r="D6">
        <v>2.1</v>
      </c>
      <c r="E6">
        <v>8.4000000000000005E-2</v>
      </c>
      <c r="F6">
        <v>11</v>
      </c>
      <c r="G6">
        <v>43</v>
      </c>
      <c r="H6">
        <v>0.99760000000000004</v>
      </c>
      <c r="I6">
        <v>3.31</v>
      </c>
      <c r="J6">
        <v>0.53</v>
      </c>
      <c r="K6">
        <v>9.1999999999999993</v>
      </c>
      <c r="L6">
        <v>4</v>
      </c>
    </row>
    <row r="7" spans="1:12" x14ac:dyDescent="0.2">
      <c r="A7">
        <v>8.3000000000000007</v>
      </c>
      <c r="B7">
        <v>0.625</v>
      </c>
      <c r="C7">
        <v>0.2</v>
      </c>
      <c r="D7">
        <v>1.5</v>
      </c>
      <c r="E7">
        <v>0.08</v>
      </c>
      <c r="F7">
        <v>27</v>
      </c>
      <c r="G7">
        <v>119</v>
      </c>
      <c r="H7">
        <v>0.99719999999999998</v>
      </c>
      <c r="I7">
        <v>3.16</v>
      </c>
      <c r="J7">
        <v>1.1200000000000001</v>
      </c>
      <c r="K7">
        <v>9.1</v>
      </c>
      <c r="L7">
        <v>4</v>
      </c>
    </row>
    <row r="8" spans="1:12" x14ac:dyDescent="0.2">
      <c r="A8">
        <v>5</v>
      </c>
      <c r="B8">
        <v>1.02</v>
      </c>
      <c r="C8">
        <v>0.04</v>
      </c>
      <c r="D8">
        <v>1.4</v>
      </c>
      <c r="E8">
        <v>4.4999999999999998E-2</v>
      </c>
      <c r="F8">
        <v>41</v>
      </c>
      <c r="G8">
        <v>85</v>
      </c>
      <c r="H8">
        <v>0.99380000000000002</v>
      </c>
      <c r="I8">
        <v>3.75</v>
      </c>
      <c r="J8">
        <v>0.48</v>
      </c>
      <c r="K8">
        <v>10.5</v>
      </c>
      <c r="L8">
        <v>4</v>
      </c>
    </row>
    <row r="9" spans="1:12" x14ac:dyDescent="0.2">
      <c r="A9">
        <v>9.1999999999999993</v>
      </c>
      <c r="B9">
        <v>0.52</v>
      </c>
      <c r="C9">
        <v>1</v>
      </c>
      <c r="D9">
        <v>3.4</v>
      </c>
      <c r="E9">
        <v>0.61</v>
      </c>
      <c r="F9">
        <v>32</v>
      </c>
      <c r="G9">
        <v>69</v>
      </c>
      <c r="H9">
        <v>0.99960000000000004</v>
      </c>
      <c r="I9">
        <v>2.74</v>
      </c>
      <c r="J9">
        <v>2</v>
      </c>
      <c r="K9">
        <v>9.4</v>
      </c>
      <c r="L9">
        <v>4</v>
      </c>
    </row>
    <row r="10" spans="1:12" x14ac:dyDescent="0.2">
      <c r="A10">
        <v>7.6</v>
      </c>
      <c r="B10">
        <v>0.68</v>
      </c>
      <c r="C10">
        <v>0.02</v>
      </c>
      <c r="D10">
        <v>1.3</v>
      </c>
      <c r="E10">
        <v>7.1999999999999995E-2</v>
      </c>
      <c r="F10">
        <v>9</v>
      </c>
      <c r="G10">
        <v>20</v>
      </c>
      <c r="H10">
        <v>0.99650000000000005</v>
      </c>
      <c r="I10">
        <v>3.17</v>
      </c>
      <c r="J10">
        <v>1.08</v>
      </c>
      <c r="K10">
        <v>9.1999999999999993</v>
      </c>
      <c r="L10">
        <v>4</v>
      </c>
    </row>
    <row r="11" spans="1:12" x14ac:dyDescent="0.2">
      <c r="A11">
        <v>7.3</v>
      </c>
      <c r="B11">
        <v>0.55000000000000004</v>
      </c>
      <c r="C11">
        <v>0.03</v>
      </c>
      <c r="D11">
        <v>1.6</v>
      </c>
      <c r="E11">
        <v>7.1999999999999995E-2</v>
      </c>
      <c r="F11">
        <v>17</v>
      </c>
      <c r="G11">
        <v>42</v>
      </c>
      <c r="H11">
        <v>0.99560000000000004</v>
      </c>
      <c r="I11">
        <v>3.37</v>
      </c>
      <c r="J11">
        <v>0.48</v>
      </c>
      <c r="K11">
        <v>9</v>
      </c>
      <c r="L11">
        <v>4</v>
      </c>
    </row>
    <row r="12" spans="1:12" x14ac:dyDescent="0.2">
      <c r="A12">
        <v>7.9</v>
      </c>
      <c r="B12">
        <v>0.88500000000000001</v>
      </c>
      <c r="C12">
        <v>0.03</v>
      </c>
      <c r="D12">
        <v>1.8</v>
      </c>
      <c r="E12">
        <v>5.7999999999999899E-2</v>
      </c>
      <c r="F12">
        <v>4</v>
      </c>
      <c r="G12">
        <v>8</v>
      </c>
      <c r="H12">
        <v>0.99719999999999998</v>
      </c>
      <c r="I12">
        <v>3.36</v>
      </c>
      <c r="J12">
        <v>0.33</v>
      </c>
      <c r="K12">
        <v>9.1</v>
      </c>
      <c r="L12">
        <v>4</v>
      </c>
    </row>
    <row r="13" spans="1:12" x14ac:dyDescent="0.2">
      <c r="A13">
        <v>6.9</v>
      </c>
      <c r="B13">
        <v>1.0900000000000001</v>
      </c>
      <c r="C13">
        <v>0.06</v>
      </c>
      <c r="D13">
        <v>2.1</v>
      </c>
      <c r="E13">
        <v>6.0999999999999999E-2</v>
      </c>
      <c r="F13">
        <v>12</v>
      </c>
      <c r="G13">
        <v>31</v>
      </c>
      <c r="H13">
        <v>0.99480000000000002</v>
      </c>
      <c r="I13">
        <v>3.51</v>
      </c>
      <c r="J13">
        <v>0.43</v>
      </c>
      <c r="K13">
        <v>11.4</v>
      </c>
      <c r="L13">
        <v>4</v>
      </c>
    </row>
    <row r="14" spans="1:12" x14ac:dyDescent="0.2">
      <c r="A14">
        <v>8.4</v>
      </c>
      <c r="B14">
        <v>0.63500000000000001</v>
      </c>
      <c r="C14">
        <v>0.36</v>
      </c>
      <c r="D14">
        <v>2</v>
      </c>
      <c r="E14">
        <v>8.8999999999999996E-2</v>
      </c>
      <c r="F14">
        <v>15</v>
      </c>
      <c r="G14">
        <v>55</v>
      </c>
      <c r="H14">
        <v>0.99744999999999995</v>
      </c>
      <c r="I14">
        <v>3.31</v>
      </c>
      <c r="J14">
        <v>0.56999999999999995</v>
      </c>
      <c r="K14">
        <v>10.4</v>
      </c>
      <c r="L14">
        <v>4</v>
      </c>
    </row>
    <row r="15" spans="1:12" x14ac:dyDescent="0.2">
      <c r="A15">
        <v>7</v>
      </c>
      <c r="B15">
        <v>0.97499999999999998</v>
      </c>
      <c r="C15">
        <v>0.04</v>
      </c>
      <c r="D15">
        <v>2</v>
      </c>
      <c r="E15">
        <v>8.6999999999999994E-2</v>
      </c>
      <c r="F15">
        <v>12</v>
      </c>
      <c r="G15">
        <v>67</v>
      </c>
      <c r="H15">
        <v>0.99565000000000003</v>
      </c>
      <c r="I15">
        <v>3.35</v>
      </c>
      <c r="J15">
        <v>0.6</v>
      </c>
      <c r="K15">
        <v>9.4</v>
      </c>
      <c r="L15">
        <v>4</v>
      </c>
    </row>
    <row r="16" spans="1:12" x14ac:dyDescent="0.2">
      <c r="A16">
        <v>8.1</v>
      </c>
      <c r="B16">
        <v>0.87</v>
      </c>
      <c r="C16">
        <v>0</v>
      </c>
      <c r="D16">
        <v>3.3</v>
      </c>
      <c r="E16">
        <v>9.6000000000000002E-2</v>
      </c>
      <c r="F16">
        <v>26</v>
      </c>
      <c r="G16">
        <v>61</v>
      </c>
      <c r="H16">
        <v>1.0002500000000001</v>
      </c>
      <c r="I16">
        <v>3.6</v>
      </c>
      <c r="J16">
        <v>0.72</v>
      </c>
      <c r="K16">
        <v>9.8000000000000007</v>
      </c>
      <c r="L16">
        <v>4</v>
      </c>
    </row>
    <row r="17" spans="1:12" x14ac:dyDescent="0.2">
      <c r="A17">
        <v>12.5</v>
      </c>
      <c r="B17">
        <v>0.46</v>
      </c>
      <c r="C17">
        <v>0.49</v>
      </c>
      <c r="D17">
        <v>4.5</v>
      </c>
      <c r="E17">
        <v>7.0000000000000007E-2</v>
      </c>
      <c r="F17">
        <v>26</v>
      </c>
      <c r="G17">
        <v>49</v>
      </c>
      <c r="H17">
        <v>0.99809999999999999</v>
      </c>
      <c r="I17">
        <v>3.05</v>
      </c>
      <c r="J17">
        <v>0.56999999999999995</v>
      </c>
      <c r="K17">
        <v>9.6</v>
      </c>
      <c r="L17">
        <v>4</v>
      </c>
    </row>
    <row r="18" spans="1:12" x14ac:dyDescent="0.2">
      <c r="A18">
        <v>11.6</v>
      </c>
      <c r="B18">
        <v>0.57999999999999996</v>
      </c>
      <c r="C18">
        <v>0.66</v>
      </c>
      <c r="D18">
        <v>2.2000000000000002</v>
      </c>
      <c r="E18">
        <v>7.3999999999999996E-2</v>
      </c>
      <c r="F18">
        <v>10</v>
      </c>
      <c r="G18">
        <v>47</v>
      </c>
      <c r="H18">
        <v>1.0007999999999999</v>
      </c>
      <c r="I18">
        <v>3.25</v>
      </c>
      <c r="J18">
        <v>0.56999999999999995</v>
      </c>
      <c r="K18">
        <v>9</v>
      </c>
      <c r="L18">
        <v>3</v>
      </c>
    </row>
    <row r="19" spans="1:12" x14ac:dyDescent="0.2">
      <c r="A19">
        <v>10.4</v>
      </c>
      <c r="B19">
        <v>0.61</v>
      </c>
      <c r="C19">
        <v>0.49</v>
      </c>
      <c r="D19">
        <v>2.1</v>
      </c>
      <c r="E19">
        <v>0.2</v>
      </c>
      <c r="F19">
        <v>5</v>
      </c>
      <c r="G19">
        <v>16</v>
      </c>
      <c r="H19">
        <v>0.99939999999999996</v>
      </c>
      <c r="I19">
        <v>3.16</v>
      </c>
      <c r="J19">
        <v>0.63</v>
      </c>
      <c r="K19">
        <v>8.4</v>
      </c>
      <c r="L19">
        <v>3</v>
      </c>
    </row>
    <row r="20" spans="1:12" x14ac:dyDescent="0.2">
      <c r="A20">
        <v>10.5</v>
      </c>
      <c r="B20">
        <v>0.59</v>
      </c>
      <c r="C20">
        <v>0.49</v>
      </c>
      <c r="D20">
        <v>2.1</v>
      </c>
      <c r="E20">
        <v>7.0000000000000007E-2</v>
      </c>
      <c r="F20">
        <v>14</v>
      </c>
      <c r="G20">
        <v>47</v>
      </c>
      <c r="H20">
        <v>0.99909999999999999</v>
      </c>
      <c r="I20">
        <v>3.3</v>
      </c>
      <c r="J20">
        <v>0.56000000000000005</v>
      </c>
      <c r="K20">
        <v>9.6</v>
      </c>
      <c r="L20">
        <v>4</v>
      </c>
    </row>
    <row r="21" spans="1:12" x14ac:dyDescent="0.2">
      <c r="A21">
        <v>9.9</v>
      </c>
      <c r="B21">
        <v>0.5</v>
      </c>
      <c r="C21">
        <v>0.24</v>
      </c>
      <c r="D21">
        <v>2.2999999999999998</v>
      </c>
      <c r="E21">
        <v>0.10299999999999999</v>
      </c>
      <c r="F21">
        <v>6</v>
      </c>
      <c r="G21">
        <v>14</v>
      </c>
      <c r="H21">
        <v>0.99780000000000002</v>
      </c>
      <c r="I21">
        <v>3.34</v>
      </c>
      <c r="J21">
        <v>0.52</v>
      </c>
      <c r="K21">
        <v>10</v>
      </c>
      <c r="L21">
        <v>4</v>
      </c>
    </row>
    <row r="22" spans="1:12" x14ac:dyDescent="0.2">
      <c r="A22">
        <v>8.1999999999999993</v>
      </c>
      <c r="B22">
        <v>0.91500000000000004</v>
      </c>
      <c r="C22">
        <v>0.27</v>
      </c>
      <c r="D22">
        <v>2.1</v>
      </c>
      <c r="E22">
        <v>8.7999999999999995E-2</v>
      </c>
      <c r="F22">
        <v>7</v>
      </c>
      <c r="G22">
        <v>23</v>
      </c>
      <c r="H22">
        <v>0.99619999999999997</v>
      </c>
      <c r="I22">
        <v>3.26</v>
      </c>
      <c r="J22">
        <v>0.47</v>
      </c>
      <c r="K22">
        <v>10</v>
      </c>
      <c r="L22">
        <v>4</v>
      </c>
    </row>
    <row r="23" spans="1:12" x14ac:dyDescent="0.2">
      <c r="A23">
        <v>10.1</v>
      </c>
      <c r="B23">
        <v>0.93500000000000005</v>
      </c>
      <c r="C23">
        <v>0.22</v>
      </c>
      <c r="D23">
        <v>3.4</v>
      </c>
      <c r="E23">
        <v>0.105</v>
      </c>
      <c r="F23">
        <v>11</v>
      </c>
      <c r="G23">
        <v>86</v>
      </c>
      <c r="H23">
        <v>1.0009999999999999</v>
      </c>
      <c r="I23">
        <v>3.43</v>
      </c>
      <c r="J23">
        <v>0.64</v>
      </c>
      <c r="K23">
        <v>11.3</v>
      </c>
      <c r="L23">
        <v>4</v>
      </c>
    </row>
    <row r="24" spans="1:12" x14ac:dyDescent="0.2">
      <c r="A24">
        <v>8.3000000000000007</v>
      </c>
      <c r="B24">
        <v>0.84499999999999997</v>
      </c>
      <c r="C24">
        <v>0.01</v>
      </c>
      <c r="D24">
        <v>2.2000000000000002</v>
      </c>
      <c r="E24">
        <v>7.0000000000000007E-2</v>
      </c>
      <c r="F24">
        <v>5</v>
      </c>
      <c r="G24">
        <v>14</v>
      </c>
      <c r="H24">
        <v>0.99670000000000003</v>
      </c>
      <c r="I24">
        <v>3.32</v>
      </c>
      <c r="J24">
        <v>0.57999999999999996</v>
      </c>
      <c r="K24">
        <v>11</v>
      </c>
      <c r="L24">
        <v>4</v>
      </c>
    </row>
    <row r="25" spans="1:12" x14ac:dyDescent="0.2">
      <c r="A25">
        <v>7.1</v>
      </c>
      <c r="B25">
        <v>0.84</v>
      </c>
      <c r="C25">
        <v>0.02</v>
      </c>
      <c r="D25">
        <v>4.4000000000000004</v>
      </c>
      <c r="E25">
        <v>9.6000000000000002E-2</v>
      </c>
      <c r="F25">
        <v>5</v>
      </c>
      <c r="G25">
        <v>13</v>
      </c>
      <c r="H25">
        <v>0.997</v>
      </c>
      <c r="I25">
        <v>3.41</v>
      </c>
      <c r="J25">
        <v>0.56999999999999995</v>
      </c>
      <c r="K25">
        <v>11</v>
      </c>
      <c r="L25">
        <v>4</v>
      </c>
    </row>
    <row r="26" spans="1:12" x14ac:dyDescent="0.2">
      <c r="A26">
        <v>7.4</v>
      </c>
      <c r="B26">
        <v>1.1850000000000001</v>
      </c>
      <c r="C26">
        <v>0</v>
      </c>
      <c r="D26">
        <v>4.25</v>
      </c>
      <c r="E26">
        <v>9.6999999999999906E-2</v>
      </c>
      <c r="F26">
        <v>5</v>
      </c>
      <c r="G26">
        <v>14</v>
      </c>
      <c r="H26">
        <v>0.99660000000000004</v>
      </c>
      <c r="I26">
        <v>3.63</v>
      </c>
      <c r="J26">
        <v>0.54</v>
      </c>
      <c r="K26">
        <v>10.7</v>
      </c>
      <c r="L26">
        <v>3</v>
      </c>
    </row>
    <row r="27" spans="1:12" x14ac:dyDescent="0.2">
      <c r="A27">
        <v>7.5</v>
      </c>
      <c r="B27">
        <v>0.38</v>
      </c>
      <c r="C27">
        <v>0.48</v>
      </c>
      <c r="D27">
        <v>2.6</v>
      </c>
      <c r="E27">
        <v>7.2999999999999995E-2</v>
      </c>
      <c r="F27">
        <v>22</v>
      </c>
      <c r="G27">
        <v>84</v>
      </c>
      <c r="H27">
        <v>0.99719999999999998</v>
      </c>
      <c r="I27">
        <v>3.32</v>
      </c>
      <c r="J27">
        <v>0.7</v>
      </c>
      <c r="K27">
        <v>9.6</v>
      </c>
      <c r="L27">
        <v>4</v>
      </c>
    </row>
    <row r="28" spans="1:12" x14ac:dyDescent="0.2">
      <c r="A28">
        <v>9.1</v>
      </c>
      <c r="B28">
        <v>0.76500000000000001</v>
      </c>
      <c r="C28">
        <v>0.04</v>
      </c>
      <c r="D28">
        <v>1.6</v>
      </c>
      <c r="E28">
        <v>7.8E-2</v>
      </c>
      <c r="F28">
        <v>4</v>
      </c>
      <c r="G28">
        <v>14</v>
      </c>
      <c r="H28">
        <v>0.998</v>
      </c>
      <c r="I28">
        <v>3.29</v>
      </c>
      <c r="J28">
        <v>0.54</v>
      </c>
      <c r="K28">
        <v>9.6999999999999993</v>
      </c>
      <c r="L28">
        <v>4</v>
      </c>
    </row>
    <row r="29" spans="1:12" x14ac:dyDescent="0.2">
      <c r="A29">
        <v>7.5</v>
      </c>
      <c r="B29">
        <v>1.115</v>
      </c>
      <c r="C29">
        <v>0.1</v>
      </c>
      <c r="D29">
        <v>3.1</v>
      </c>
      <c r="E29">
        <v>8.5999999999999993E-2</v>
      </c>
      <c r="F29">
        <v>5</v>
      </c>
      <c r="G29">
        <v>12</v>
      </c>
      <c r="H29">
        <v>0.99580000000000002</v>
      </c>
      <c r="I29">
        <v>3.54</v>
      </c>
      <c r="J29">
        <v>0.6</v>
      </c>
      <c r="K29">
        <v>11.2</v>
      </c>
      <c r="L29">
        <v>4</v>
      </c>
    </row>
    <row r="30" spans="1:12" x14ac:dyDescent="0.2">
      <c r="A30">
        <v>6.9</v>
      </c>
      <c r="B30">
        <v>0.39</v>
      </c>
      <c r="C30">
        <v>0.24</v>
      </c>
      <c r="D30">
        <v>2.1</v>
      </c>
      <c r="E30">
        <v>0.10199999999999999</v>
      </c>
      <c r="F30">
        <v>4</v>
      </c>
      <c r="G30">
        <v>7</v>
      </c>
      <c r="H30">
        <v>0.99461999999999995</v>
      </c>
      <c r="I30">
        <v>3.44</v>
      </c>
      <c r="J30">
        <v>0.57999999999999996</v>
      </c>
      <c r="K30">
        <v>11.4</v>
      </c>
      <c r="L30">
        <v>4</v>
      </c>
    </row>
    <row r="31" spans="1:12" x14ac:dyDescent="0.2">
      <c r="A31">
        <v>7.5</v>
      </c>
      <c r="B31">
        <v>0.68500000000000005</v>
      </c>
      <c r="C31">
        <v>7.0000000000000007E-2</v>
      </c>
      <c r="D31">
        <v>2.5</v>
      </c>
      <c r="E31">
        <v>5.7999999999999899E-2</v>
      </c>
      <c r="F31">
        <v>5</v>
      </c>
      <c r="G31">
        <v>9</v>
      </c>
      <c r="H31">
        <v>0.99631999999999998</v>
      </c>
      <c r="I31">
        <v>3.38</v>
      </c>
      <c r="J31">
        <v>0.55000000000000004</v>
      </c>
      <c r="K31">
        <v>10.9</v>
      </c>
      <c r="L31">
        <v>4</v>
      </c>
    </row>
    <row r="32" spans="1:12" x14ac:dyDescent="0.2">
      <c r="A32">
        <v>10.4</v>
      </c>
      <c r="B32">
        <v>0.44</v>
      </c>
      <c r="C32">
        <v>0.42</v>
      </c>
      <c r="D32">
        <v>1.5</v>
      </c>
      <c r="E32">
        <v>0.14499999999999999</v>
      </c>
      <c r="F32">
        <v>34</v>
      </c>
      <c r="G32">
        <v>48</v>
      </c>
      <c r="H32">
        <v>0.99831999999999999</v>
      </c>
      <c r="I32">
        <v>3.38</v>
      </c>
      <c r="J32">
        <v>0.86</v>
      </c>
      <c r="K32">
        <v>9.9</v>
      </c>
      <c r="L32">
        <v>3</v>
      </c>
    </row>
    <row r="33" spans="1:12" x14ac:dyDescent="0.2">
      <c r="A33">
        <v>11.6</v>
      </c>
      <c r="B33">
        <v>0.47</v>
      </c>
      <c r="C33">
        <v>0.44</v>
      </c>
      <c r="D33">
        <v>1.6</v>
      </c>
      <c r="E33">
        <v>0.14699999999999999</v>
      </c>
      <c r="F33">
        <v>36</v>
      </c>
      <c r="G33">
        <v>51</v>
      </c>
      <c r="H33">
        <v>0.99836000000000003</v>
      </c>
      <c r="I33">
        <v>3.38</v>
      </c>
      <c r="J33">
        <v>0.86</v>
      </c>
      <c r="K33">
        <v>9.9</v>
      </c>
      <c r="L33">
        <v>4</v>
      </c>
    </row>
    <row r="34" spans="1:12" x14ac:dyDescent="0.2">
      <c r="A34">
        <v>7.3</v>
      </c>
      <c r="B34">
        <v>0.35</v>
      </c>
      <c r="C34">
        <v>0.24</v>
      </c>
      <c r="D34">
        <v>2</v>
      </c>
      <c r="E34">
        <v>6.7000000000000004E-2</v>
      </c>
      <c r="F34">
        <v>28</v>
      </c>
      <c r="G34">
        <v>48</v>
      </c>
      <c r="H34">
        <v>0.99575999999999998</v>
      </c>
      <c r="I34">
        <v>3.43</v>
      </c>
      <c r="J34">
        <v>0.54</v>
      </c>
      <c r="K34">
        <v>10</v>
      </c>
      <c r="L34">
        <v>4</v>
      </c>
    </row>
    <row r="35" spans="1:12" x14ac:dyDescent="0.2">
      <c r="A35">
        <v>7.1</v>
      </c>
      <c r="B35">
        <v>0.47</v>
      </c>
      <c r="C35">
        <v>0</v>
      </c>
      <c r="D35">
        <v>2.2000000000000002</v>
      </c>
      <c r="E35">
        <v>6.7000000000000004E-2</v>
      </c>
      <c r="F35">
        <v>7</v>
      </c>
      <c r="G35">
        <v>14</v>
      </c>
      <c r="H35">
        <v>0.99517</v>
      </c>
      <c r="I35">
        <v>3.4</v>
      </c>
      <c r="J35">
        <v>0.57999999999999996</v>
      </c>
      <c r="K35">
        <v>10.9</v>
      </c>
      <c r="L35">
        <v>4</v>
      </c>
    </row>
    <row r="36" spans="1:12" x14ac:dyDescent="0.2">
      <c r="A36">
        <v>8.3000000000000007</v>
      </c>
      <c r="B36">
        <v>1.02</v>
      </c>
      <c r="C36">
        <v>0.02</v>
      </c>
      <c r="D36">
        <v>3.4</v>
      </c>
      <c r="E36">
        <v>8.4000000000000005E-2</v>
      </c>
      <c r="F36">
        <v>6</v>
      </c>
      <c r="G36">
        <v>11</v>
      </c>
      <c r="H36">
        <v>0.99892000000000003</v>
      </c>
      <c r="I36">
        <v>3.48</v>
      </c>
      <c r="J36">
        <v>0.49</v>
      </c>
      <c r="K36">
        <v>11</v>
      </c>
      <c r="L36">
        <v>3</v>
      </c>
    </row>
    <row r="37" spans="1:12" x14ac:dyDescent="0.2">
      <c r="A37">
        <v>8.4</v>
      </c>
      <c r="B37">
        <v>0.67</v>
      </c>
      <c r="C37">
        <v>0.19</v>
      </c>
      <c r="D37">
        <v>2.2000000000000002</v>
      </c>
      <c r="E37">
        <v>9.2999999999999999E-2</v>
      </c>
      <c r="F37">
        <v>11</v>
      </c>
      <c r="G37">
        <v>75</v>
      </c>
      <c r="H37">
        <v>0.99736000000000002</v>
      </c>
      <c r="I37">
        <v>3.2</v>
      </c>
      <c r="J37">
        <v>0.59</v>
      </c>
      <c r="K37">
        <v>9.1999999999999993</v>
      </c>
      <c r="L37">
        <v>4</v>
      </c>
    </row>
    <row r="38" spans="1:12" x14ac:dyDescent="0.2">
      <c r="A38">
        <v>12</v>
      </c>
      <c r="B38">
        <v>0.63</v>
      </c>
      <c r="C38">
        <v>0.5</v>
      </c>
      <c r="D38">
        <v>1.4</v>
      </c>
      <c r="E38">
        <v>7.0999999999999994E-2</v>
      </c>
      <c r="F38">
        <v>6</v>
      </c>
      <c r="G38">
        <v>26</v>
      </c>
      <c r="H38">
        <v>0.99790999999999996</v>
      </c>
      <c r="I38">
        <v>3.07</v>
      </c>
      <c r="J38">
        <v>0.6</v>
      </c>
      <c r="K38">
        <v>10.4</v>
      </c>
      <c r="L38">
        <v>4</v>
      </c>
    </row>
    <row r="39" spans="1:12" x14ac:dyDescent="0.2">
      <c r="A39">
        <v>6.5</v>
      </c>
      <c r="B39">
        <v>0.57999999999999996</v>
      </c>
      <c r="C39">
        <v>0</v>
      </c>
      <c r="D39">
        <v>2.2000000000000002</v>
      </c>
      <c r="E39">
        <v>9.6000000000000002E-2</v>
      </c>
      <c r="F39">
        <v>3</v>
      </c>
      <c r="G39">
        <v>13</v>
      </c>
      <c r="H39">
        <v>0.99556999999999995</v>
      </c>
      <c r="I39">
        <v>3.62</v>
      </c>
      <c r="J39">
        <v>0.62</v>
      </c>
      <c r="K39">
        <v>11.5</v>
      </c>
      <c r="L39">
        <v>4</v>
      </c>
    </row>
    <row r="40" spans="1:12" x14ac:dyDescent="0.2">
      <c r="A40">
        <v>6.5</v>
      </c>
      <c r="B40">
        <v>0.88</v>
      </c>
      <c r="C40">
        <v>0.03</v>
      </c>
      <c r="D40">
        <v>5.6</v>
      </c>
      <c r="E40">
        <v>7.9000000000000001E-2</v>
      </c>
      <c r="F40">
        <v>23</v>
      </c>
      <c r="G40">
        <v>47</v>
      </c>
      <c r="H40">
        <v>0.99572000000000005</v>
      </c>
      <c r="I40">
        <v>3.58</v>
      </c>
      <c r="J40">
        <v>0.5</v>
      </c>
      <c r="K40">
        <v>11.2</v>
      </c>
      <c r="L40">
        <v>4</v>
      </c>
    </row>
    <row r="41" spans="1:12" x14ac:dyDescent="0.2">
      <c r="A41">
        <v>8.8000000000000007</v>
      </c>
      <c r="B41">
        <v>0.95499999999999996</v>
      </c>
      <c r="C41">
        <v>0.05</v>
      </c>
      <c r="D41">
        <v>1.8</v>
      </c>
      <c r="E41">
        <v>7.4999999999999997E-2</v>
      </c>
      <c r="F41">
        <v>5</v>
      </c>
      <c r="G41">
        <v>19</v>
      </c>
      <c r="H41">
        <v>0.99616000000000005</v>
      </c>
      <c r="I41">
        <v>3.3</v>
      </c>
      <c r="J41">
        <v>0.44</v>
      </c>
      <c r="K41">
        <v>9.6</v>
      </c>
      <c r="L41">
        <v>4</v>
      </c>
    </row>
    <row r="42" spans="1:12" x14ac:dyDescent="0.2">
      <c r="A42">
        <v>10.199999999999999</v>
      </c>
      <c r="B42">
        <v>0.23</v>
      </c>
      <c r="C42">
        <v>0.37</v>
      </c>
      <c r="D42">
        <v>2.2000000000000002</v>
      </c>
      <c r="E42">
        <v>5.7000000000000002E-2</v>
      </c>
      <c r="F42">
        <v>14</v>
      </c>
      <c r="G42">
        <v>36</v>
      </c>
      <c r="H42">
        <v>0.99613999999999903</v>
      </c>
      <c r="I42">
        <v>3.23</v>
      </c>
      <c r="J42">
        <v>0.49</v>
      </c>
      <c r="K42">
        <v>9.3000000000000007</v>
      </c>
      <c r="L42">
        <v>4</v>
      </c>
    </row>
    <row r="43" spans="1:12" x14ac:dyDescent="0.2">
      <c r="A43">
        <v>6</v>
      </c>
      <c r="B43">
        <v>0.33</v>
      </c>
      <c r="C43">
        <v>0.32</v>
      </c>
      <c r="D43">
        <v>12.9</v>
      </c>
      <c r="E43">
        <v>5.3999999999999999E-2</v>
      </c>
      <c r="F43">
        <v>6</v>
      </c>
      <c r="G43">
        <v>113</v>
      </c>
      <c r="H43">
        <v>0.99572000000000005</v>
      </c>
      <c r="I43">
        <v>3.3</v>
      </c>
      <c r="J43">
        <v>0.56000000000000005</v>
      </c>
      <c r="K43">
        <v>11.5</v>
      </c>
      <c r="L43">
        <v>4</v>
      </c>
    </row>
    <row r="44" spans="1:12" x14ac:dyDescent="0.2">
      <c r="A44">
        <v>8.1</v>
      </c>
      <c r="B44">
        <v>0.73</v>
      </c>
      <c r="C44">
        <v>0</v>
      </c>
      <c r="D44">
        <v>2.5</v>
      </c>
      <c r="E44">
        <v>8.1000000000000003E-2</v>
      </c>
      <c r="F44">
        <v>12</v>
      </c>
      <c r="G44">
        <v>24</v>
      </c>
      <c r="H44">
        <v>0.99797999999999998</v>
      </c>
      <c r="I44">
        <v>3.38</v>
      </c>
      <c r="J44">
        <v>0.46</v>
      </c>
      <c r="K44">
        <v>9.6</v>
      </c>
      <c r="L44">
        <v>4</v>
      </c>
    </row>
    <row r="45" spans="1:12" x14ac:dyDescent="0.2">
      <c r="A45">
        <v>6.5</v>
      </c>
      <c r="B45">
        <v>0.67</v>
      </c>
      <c r="C45">
        <v>0</v>
      </c>
      <c r="D45">
        <v>4.3</v>
      </c>
      <c r="E45">
        <v>5.7000000000000002E-2</v>
      </c>
      <c r="F45">
        <v>11</v>
      </c>
      <c r="G45">
        <v>20</v>
      </c>
      <c r="H45">
        <v>0.99487999999999899</v>
      </c>
      <c r="I45">
        <v>3.45</v>
      </c>
      <c r="J45">
        <v>0.56000000000000005</v>
      </c>
      <c r="K45">
        <v>11.8</v>
      </c>
      <c r="L45">
        <v>4</v>
      </c>
    </row>
    <row r="46" spans="1:12" x14ac:dyDescent="0.2">
      <c r="A46">
        <v>6.3</v>
      </c>
      <c r="B46">
        <v>1.02</v>
      </c>
      <c r="C46">
        <v>0</v>
      </c>
      <c r="D46">
        <v>2</v>
      </c>
      <c r="E46">
        <v>8.3000000000000004E-2</v>
      </c>
      <c r="F46">
        <v>17</v>
      </c>
      <c r="G46">
        <v>24</v>
      </c>
      <c r="H46">
        <v>0.99436999999999998</v>
      </c>
      <c r="I46">
        <v>3.59</v>
      </c>
      <c r="J46">
        <v>0.55000000000000004</v>
      </c>
      <c r="K46">
        <v>11.2</v>
      </c>
      <c r="L46">
        <v>4</v>
      </c>
    </row>
    <row r="47" spans="1:12" x14ac:dyDescent="0.2">
      <c r="A47">
        <v>8.1999999999999993</v>
      </c>
      <c r="B47">
        <v>0.78</v>
      </c>
      <c r="C47">
        <v>0</v>
      </c>
      <c r="D47">
        <v>2.2000000000000002</v>
      </c>
      <c r="E47">
        <v>8.8999999999999996E-2</v>
      </c>
      <c r="F47">
        <v>13</v>
      </c>
      <c r="G47">
        <v>26</v>
      </c>
      <c r="H47">
        <v>0.99780000000000002</v>
      </c>
      <c r="I47">
        <v>3.37</v>
      </c>
      <c r="J47">
        <v>0.46</v>
      </c>
      <c r="K47">
        <v>9.6</v>
      </c>
      <c r="L47">
        <v>4</v>
      </c>
    </row>
    <row r="48" spans="1:12" x14ac:dyDescent="0.2">
      <c r="A48">
        <v>8.5</v>
      </c>
      <c r="B48">
        <v>0.4</v>
      </c>
      <c r="C48">
        <v>0.4</v>
      </c>
      <c r="D48">
        <v>6.3</v>
      </c>
      <c r="E48">
        <v>0.05</v>
      </c>
      <c r="F48">
        <v>3</v>
      </c>
      <c r="G48">
        <v>10</v>
      </c>
      <c r="H48">
        <v>0.99565999999999999</v>
      </c>
      <c r="I48">
        <v>3.28</v>
      </c>
      <c r="J48">
        <v>0.56000000000000005</v>
      </c>
      <c r="K48">
        <v>12</v>
      </c>
      <c r="L48">
        <v>4</v>
      </c>
    </row>
    <row r="49" spans="1:12" x14ac:dyDescent="0.2">
      <c r="A49">
        <v>7.5</v>
      </c>
      <c r="B49">
        <v>0.755</v>
      </c>
      <c r="C49">
        <v>0</v>
      </c>
      <c r="D49">
        <v>1.9</v>
      </c>
      <c r="E49">
        <v>8.4000000000000005E-2</v>
      </c>
      <c r="F49">
        <v>6</v>
      </c>
      <c r="G49">
        <v>12</v>
      </c>
      <c r="H49">
        <v>0.99672000000000005</v>
      </c>
      <c r="I49">
        <v>3.34</v>
      </c>
      <c r="J49">
        <v>0.49</v>
      </c>
      <c r="K49">
        <v>9.6999999999999993</v>
      </c>
      <c r="L49">
        <v>4</v>
      </c>
    </row>
    <row r="50" spans="1:12" x14ac:dyDescent="0.2">
      <c r="A50">
        <v>7.6</v>
      </c>
      <c r="B50">
        <v>1.58</v>
      </c>
      <c r="C50">
        <v>0</v>
      </c>
      <c r="D50">
        <v>2.1</v>
      </c>
      <c r="E50">
        <v>0.13699999999999901</v>
      </c>
      <c r="F50">
        <v>5</v>
      </c>
      <c r="G50">
        <v>9</v>
      </c>
      <c r="H50">
        <v>0.99475999999999998</v>
      </c>
      <c r="I50">
        <v>3.5</v>
      </c>
      <c r="J50">
        <v>0.4</v>
      </c>
      <c r="K50">
        <v>10.9</v>
      </c>
      <c r="L50">
        <v>3</v>
      </c>
    </row>
    <row r="51" spans="1:12" x14ac:dyDescent="0.2">
      <c r="A51">
        <v>6.8</v>
      </c>
      <c r="B51">
        <v>0.68</v>
      </c>
      <c r="C51">
        <v>0.09</v>
      </c>
      <c r="D51">
        <v>3.9</v>
      </c>
      <c r="E51">
        <v>6.8000000000000005E-2</v>
      </c>
      <c r="F51">
        <v>15</v>
      </c>
      <c r="G51">
        <v>29</v>
      </c>
      <c r="H51">
        <v>0.99524000000000001</v>
      </c>
      <c r="I51">
        <v>3.41</v>
      </c>
      <c r="J51">
        <v>0.52</v>
      </c>
      <c r="K51">
        <v>11.1</v>
      </c>
      <c r="L51">
        <v>4</v>
      </c>
    </row>
    <row r="52" spans="1:12" x14ac:dyDescent="0.2">
      <c r="A52">
        <v>8</v>
      </c>
      <c r="B52">
        <v>0.83</v>
      </c>
      <c r="C52">
        <v>0.27</v>
      </c>
      <c r="D52">
        <v>2</v>
      </c>
      <c r="E52">
        <v>0.08</v>
      </c>
      <c r="F52">
        <v>11</v>
      </c>
      <c r="G52">
        <v>63</v>
      </c>
      <c r="H52">
        <v>0.99651999999999996</v>
      </c>
      <c r="I52">
        <v>3.29</v>
      </c>
      <c r="J52">
        <v>0.48</v>
      </c>
      <c r="K52">
        <v>9.8000000000000007</v>
      </c>
      <c r="L52">
        <v>4</v>
      </c>
    </row>
    <row r="53" spans="1:12" x14ac:dyDescent="0.2">
      <c r="A53">
        <v>6.6</v>
      </c>
      <c r="B53">
        <v>0.61</v>
      </c>
      <c r="C53">
        <v>0</v>
      </c>
      <c r="D53">
        <v>1.6</v>
      </c>
      <c r="E53">
        <v>6.9000000000000006E-2</v>
      </c>
      <c r="F53">
        <v>4</v>
      </c>
      <c r="G53">
        <v>8</v>
      </c>
      <c r="H53">
        <v>0.99395999999999995</v>
      </c>
      <c r="I53">
        <v>3.33</v>
      </c>
      <c r="J53">
        <v>0.37</v>
      </c>
      <c r="K53">
        <v>10.4</v>
      </c>
      <c r="L53">
        <v>4</v>
      </c>
    </row>
    <row r="54" spans="1:12" x14ac:dyDescent="0.2">
      <c r="A54">
        <v>6.8</v>
      </c>
      <c r="B54">
        <v>0.81499999999999995</v>
      </c>
      <c r="C54">
        <v>0</v>
      </c>
      <c r="D54">
        <v>1.2</v>
      </c>
      <c r="E54">
        <v>0.26700000000000002</v>
      </c>
      <c r="F54">
        <v>16</v>
      </c>
      <c r="G54">
        <v>29</v>
      </c>
      <c r="H54">
        <v>0.99470999999999998</v>
      </c>
      <c r="I54">
        <v>3.32</v>
      </c>
      <c r="J54">
        <v>0.51</v>
      </c>
      <c r="K54">
        <v>9.8000000000000007</v>
      </c>
      <c r="L54">
        <v>3</v>
      </c>
    </row>
    <row r="55" spans="1:12" x14ac:dyDescent="0.2">
      <c r="A55">
        <v>6.4</v>
      </c>
      <c r="B55">
        <v>0.53</v>
      </c>
      <c r="C55">
        <v>0.09</v>
      </c>
      <c r="D55">
        <v>3.9</v>
      </c>
      <c r="E55">
        <v>0.123</v>
      </c>
      <c r="F55">
        <v>14</v>
      </c>
      <c r="G55">
        <v>31</v>
      </c>
      <c r="H55">
        <v>0.99680000000000002</v>
      </c>
      <c r="I55">
        <v>3.5</v>
      </c>
      <c r="J55">
        <v>0.67</v>
      </c>
      <c r="K55">
        <v>11</v>
      </c>
      <c r="L55">
        <v>4</v>
      </c>
    </row>
    <row r="56" spans="1:12" x14ac:dyDescent="0.2">
      <c r="A56">
        <v>6.2</v>
      </c>
      <c r="B56">
        <v>0.78500000000000003</v>
      </c>
      <c r="C56">
        <v>0</v>
      </c>
      <c r="D56">
        <v>2.1</v>
      </c>
      <c r="E56">
        <v>0.06</v>
      </c>
      <c r="F56">
        <v>6</v>
      </c>
      <c r="G56">
        <v>13</v>
      </c>
      <c r="H56">
        <v>0.99663999999999997</v>
      </c>
      <c r="I56">
        <v>3.59</v>
      </c>
      <c r="J56">
        <v>0.61</v>
      </c>
      <c r="K56">
        <v>10</v>
      </c>
      <c r="L56">
        <v>4</v>
      </c>
    </row>
    <row r="57" spans="1:12" x14ac:dyDescent="0.2">
      <c r="A57">
        <v>6.7</v>
      </c>
      <c r="B57">
        <v>1.04</v>
      </c>
      <c r="C57">
        <v>0.08</v>
      </c>
      <c r="D57">
        <v>2.2999999999999998</v>
      </c>
      <c r="E57">
        <v>6.7000000000000004E-2</v>
      </c>
      <c r="F57">
        <v>19</v>
      </c>
      <c r="G57">
        <v>32</v>
      </c>
      <c r="H57">
        <v>0.99647999999999903</v>
      </c>
      <c r="I57">
        <v>3.52</v>
      </c>
      <c r="J57">
        <v>0.56999999999999995</v>
      </c>
      <c r="K57">
        <v>11</v>
      </c>
      <c r="L57">
        <v>4</v>
      </c>
    </row>
    <row r="58" spans="1:12" x14ac:dyDescent="0.2">
      <c r="A58">
        <v>7.3</v>
      </c>
      <c r="B58">
        <v>0.98</v>
      </c>
      <c r="C58">
        <v>0.05</v>
      </c>
      <c r="D58">
        <v>2.1</v>
      </c>
      <c r="E58">
        <v>6.0999999999999999E-2</v>
      </c>
      <c r="F58">
        <v>20</v>
      </c>
      <c r="G58">
        <v>49</v>
      </c>
      <c r="H58">
        <v>0.99704999999999999</v>
      </c>
      <c r="I58">
        <v>3.31</v>
      </c>
      <c r="J58">
        <v>0.55000000000000004</v>
      </c>
      <c r="K58">
        <v>9.6999999999999993</v>
      </c>
      <c r="L58">
        <v>3</v>
      </c>
    </row>
    <row r="59" spans="1:12" x14ac:dyDescent="0.2">
      <c r="A59">
        <v>7.1</v>
      </c>
      <c r="B59">
        <v>0.875</v>
      </c>
      <c r="C59">
        <v>0.05</v>
      </c>
      <c r="D59">
        <v>5.7</v>
      </c>
      <c r="E59">
        <v>8.1999999999999906E-2</v>
      </c>
      <c r="F59">
        <v>3</v>
      </c>
      <c r="G59">
        <v>14</v>
      </c>
      <c r="H59">
        <v>0.99807999999999997</v>
      </c>
      <c r="I59">
        <v>3.4</v>
      </c>
      <c r="J59">
        <v>0.52</v>
      </c>
      <c r="K59">
        <v>10.199999999999999</v>
      </c>
      <c r="L59">
        <v>3</v>
      </c>
    </row>
    <row r="60" spans="1:12" x14ac:dyDescent="0.2">
      <c r="A60">
        <v>5.6</v>
      </c>
      <c r="B60">
        <v>0.62</v>
      </c>
      <c r="C60">
        <v>0.03</v>
      </c>
      <c r="D60">
        <v>1.5</v>
      </c>
      <c r="E60">
        <v>0.08</v>
      </c>
      <c r="F60">
        <v>6</v>
      </c>
      <c r="G60">
        <v>13</v>
      </c>
      <c r="H60">
        <v>0.99497999999999998</v>
      </c>
      <c r="I60">
        <v>3.66</v>
      </c>
      <c r="J60">
        <v>0.62</v>
      </c>
      <c r="K60">
        <v>10.1</v>
      </c>
      <c r="L60">
        <v>4</v>
      </c>
    </row>
    <row r="61" spans="1:12" x14ac:dyDescent="0.2">
      <c r="A61">
        <v>7.2</v>
      </c>
      <c r="B61">
        <v>0.57999999999999996</v>
      </c>
      <c r="C61">
        <v>0.54</v>
      </c>
      <c r="D61">
        <v>2.1</v>
      </c>
      <c r="E61">
        <v>0.114</v>
      </c>
      <c r="F61">
        <v>3</v>
      </c>
      <c r="G61">
        <v>9</v>
      </c>
      <c r="H61">
        <v>0.99718999999999902</v>
      </c>
      <c r="I61">
        <v>3.33</v>
      </c>
      <c r="J61">
        <v>0.56999999999999995</v>
      </c>
      <c r="K61">
        <v>10.3</v>
      </c>
      <c r="L61">
        <v>4</v>
      </c>
    </row>
    <row r="62" spans="1:12" x14ac:dyDescent="0.2">
      <c r="A62">
        <v>6.8</v>
      </c>
      <c r="B62">
        <v>0.91</v>
      </c>
      <c r="C62">
        <v>0.06</v>
      </c>
      <c r="D62">
        <v>2</v>
      </c>
      <c r="E62">
        <v>0.06</v>
      </c>
      <c r="F62">
        <v>4</v>
      </c>
      <c r="G62">
        <v>11</v>
      </c>
      <c r="H62">
        <v>0.99592000000000003</v>
      </c>
      <c r="I62">
        <v>3.53</v>
      </c>
      <c r="J62">
        <v>0.64</v>
      </c>
      <c r="K62">
        <v>10.9</v>
      </c>
      <c r="L62">
        <v>4</v>
      </c>
    </row>
    <row r="63" spans="1:12" x14ac:dyDescent="0.2">
      <c r="A63">
        <v>6.7</v>
      </c>
      <c r="B63">
        <v>0.76</v>
      </c>
      <c r="C63">
        <v>0.02</v>
      </c>
      <c r="D63">
        <v>1.8</v>
      </c>
      <c r="E63">
        <v>7.8E-2</v>
      </c>
      <c r="F63">
        <v>6</v>
      </c>
      <c r="G63">
        <v>12</v>
      </c>
      <c r="H63">
        <v>0.996</v>
      </c>
      <c r="I63">
        <v>3.55</v>
      </c>
      <c r="J63">
        <v>0.63</v>
      </c>
      <c r="K63">
        <v>9.9499999999999993</v>
      </c>
      <c r="L63">
        <v>3</v>
      </c>
    </row>
    <row r="64" spans="1:12" x14ac:dyDescent="0.2">
      <c r="A64">
        <v>6.9</v>
      </c>
      <c r="B64">
        <v>0.48</v>
      </c>
      <c r="C64">
        <v>0.2</v>
      </c>
      <c r="D64">
        <v>1.9</v>
      </c>
      <c r="E64">
        <v>8.1999999999999906E-2</v>
      </c>
      <c r="F64">
        <v>9</v>
      </c>
      <c r="G64">
        <v>23</v>
      </c>
      <c r="H64">
        <v>0.99585000000000001</v>
      </c>
      <c r="I64">
        <v>3.39</v>
      </c>
      <c r="J64">
        <v>0.43</v>
      </c>
      <c r="K64">
        <v>9.0500000000000007</v>
      </c>
      <c r="L64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workbookViewId="0">
      <selection activeCell="I34" sqref="I34"/>
    </sheetView>
  </sheetViews>
  <sheetFormatPr baseColWidth="10" defaultRowHeight="16" x14ac:dyDescent="0.2"/>
  <cols>
    <col min="3" max="3" width="13.83203125" bestFit="1" customWidth="1"/>
  </cols>
  <sheetData>
    <row r="1" spans="1:5" x14ac:dyDescent="0.2">
      <c r="A1" t="s">
        <v>13</v>
      </c>
      <c r="B1" t="s">
        <v>8</v>
      </c>
      <c r="C1" t="s">
        <v>12</v>
      </c>
      <c r="D1">
        <f>COUNT(B:B)</f>
        <v>63</v>
      </c>
    </row>
    <row r="2" spans="1:5" x14ac:dyDescent="0.2">
      <c r="A2">
        <v>1</v>
      </c>
      <c r="B2">
        <v>3.38</v>
      </c>
      <c r="C2" t="s">
        <v>14</v>
      </c>
      <c r="D2">
        <f>MIN(B:B)</f>
        <v>2.74</v>
      </c>
    </row>
    <row r="3" spans="1:5" x14ac:dyDescent="0.2">
      <c r="A3">
        <v>2</v>
      </c>
      <c r="B3">
        <v>3.5</v>
      </c>
      <c r="C3" t="s">
        <v>15</v>
      </c>
      <c r="D3">
        <f>MAX(B:B)</f>
        <v>3.9</v>
      </c>
    </row>
    <row r="4" spans="1:5" x14ac:dyDescent="0.2">
      <c r="A4">
        <v>3</v>
      </c>
      <c r="B4">
        <v>3.26</v>
      </c>
      <c r="C4" t="s">
        <v>16</v>
      </c>
      <c r="D4">
        <f>D3-D2</f>
        <v>1.1599999999999997</v>
      </c>
    </row>
    <row r="5" spans="1:5" x14ac:dyDescent="0.2">
      <c r="A5">
        <v>4</v>
      </c>
      <c r="B5">
        <v>3.9</v>
      </c>
      <c r="C5" t="s">
        <v>17</v>
      </c>
      <c r="D5">
        <f>D4/(1+3.322*LOG(D1))</f>
        <v>0.16625081735156311</v>
      </c>
    </row>
    <row r="6" spans="1:5" x14ac:dyDescent="0.2">
      <c r="A6">
        <v>5</v>
      </c>
      <c r="B6">
        <v>3.31</v>
      </c>
      <c r="C6" t="s">
        <v>18</v>
      </c>
      <c r="D6">
        <f>D4/D5</f>
        <v>6.9774093052847972</v>
      </c>
      <c r="E6">
        <v>7</v>
      </c>
    </row>
    <row r="7" spans="1:5" x14ac:dyDescent="0.2">
      <c r="A7">
        <v>6</v>
      </c>
      <c r="B7">
        <v>3.16</v>
      </c>
      <c r="C7" t="s">
        <v>19</v>
      </c>
      <c r="D7">
        <f>D4/E6</f>
        <v>0.16571428571428568</v>
      </c>
    </row>
    <row r="8" spans="1:5" x14ac:dyDescent="0.2">
      <c r="A8">
        <v>7</v>
      </c>
      <c r="B8">
        <v>3.75</v>
      </c>
      <c r="C8" t="s">
        <v>20</v>
      </c>
      <c r="D8">
        <f>AVERAGE(B:B)</f>
        <v>3.384126984126985</v>
      </c>
    </row>
    <row r="9" spans="1:5" x14ac:dyDescent="0.2">
      <c r="A9">
        <v>8</v>
      </c>
      <c r="B9">
        <v>2.74</v>
      </c>
      <c r="C9" t="s">
        <v>21</v>
      </c>
      <c r="D9">
        <f>_xlfn.STDEV.S(B:B)</f>
        <v>0.1751002931100043</v>
      </c>
    </row>
    <row r="10" spans="1:5" x14ac:dyDescent="0.2">
      <c r="A10">
        <v>9</v>
      </c>
      <c r="B10">
        <v>3.17</v>
      </c>
      <c r="C10" t="s">
        <v>22</v>
      </c>
      <c r="D10">
        <f>_xlfn.STDEV.P(B:B)</f>
        <v>0.17370504941564538</v>
      </c>
    </row>
    <row r="11" spans="1:5" x14ac:dyDescent="0.2">
      <c r="A11">
        <v>10</v>
      </c>
      <c r="B11">
        <v>3.37</v>
      </c>
    </row>
    <row r="12" spans="1:5" x14ac:dyDescent="0.2">
      <c r="A12">
        <v>11</v>
      </c>
      <c r="B12">
        <v>3.36</v>
      </c>
    </row>
    <row r="13" spans="1:5" x14ac:dyDescent="0.2">
      <c r="A13">
        <v>12</v>
      </c>
      <c r="B13">
        <v>3.51</v>
      </c>
    </row>
    <row r="14" spans="1:5" x14ac:dyDescent="0.2">
      <c r="A14">
        <v>13</v>
      </c>
      <c r="B14">
        <v>3.31</v>
      </c>
    </row>
    <row r="15" spans="1:5" x14ac:dyDescent="0.2">
      <c r="A15">
        <v>14</v>
      </c>
      <c r="B15">
        <v>3.35</v>
      </c>
    </row>
    <row r="16" spans="1:5" x14ac:dyDescent="0.2">
      <c r="A16">
        <v>15</v>
      </c>
      <c r="B16">
        <v>3.6</v>
      </c>
    </row>
    <row r="17" spans="1:9" x14ac:dyDescent="0.2">
      <c r="A17">
        <v>16</v>
      </c>
      <c r="B17">
        <v>3.05</v>
      </c>
    </row>
    <row r="18" spans="1:9" x14ac:dyDescent="0.2">
      <c r="A18">
        <v>17</v>
      </c>
      <c r="B18">
        <v>3.25</v>
      </c>
    </row>
    <row r="19" spans="1:9" x14ac:dyDescent="0.2">
      <c r="A19">
        <v>18</v>
      </c>
      <c r="B19">
        <v>3.16</v>
      </c>
      <c r="D19" t="s">
        <v>30</v>
      </c>
      <c r="E19" t="s">
        <v>31</v>
      </c>
      <c r="F19" t="s">
        <v>32</v>
      </c>
      <c r="G19" t="s">
        <v>33</v>
      </c>
      <c r="H19" t="s">
        <v>34</v>
      </c>
      <c r="I19" t="s">
        <v>35</v>
      </c>
    </row>
    <row r="20" spans="1:9" x14ac:dyDescent="0.2">
      <c r="A20">
        <v>19</v>
      </c>
      <c r="B20">
        <v>3.3</v>
      </c>
    </row>
    <row r="21" spans="1:9" x14ac:dyDescent="0.2">
      <c r="A21">
        <v>20</v>
      </c>
      <c r="B21">
        <v>3.34</v>
      </c>
      <c r="C21" t="s">
        <v>23</v>
      </c>
      <c r="D21">
        <f>D2</f>
        <v>2.74</v>
      </c>
      <c r="E21">
        <f>D2+$D$7</f>
        <v>2.9057142857142857</v>
      </c>
      <c r="F21">
        <f>NORMDIST(E21,$D$8,$D$9,1)-NORMDIST(D21,$D$8,$D$9,1)</f>
        <v>3.0281954693937006E-3</v>
      </c>
      <c r="G21">
        <f>F21*$D$1</f>
        <v>0.19077631457180314</v>
      </c>
      <c r="H21">
        <f>COUNTIF(B:B,"&lt;="&amp;E21)-COUNTIF(B:B,"&lt;"&amp;D21)</f>
        <v>1</v>
      </c>
      <c r="I21">
        <f>(G21-H21)^2/G21</f>
        <v>3.4325171577393472</v>
      </c>
    </row>
    <row r="22" spans="1:9" x14ac:dyDescent="0.2">
      <c r="A22">
        <v>21</v>
      </c>
      <c r="B22">
        <v>3.26</v>
      </c>
      <c r="C22" t="s">
        <v>24</v>
      </c>
      <c r="D22">
        <f>E21</f>
        <v>2.9057142857142857</v>
      </c>
      <c r="E22">
        <f>D22+$D$7</f>
        <v>3.0714285714285712</v>
      </c>
      <c r="F22">
        <f t="shared" ref="F22:F27" si="0">NORMDIST(E22,$D$8,$D$9,1)-NORMDIST(D22,$D$8,$D$9,1)</f>
        <v>3.3918383985477675E-2</v>
      </c>
      <c r="G22">
        <f t="shared" ref="G22:G27" si="1">F22*$D$1</f>
        <v>2.1368581910850937</v>
      </c>
      <c r="H22">
        <f t="shared" ref="H22:H27" si="2">COUNTIF(B:B,"&lt;="&amp;E22)-COUNTIF(B:B,"&lt;"&amp;D22)</f>
        <v>2</v>
      </c>
      <c r="I22">
        <f t="shared" ref="I22:I27" si="3">(G22-H22)^2/G22</f>
        <v>8.7652819196078063E-3</v>
      </c>
    </row>
    <row r="23" spans="1:9" x14ac:dyDescent="0.2">
      <c r="A23">
        <v>22</v>
      </c>
      <c r="B23">
        <v>3.43</v>
      </c>
      <c r="C23" t="s">
        <v>25</v>
      </c>
      <c r="D23">
        <f t="shared" ref="D23:D27" si="4">E22</f>
        <v>3.0714285714285712</v>
      </c>
      <c r="E23">
        <f t="shared" ref="E23:E27" si="5">D23+$D$7</f>
        <v>3.2371428571428567</v>
      </c>
      <c r="F23">
        <f t="shared" si="0"/>
        <v>0.16355069702104275</v>
      </c>
      <c r="G23">
        <f t="shared" si="1"/>
        <v>10.303693912325693</v>
      </c>
      <c r="H23">
        <f t="shared" si="2"/>
        <v>5</v>
      </c>
      <c r="I23">
        <f t="shared" si="3"/>
        <v>2.7300082237488996</v>
      </c>
    </row>
    <row r="24" spans="1:9" x14ac:dyDescent="0.2">
      <c r="A24">
        <v>23</v>
      </c>
      <c r="B24">
        <v>3.32</v>
      </c>
      <c r="C24" t="s">
        <v>26</v>
      </c>
      <c r="D24">
        <f t="shared" si="4"/>
        <v>3.2371428571428567</v>
      </c>
      <c r="E24">
        <f t="shared" si="5"/>
        <v>3.4028571428571421</v>
      </c>
      <c r="F24">
        <f t="shared" si="0"/>
        <v>0.34197835873661869</v>
      </c>
      <c r="G24">
        <f t="shared" si="1"/>
        <v>21.544636600406978</v>
      </c>
      <c r="H24">
        <f t="shared" si="2"/>
        <v>31</v>
      </c>
      <c r="I24">
        <f t="shared" si="3"/>
        <v>4.1497055010282455</v>
      </c>
    </row>
    <row r="25" spans="1:9" x14ac:dyDescent="0.2">
      <c r="A25">
        <v>24</v>
      </c>
      <c r="B25">
        <v>3.41</v>
      </c>
      <c r="C25" t="s">
        <v>27</v>
      </c>
      <c r="D25">
        <f t="shared" si="4"/>
        <v>3.4028571428571421</v>
      </c>
      <c r="E25">
        <f t="shared" si="5"/>
        <v>3.5685714285714276</v>
      </c>
      <c r="F25">
        <f t="shared" si="0"/>
        <v>0.31132014534181174</v>
      </c>
      <c r="G25">
        <f t="shared" si="1"/>
        <v>19.613169156534141</v>
      </c>
      <c r="H25">
        <f t="shared" si="2"/>
        <v>15</v>
      </c>
      <c r="I25">
        <f t="shared" si="3"/>
        <v>1.0850530833110175</v>
      </c>
    </row>
    <row r="26" spans="1:9" x14ac:dyDescent="0.2">
      <c r="A26">
        <v>25</v>
      </c>
      <c r="B26">
        <v>3.63</v>
      </c>
      <c r="C26" t="s">
        <v>28</v>
      </c>
      <c r="D26">
        <f t="shared" si="4"/>
        <v>3.5685714285714276</v>
      </c>
      <c r="E26">
        <f t="shared" si="5"/>
        <v>3.7342857142857131</v>
      </c>
      <c r="F26">
        <f t="shared" si="0"/>
        <v>0.123323927510953</v>
      </c>
      <c r="G26">
        <f t="shared" si="1"/>
        <v>7.7694074331900396</v>
      </c>
      <c r="H26">
        <f t="shared" si="2"/>
        <v>7</v>
      </c>
      <c r="I26">
        <f t="shared" si="3"/>
        <v>7.6194716693473885E-2</v>
      </c>
    </row>
    <row r="27" spans="1:9" x14ac:dyDescent="0.2">
      <c r="A27">
        <v>26</v>
      </c>
      <c r="B27">
        <v>3.32</v>
      </c>
      <c r="C27" t="s">
        <v>29</v>
      </c>
      <c r="D27">
        <f t="shared" si="4"/>
        <v>3.7342857142857131</v>
      </c>
      <c r="E27">
        <f t="shared" si="5"/>
        <v>3.8999999999999986</v>
      </c>
      <c r="F27">
        <f t="shared" si="0"/>
        <v>2.1154297673708577E-2</v>
      </c>
      <c r="G27">
        <f t="shared" si="1"/>
        <v>1.3327207534436405</v>
      </c>
      <c r="H27">
        <f t="shared" si="2"/>
        <v>2</v>
      </c>
      <c r="I27">
        <f t="shared" si="3"/>
        <v>0.33409969172784593</v>
      </c>
    </row>
    <row r="28" spans="1:9" x14ac:dyDescent="0.2">
      <c r="A28">
        <v>27</v>
      </c>
      <c r="B28">
        <v>3.29</v>
      </c>
      <c r="F28">
        <f>SUM(F21:F27)</f>
        <v>0.99827400573900615</v>
      </c>
      <c r="G28">
        <f>SUM(G21:G27)</f>
        <v>62.891262361557388</v>
      </c>
      <c r="H28">
        <f>SUM(H21:H27)</f>
        <v>63</v>
      </c>
      <c r="I28">
        <f>SUM(I21:I27)</f>
        <v>11.816343656168437</v>
      </c>
    </row>
    <row r="29" spans="1:9" x14ac:dyDescent="0.2">
      <c r="A29">
        <v>28</v>
      </c>
      <c r="B29">
        <v>3.54</v>
      </c>
    </row>
    <row r="30" spans="1:9" x14ac:dyDescent="0.2">
      <c r="A30">
        <v>29</v>
      </c>
      <c r="B30">
        <v>3.44</v>
      </c>
      <c r="H30" t="s">
        <v>36</v>
      </c>
      <c r="I30">
        <f>E6-1</f>
        <v>6</v>
      </c>
    </row>
    <row r="31" spans="1:9" x14ac:dyDescent="0.2">
      <c r="A31">
        <v>30</v>
      </c>
      <c r="B31">
        <v>3.38</v>
      </c>
      <c r="H31" t="s">
        <v>37</v>
      </c>
      <c r="I31">
        <f>_xlfn.CHISQ.DIST.RT(I28,I30)</f>
        <v>6.6193623953637953E-2</v>
      </c>
    </row>
    <row r="32" spans="1:9" x14ac:dyDescent="0.2">
      <c r="A32">
        <v>31</v>
      </c>
      <c r="B32">
        <v>3.38</v>
      </c>
    </row>
    <row r="33" spans="1:4" x14ac:dyDescent="0.2">
      <c r="A33">
        <v>32</v>
      </c>
      <c r="B33">
        <v>3.38</v>
      </c>
    </row>
    <row r="34" spans="1:4" x14ac:dyDescent="0.2">
      <c r="A34">
        <v>33</v>
      </c>
      <c r="B34">
        <v>3.43</v>
      </c>
      <c r="D34" t="s">
        <v>38</v>
      </c>
    </row>
    <row r="35" spans="1:4" x14ac:dyDescent="0.2">
      <c r="A35">
        <v>34</v>
      </c>
      <c r="B35">
        <v>3.4</v>
      </c>
      <c r="D35" t="s">
        <v>39</v>
      </c>
    </row>
    <row r="36" spans="1:4" x14ac:dyDescent="0.2">
      <c r="A36">
        <v>35</v>
      </c>
      <c r="B36">
        <v>3.48</v>
      </c>
    </row>
    <row r="37" spans="1:4" x14ac:dyDescent="0.2">
      <c r="A37">
        <v>36</v>
      </c>
      <c r="B37">
        <v>3.2</v>
      </c>
      <c r="D37" t="s">
        <v>40</v>
      </c>
    </row>
    <row r="38" spans="1:4" x14ac:dyDescent="0.2">
      <c r="A38">
        <v>37</v>
      </c>
      <c r="B38">
        <v>3.07</v>
      </c>
    </row>
    <row r="39" spans="1:4" x14ac:dyDescent="0.2">
      <c r="A39">
        <v>38</v>
      </c>
      <c r="B39">
        <v>3.62</v>
      </c>
    </row>
    <row r="40" spans="1:4" x14ac:dyDescent="0.2">
      <c r="A40">
        <v>39</v>
      </c>
      <c r="B40">
        <v>3.58</v>
      </c>
    </row>
    <row r="41" spans="1:4" x14ac:dyDescent="0.2">
      <c r="A41">
        <v>40</v>
      </c>
      <c r="B41">
        <v>3.3</v>
      </c>
    </row>
    <row r="42" spans="1:4" x14ac:dyDescent="0.2">
      <c r="A42">
        <v>41</v>
      </c>
      <c r="B42">
        <v>3.23</v>
      </c>
    </row>
    <row r="43" spans="1:4" x14ac:dyDescent="0.2">
      <c r="A43">
        <v>42</v>
      </c>
      <c r="B43">
        <v>3.3</v>
      </c>
    </row>
    <row r="44" spans="1:4" x14ac:dyDescent="0.2">
      <c r="A44">
        <v>43</v>
      </c>
      <c r="B44">
        <v>3.38</v>
      </c>
    </row>
    <row r="45" spans="1:4" x14ac:dyDescent="0.2">
      <c r="A45">
        <v>44</v>
      </c>
      <c r="B45">
        <v>3.45</v>
      </c>
    </row>
    <row r="46" spans="1:4" x14ac:dyDescent="0.2">
      <c r="A46">
        <v>45</v>
      </c>
      <c r="B46">
        <v>3.59</v>
      </c>
    </row>
    <row r="47" spans="1:4" x14ac:dyDescent="0.2">
      <c r="A47">
        <v>46</v>
      </c>
      <c r="B47">
        <v>3.37</v>
      </c>
    </row>
    <row r="48" spans="1:4" x14ac:dyDescent="0.2">
      <c r="A48">
        <v>47</v>
      </c>
      <c r="B48">
        <v>3.28</v>
      </c>
    </row>
    <row r="49" spans="1:2" x14ac:dyDescent="0.2">
      <c r="A49">
        <v>48</v>
      </c>
      <c r="B49">
        <v>3.34</v>
      </c>
    </row>
    <row r="50" spans="1:2" x14ac:dyDescent="0.2">
      <c r="A50">
        <v>49</v>
      </c>
      <c r="B50">
        <v>3.5</v>
      </c>
    </row>
    <row r="51" spans="1:2" x14ac:dyDescent="0.2">
      <c r="A51">
        <v>50</v>
      </c>
      <c r="B51">
        <v>3.41</v>
      </c>
    </row>
    <row r="52" spans="1:2" x14ac:dyDescent="0.2">
      <c r="A52">
        <v>51</v>
      </c>
      <c r="B52">
        <v>3.29</v>
      </c>
    </row>
    <row r="53" spans="1:2" x14ac:dyDescent="0.2">
      <c r="A53">
        <v>52</v>
      </c>
      <c r="B53">
        <v>3.33</v>
      </c>
    </row>
    <row r="54" spans="1:2" x14ac:dyDescent="0.2">
      <c r="A54">
        <v>53</v>
      </c>
      <c r="B54">
        <v>3.32</v>
      </c>
    </row>
    <row r="55" spans="1:2" x14ac:dyDescent="0.2">
      <c r="A55">
        <v>54</v>
      </c>
      <c r="B55">
        <v>3.5</v>
      </c>
    </row>
    <row r="56" spans="1:2" x14ac:dyDescent="0.2">
      <c r="A56">
        <v>55</v>
      </c>
      <c r="B56">
        <v>3.59</v>
      </c>
    </row>
    <row r="57" spans="1:2" x14ac:dyDescent="0.2">
      <c r="A57">
        <v>56</v>
      </c>
      <c r="B57">
        <v>3.52</v>
      </c>
    </row>
    <row r="58" spans="1:2" x14ac:dyDescent="0.2">
      <c r="A58">
        <v>57</v>
      </c>
      <c r="B58">
        <v>3.31</v>
      </c>
    </row>
    <row r="59" spans="1:2" x14ac:dyDescent="0.2">
      <c r="A59">
        <v>58</v>
      </c>
      <c r="B59">
        <v>3.4</v>
      </c>
    </row>
    <row r="60" spans="1:2" x14ac:dyDescent="0.2">
      <c r="A60">
        <v>59</v>
      </c>
      <c r="B60">
        <v>3.66</v>
      </c>
    </row>
    <row r="61" spans="1:2" x14ac:dyDescent="0.2">
      <c r="A61">
        <v>60</v>
      </c>
      <c r="B61">
        <v>3.33</v>
      </c>
    </row>
    <row r="62" spans="1:2" x14ac:dyDescent="0.2">
      <c r="A62">
        <v>61</v>
      </c>
      <c r="B62">
        <v>3.53</v>
      </c>
    </row>
    <row r="63" spans="1:2" x14ac:dyDescent="0.2">
      <c r="A63">
        <v>62</v>
      </c>
      <c r="B63">
        <v>3.55</v>
      </c>
    </row>
    <row r="64" spans="1:2" x14ac:dyDescent="0.2">
      <c r="A64">
        <v>63</v>
      </c>
      <c r="B64">
        <v>3.39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Red_Wine_Low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2020-11-12T19:18:18Z</dcterms:created>
  <dcterms:modified xsi:type="dcterms:W3CDTF">2020-11-12T19:35:01Z</dcterms:modified>
</cp:coreProperties>
</file>