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190" yWindow="0" windowWidth="18975" windowHeight="4950" activeTab="1"/>
  </bookViews>
  <sheets>
    <sheet name="first inteval from 2.74" sheetId="1" r:id="rId1"/>
    <sheet name="first bin from -inf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I7" i="1" l="1"/>
  <c r="H6" i="1"/>
  <c r="G6" i="1"/>
  <c r="L13" i="3"/>
  <c r="G9" i="3"/>
  <c r="H9" i="3" s="1"/>
  <c r="I9" i="3" s="1"/>
  <c r="J9" i="3" s="1"/>
  <c r="K9" i="3" s="1"/>
  <c r="L9" i="3" s="1"/>
  <c r="M9" i="3" s="1"/>
  <c r="G8" i="3"/>
  <c r="H8" i="3" s="1"/>
  <c r="I8" i="3" s="1"/>
  <c r="J8" i="3" s="1"/>
  <c r="K8" i="3" s="1"/>
  <c r="L8" i="3" s="1"/>
  <c r="M8" i="3" s="1"/>
  <c r="G7" i="3"/>
  <c r="H7" i="3" s="1"/>
  <c r="G6" i="3"/>
  <c r="H6" i="3" s="1"/>
  <c r="I6" i="3" s="1"/>
  <c r="J6" i="3" s="1"/>
  <c r="K6" i="3" s="1"/>
  <c r="L6" i="3" s="1"/>
  <c r="M6" i="3" s="1"/>
  <c r="L14" i="1"/>
  <c r="M8" i="1"/>
  <c r="M9" i="1"/>
  <c r="M10" i="1"/>
  <c r="L8" i="1"/>
  <c r="L9" i="1"/>
  <c r="L10" i="1"/>
  <c r="K8" i="1"/>
  <c r="K9" i="1"/>
  <c r="K10" i="1"/>
  <c r="I10" i="1"/>
  <c r="G9" i="1"/>
  <c r="I7" i="3" l="1"/>
  <c r="J7" i="3" s="1"/>
  <c r="K7" i="3" s="1"/>
  <c r="L7" i="3" s="1"/>
  <c r="M7" i="3" s="1"/>
  <c r="M10" i="3" s="1"/>
  <c r="L12" i="3" s="1"/>
  <c r="K7" i="1"/>
  <c r="L7" i="1" s="1"/>
  <c r="M7" i="1" s="1"/>
  <c r="M11" i="1" s="1"/>
  <c r="L13" i="1" s="1"/>
  <c r="G8" i="1" l="1"/>
  <c r="H8" i="1" s="1"/>
  <c r="I8" i="1" s="1"/>
  <c r="H9" i="1"/>
  <c r="G10" i="1"/>
  <c r="H10" i="1" s="1"/>
  <c r="J10" i="1" s="1"/>
  <c r="G7" i="1"/>
  <c r="H7" i="1" s="1"/>
  <c r="I9" i="1" l="1"/>
  <c r="J9" i="1" s="1"/>
</calcChain>
</file>

<file path=xl/sharedStrings.xml><?xml version="1.0" encoding="utf-8"?>
<sst xmlns="http://schemas.openxmlformats.org/spreadsheetml/2006/main" count="40" uniqueCount="21">
  <si>
    <t>mean</t>
    <phoneticPr fontId="1" type="noConversion"/>
  </si>
  <si>
    <t>std</t>
    <phoneticPr fontId="1" type="noConversion"/>
  </si>
  <si>
    <t xml:space="preserve">(-inf, 3.3]    </t>
    <phoneticPr fontId="1" type="noConversion"/>
  </si>
  <si>
    <t xml:space="preserve">(3.3, 3.38]    </t>
    <phoneticPr fontId="1" type="noConversion"/>
  </si>
  <si>
    <t xml:space="preserve">(3.38, 3.5]    </t>
    <phoneticPr fontId="1" type="noConversion"/>
  </si>
  <si>
    <t xml:space="preserve">(3.5, 3.9]     </t>
    <phoneticPr fontId="1" type="noConversion"/>
  </si>
  <si>
    <t>z</t>
    <phoneticPr fontId="1" type="noConversion"/>
  </si>
  <si>
    <t>phi</t>
    <phoneticPr fontId="1" type="noConversion"/>
  </si>
  <si>
    <t>exoected frequeics</t>
    <phoneticPr fontId="1" type="noConversion"/>
  </si>
  <si>
    <t>#</t>
    <phoneticPr fontId="1" type="noConversion"/>
  </si>
  <si>
    <t>count</t>
    <phoneticPr fontId="1" type="noConversion"/>
  </si>
  <si>
    <t>upper bound</t>
    <phoneticPr fontId="1" type="noConversion"/>
  </si>
  <si>
    <t>differnce in probability</t>
    <phoneticPr fontId="1" type="noConversion"/>
  </si>
  <si>
    <t>obersed-expected frequencies</t>
    <phoneticPr fontId="1" type="noConversion"/>
  </si>
  <si>
    <t>(obersed-expected frequencies)^2</t>
    <phoneticPr fontId="1" type="noConversion"/>
  </si>
  <si>
    <t>(obersed-expected frequencies)^2/obsered</t>
    <phoneticPr fontId="1" type="noConversion"/>
  </si>
  <si>
    <t>test statistic</t>
    <phoneticPr fontId="1" type="noConversion"/>
  </si>
  <si>
    <t>degree of freddom</t>
    <phoneticPr fontId="1" type="noConversion"/>
  </si>
  <si>
    <t>p-value</t>
    <phoneticPr fontId="1" type="noConversion"/>
  </si>
  <si>
    <t>from 0.1 to 0.05</t>
    <phoneticPr fontId="1" type="noConversion"/>
  </si>
  <si>
    <t xml:space="preserve">[2.74 3.3]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</si>
</sst>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876300</xdr:colOff>
      <xdr:row>16</xdr:row>
      <xdr:rowOff>114300</xdr:rowOff>
    </xdr:from>
    <xdr:to>
      <xdr:col>13</xdr:col>
      <xdr:colOff>420055</xdr:colOff>
      <xdr:row>52</xdr:row>
      <xdr:rowOff>29472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886075"/>
          <a:ext cx="6839905" cy="643027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857250</xdr:colOff>
      <xdr:row>16</xdr:row>
      <xdr:rowOff>114300</xdr:rowOff>
    </xdr:from>
    <xdr:to>
      <xdr:col>14</xdr:col>
      <xdr:colOff>162942</xdr:colOff>
      <xdr:row>48</xdr:row>
      <xdr:rowOff>86529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6850" y="2886075"/>
          <a:ext cx="7287642" cy="5763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876300</xdr:colOff>
      <xdr:row>15</xdr:row>
      <xdr:rowOff>114300</xdr:rowOff>
    </xdr:from>
    <xdr:to>
      <xdr:col>11</xdr:col>
      <xdr:colOff>315280</xdr:colOff>
      <xdr:row>51</xdr:row>
      <xdr:rowOff>29472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886075"/>
          <a:ext cx="6839905" cy="643027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857250</xdr:colOff>
      <xdr:row>15</xdr:row>
      <xdr:rowOff>114300</xdr:rowOff>
    </xdr:from>
    <xdr:to>
      <xdr:col>11</xdr:col>
      <xdr:colOff>743967</xdr:colOff>
      <xdr:row>47</xdr:row>
      <xdr:rowOff>86529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6850" y="2886075"/>
          <a:ext cx="7287642" cy="5763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workbookViewId="0">
      <selection activeCell="J9" sqref="J9"/>
    </sheetView>
  </sheetViews>
  <sheetFormatPr defaultRowHeight="14.25"/>
  <cols>
    <col min="3" max="3" width="22" bestFit="1" customWidth="1"/>
    <col min="6" max="6" width="12.5" bestFit="1" customWidth="1"/>
    <col min="9" max="9" width="20.625" bestFit="1" customWidth="1"/>
    <col min="10" max="10" width="17.625" bestFit="1" customWidth="1"/>
  </cols>
  <sheetData>
    <row r="1" spans="1:13" ht="15">
      <c r="A1" t="s">
        <v>0</v>
      </c>
      <c r="B1" s="1">
        <v>3.3841269999999999</v>
      </c>
    </row>
    <row r="2" spans="1:13" ht="15">
      <c r="A2" t="s">
        <v>1</v>
      </c>
      <c r="B2" s="1">
        <v>0.17510000000000001</v>
      </c>
    </row>
    <row r="3" spans="1:13">
      <c r="A3" t="s">
        <v>9</v>
      </c>
      <c r="B3">
        <v>63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15</v>
      </c>
    </row>
    <row r="6" spans="1:13">
      <c r="D6">
        <v>0</v>
      </c>
      <c r="F6">
        <v>2.74</v>
      </c>
      <c r="G6">
        <f>(F6-$B$1)/$B$2</f>
        <v>-3.6786236436322084</v>
      </c>
      <c r="H6">
        <f>_xlfn.NORM.S.DIST(G6,TRUE)</f>
        <v>1.172480014910622E-4</v>
      </c>
    </row>
    <row r="7" spans="1:13" ht="15">
      <c r="C7" s="1" t="s">
        <v>20</v>
      </c>
      <c r="D7">
        <v>17</v>
      </c>
      <c r="F7">
        <v>3.3</v>
      </c>
      <c r="G7">
        <f>(F7-$B$1)/$B$2</f>
        <v>-0.48045117075956628</v>
      </c>
      <c r="H7">
        <f>_xlfn.NORM.S.DIST(G7,TRUE)</f>
        <v>0.31545330800837962</v>
      </c>
      <c r="I7">
        <f>H7-H6</f>
        <v>0.31533606000688857</v>
      </c>
      <c r="J7">
        <f>I7*$B$3</f>
        <v>19.86617178043398</v>
      </c>
      <c r="K7">
        <f>D7-J7</f>
        <v>-2.8661717804339801</v>
      </c>
      <c r="L7">
        <f>K7^2</f>
        <v>8.2149406749560914</v>
      </c>
      <c r="M7">
        <f>L7/D7</f>
        <v>0.48323180440918184</v>
      </c>
    </row>
    <row r="8" spans="1:13" ht="15">
      <c r="C8" s="1" t="s">
        <v>3</v>
      </c>
      <c r="D8">
        <v>19</v>
      </c>
      <c r="F8">
        <v>3.38</v>
      </c>
      <c r="G8">
        <f>(F8-$B$1)/$B$2</f>
        <v>-2.3569388920616743E-2</v>
      </c>
      <c r="H8">
        <f t="shared" ref="H8:H10" si="0">_xlfn.NORM.S.DIST(G8,TRUE)</f>
        <v>0.49059804473397695</v>
      </c>
      <c r="I8">
        <f>H8-H7</f>
        <v>0.17514473672559733</v>
      </c>
      <c r="J8">
        <f>I8*$B$3</f>
        <v>11.034118413712632</v>
      </c>
      <c r="K8">
        <f t="shared" ref="K8:K10" si="1">D8-J8</f>
        <v>7.9658815862873684</v>
      </c>
      <c r="L8">
        <f t="shared" ref="L8:L10" si="2">K8^2</f>
        <v>63.455269446752162</v>
      </c>
      <c r="M8">
        <f t="shared" ref="M8:M10" si="3">L8/D8</f>
        <v>3.3397510235132715</v>
      </c>
    </row>
    <row r="9" spans="1:13" ht="15">
      <c r="C9" s="1" t="s">
        <v>4</v>
      </c>
      <c r="D9">
        <v>13</v>
      </c>
      <c r="F9">
        <v>3.5</v>
      </c>
      <c r="G9">
        <f>(F9-$B$1)/$B$2</f>
        <v>0.66175328383780763</v>
      </c>
      <c r="H9">
        <f t="shared" si="0"/>
        <v>0.74593532499638882</v>
      </c>
      <c r="I9">
        <f t="shared" ref="I9" si="4">H9-H8</f>
        <v>0.25533728026241187</v>
      </c>
      <c r="J9">
        <f>I9*$B$3</f>
        <v>16.086248656531946</v>
      </c>
      <c r="K9">
        <f t="shared" si="1"/>
        <v>-3.0862486565319465</v>
      </c>
      <c r="L9">
        <f t="shared" si="2"/>
        <v>9.5249307699452448</v>
      </c>
      <c r="M9">
        <f t="shared" si="3"/>
        <v>0.73268698230348039</v>
      </c>
    </row>
    <row r="10" spans="1:13" ht="15">
      <c r="C10" s="1" t="s">
        <v>5</v>
      </c>
      <c r="D10">
        <v>14</v>
      </c>
      <c r="F10">
        <v>3.9</v>
      </c>
      <c r="G10">
        <f>(F10-$B$1)/$B$2</f>
        <v>2.9461621930325528</v>
      </c>
      <c r="H10">
        <f t="shared" si="0"/>
        <v>0.9983912817920233</v>
      </c>
      <c r="I10">
        <f>H10-H9</f>
        <v>0.25245595679563448</v>
      </c>
      <c r="J10">
        <f>I10*$B$3</f>
        <v>15.904725278124973</v>
      </c>
      <c r="K10">
        <f t="shared" si="1"/>
        <v>-1.9047252781249728</v>
      </c>
      <c r="L10">
        <f t="shared" si="2"/>
        <v>3.6279783851282552</v>
      </c>
      <c r="M10">
        <f t="shared" si="3"/>
        <v>0.2591413132234468</v>
      </c>
    </row>
    <row r="11" spans="1:13">
      <c r="M11">
        <f>SUM(M7:M10)</f>
        <v>4.8148111234493802</v>
      </c>
    </row>
    <row r="13" spans="1:13">
      <c r="K13" t="s">
        <v>16</v>
      </c>
      <c r="L13">
        <f>M11</f>
        <v>4.8148111234493802</v>
      </c>
    </row>
    <row r="14" spans="1:13">
      <c r="K14" t="s">
        <v>17</v>
      </c>
      <c r="L14">
        <f>4-2-1</f>
        <v>1</v>
      </c>
    </row>
    <row r="15" spans="1:13">
      <c r="K15" t="s">
        <v>18</v>
      </c>
      <c r="L15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J12" sqref="J12"/>
    </sheetView>
  </sheetViews>
  <sheetFormatPr defaultRowHeight="14.25"/>
  <cols>
    <col min="3" max="3" width="22" bestFit="1" customWidth="1"/>
    <col min="6" max="6" width="12.5" bestFit="1" customWidth="1"/>
    <col min="9" max="9" width="20.625" bestFit="1" customWidth="1"/>
    <col min="10" max="10" width="17.625" bestFit="1" customWidth="1"/>
    <col min="11" max="11" width="28.375" bestFit="1" customWidth="1"/>
    <col min="12" max="12" width="32" bestFit="1" customWidth="1"/>
  </cols>
  <sheetData>
    <row r="1" spans="1:13" ht="15">
      <c r="A1" t="s">
        <v>0</v>
      </c>
      <c r="B1" s="1">
        <v>3.3841269999999999</v>
      </c>
    </row>
    <row r="2" spans="1:13" ht="15">
      <c r="A2" t="s">
        <v>1</v>
      </c>
      <c r="B2" s="1">
        <v>0.17510000000000001</v>
      </c>
    </row>
    <row r="3" spans="1:13">
      <c r="A3" t="s">
        <v>9</v>
      </c>
      <c r="B3">
        <v>63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15</v>
      </c>
    </row>
    <row r="6" spans="1:13" ht="15">
      <c r="C6" s="1" t="s">
        <v>2</v>
      </c>
      <c r="D6">
        <v>17</v>
      </c>
      <c r="F6">
        <v>3.3</v>
      </c>
      <c r="G6">
        <f>(F6-$B$1)/$B$2</f>
        <v>-0.48045117075956628</v>
      </c>
      <c r="H6">
        <f>_xlfn.NORM.S.DIST(G6,TRUE)</f>
        <v>0.31545330800837962</v>
      </c>
      <c r="I6">
        <f>H6</f>
        <v>0.31545330800837962</v>
      </c>
      <c r="J6">
        <f>I6*$B$3</f>
        <v>19.873558404527916</v>
      </c>
      <c r="K6">
        <f>D6-J6</f>
        <v>-2.8735584045279161</v>
      </c>
      <c r="L6">
        <f>K6^2</f>
        <v>8.2573379042330224</v>
      </c>
      <c r="M6">
        <f>L6/D6</f>
        <v>0.48572575907253074</v>
      </c>
    </row>
    <row r="7" spans="1:13" ht="15">
      <c r="C7" s="1" t="s">
        <v>3</v>
      </c>
      <c r="D7">
        <v>19</v>
      </c>
      <c r="F7">
        <v>3.38</v>
      </c>
      <c r="G7">
        <f>(F7-$B$1)/$B$2</f>
        <v>-2.3569388920616743E-2</v>
      </c>
      <c r="H7">
        <f t="shared" ref="H7:H9" si="0">_xlfn.NORM.S.DIST(G7,TRUE)</f>
        <v>0.49059804473397695</v>
      </c>
      <c r="I7">
        <f>H7-H6</f>
        <v>0.17514473672559733</v>
      </c>
      <c r="J7">
        <f>I7*$B$3</f>
        <v>11.034118413712632</v>
      </c>
      <c r="K7">
        <f t="shared" ref="K7:K9" si="1">D7-J7</f>
        <v>7.9658815862873684</v>
      </c>
      <c r="L7">
        <f t="shared" ref="L7:L9" si="2">K7^2</f>
        <v>63.455269446752162</v>
      </c>
      <c r="M7">
        <f t="shared" ref="M7:M9" si="3">L7/D7</f>
        <v>3.3397510235132715</v>
      </c>
    </row>
    <row r="8" spans="1:13" ht="15">
      <c r="C8" s="1" t="s">
        <v>4</v>
      </c>
      <c r="D8">
        <v>13</v>
      </c>
      <c r="F8">
        <v>3.5</v>
      </c>
      <c r="G8">
        <f>(F8-$B$1)/$B$2</f>
        <v>0.66175328383780763</v>
      </c>
      <c r="H8">
        <f t="shared" si="0"/>
        <v>0.74593532499638882</v>
      </c>
      <c r="I8">
        <f t="shared" ref="I8" si="4">H8-H7</f>
        <v>0.25533728026241187</v>
      </c>
      <c r="J8">
        <f>I8*$B$3</f>
        <v>16.086248656531946</v>
      </c>
      <c r="K8">
        <f t="shared" si="1"/>
        <v>-3.0862486565319465</v>
      </c>
      <c r="L8">
        <f t="shared" si="2"/>
        <v>9.5249307699452448</v>
      </c>
      <c r="M8">
        <f t="shared" si="3"/>
        <v>0.73268698230348039</v>
      </c>
    </row>
    <row r="9" spans="1:13" ht="15">
      <c r="C9" s="1" t="s">
        <v>5</v>
      </c>
      <c r="D9">
        <v>14</v>
      </c>
      <c r="F9">
        <v>3.9</v>
      </c>
      <c r="G9">
        <f>(F9-$B$1)/$B$2</f>
        <v>2.9461621930325528</v>
      </c>
      <c r="H9">
        <f t="shared" si="0"/>
        <v>0.9983912817920233</v>
      </c>
      <c r="I9">
        <f>H9-H8</f>
        <v>0.25245595679563448</v>
      </c>
      <c r="J9">
        <f>I9*$B$3</f>
        <v>15.904725278124973</v>
      </c>
      <c r="K9">
        <f t="shared" si="1"/>
        <v>-1.9047252781249728</v>
      </c>
      <c r="L9">
        <f t="shared" si="2"/>
        <v>3.6279783851282552</v>
      </c>
      <c r="M9">
        <f t="shared" si="3"/>
        <v>0.2591413132234468</v>
      </c>
    </row>
    <row r="10" spans="1:13">
      <c r="M10">
        <f>SUM(M6:M9)</f>
        <v>4.8173050781127289</v>
      </c>
    </row>
    <row r="12" spans="1:13">
      <c r="K12" t="s">
        <v>16</v>
      </c>
      <c r="L12">
        <f>M10</f>
        <v>4.8173050781127289</v>
      </c>
    </row>
    <row r="13" spans="1:13">
      <c r="K13" t="s">
        <v>17</v>
      </c>
      <c r="L13">
        <f>4-2-1</f>
        <v>1</v>
      </c>
    </row>
    <row r="14" spans="1:13">
      <c r="K14" t="s">
        <v>18</v>
      </c>
      <c r="L14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first inteval from 2.74</vt:lpstr>
      <vt:lpstr>first bin from -inf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2020-11-20T20:45:33Z</dcterms:created>
  <dcterms:modified xsi:type="dcterms:W3CDTF">2020-11-20T21:25:35Z</dcterms:modified>
</cp:coreProperties>
</file>