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Учеба\Git\QA\DSR IoT QA\"/>
    </mc:Choice>
  </mc:AlternateContent>
  <bookViews>
    <workbookView xWindow="0" yWindow="0" windowWidth="28800" windowHeight="12180"/>
  </bookViews>
  <sheets>
    <sheet name="TPS Info" sheetId="1" r:id="rId1"/>
    <sheet name="Smart Bulb" sheetId="2" r:id="rId2"/>
    <sheet name="Smart Plug" sheetId="3" r:id="rId3"/>
    <sheet name="Thermostat" sheetId="4" r:id="rId4"/>
    <sheet name=" Window Blind" sheetId="5" r:id="rId5"/>
    <sheet name="Guideline" sheetId="6" r:id="rId6"/>
  </sheets>
  <definedNames>
    <definedName name="_xlnm._FilterDatabase" localSheetId="1" hidden="1">'Smart Bulb'!$A$7:$Z$34</definedName>
  </definedNames>
  <calcPr calcId="162913"/>
</workbook>
</file>

<file path=xl/calcChain.xml><?xml version="1.0" encoding="utf-8"?>
<calcChain xmlns="http://schemas.openxmlformats.org/spreadsheetml/2006/main">
  <c r="L6" i="5" l="1"/>
  <c r="K6" i="5"/>
  <c r="J6" i="5"/>
  <c r="H6" i="5"/>
  <c r="G6" i="5"/>
  <c r="L5" i="5"/>
  <c r="K5" i="5"/>
  <c r="M5" i="5" s="1"/>
  <c r="J5" i="5"/>
  <c r="H5" i="5"/>
  <c r="G5" i="5"/>
  <c r="L4" i="5"/>
  <c r="K4" i="5"/>
  <c r="J4" i="5"/>
  <c r="H4" i="5"/>
  <c r="G4" i="5"/>
  <c r="H3" i="5"/>
  <c r="L2" i="5"/>
  <c r="K2" i="5"/>
  <c r="H2" i="5"/>
  <c r="H1" i="5"/>
  <c r="M6" i="4"/>
  <c r="L6" i="4"/>
  <c r="K6" i="4"/>
  <c r="J6" i="4"/>
  <c r="H6" i="4"/>
  <c r="G6" i="4"/>
  <c r="L5" i="4"/>
  <c r="L3" i="4" s="1"/>
  <c r="K5" i="4"/>
  <c r="K3" i="4" s="1"/>
  <c r="J5" i="4"/>
  <c r="H5" i="4"/>
  <c r="G5" i="4"/>
  <c r="M4" i="4"/>
  <c r="L4" i="4"/>
  <c r="K4" i="4"/>
  <c r="J4" i="4"/>
  <c r="H4" i="4"/>
  <c r="G4" i="4"/>
  <c r="H3" i="4"/>
  <c r="L2" i="4"/>
  <c r="K2" i="4"/>
  <c r="M2" i="4" s="1"/>
  <c r="H2" i="4"/>
  <c r="H1" i="4"/>
  <c r="L6" i="3"/>
  <c r="M6" i="3" s="1"/>
  <c r="K6" i="3"/>
  <c r="J6" i="3"/>
  <c r="H6" i="3"/>
  <c r="G6" i="3"/>
  <c r="L5" i="3"/>
  <c r="K5" i="3"/>
  <c r="M5" i="3" s="1"/>
  <c r="J5" i="3"/>
  <c r="H5" i="3"/>
  <c r="G5" i="3"/>
  <c r="L4" i="3"/>
  <c r="M4" i="3" s="1"/>
  <c r="K4" i="3"/>
  <c r="J4" i="3"/>
  <c r="H4" i="3"/>
  <c r="G4" i="3"/>
  <c r="H3" i="3"/>
  <c r="L2" i="3"/>
  <c r="K2" i="3"/>
  <c r="M2" i="3" s="1"/>
  <c r="H2" i="3"/>
  <c r="H1" i="3"/>
  <c r="L6" i="2"/>
  <c r="K6" i="2"/>
  <c r="M6" i="2" s="1"/>
  <c r="J6" i="2"/>
  <c r="H6" i="2"/>
  <c r="G6" i="2"/>
  <c r="M5" i="2"/>
  <c r="L5" i="2"/>
  <c r="K5" i="2"/>
  <c r="J5" i="2"/>
  <c r="H5" i="2"/>
  <c r="G5" i="2"/>
  <c r="L4" i="2"/>
  <c r="L3" i="2" s="1"/>
  <c r="K4" i="2"/>
  <c r="M4" i="2" s="1"/>
  <c r="J4" i="2"/>
  <c r="H4" i="2"/>
  <c r="G4" i="2"/>
  <c r="H3" i="2"/>
  <c r="M2" i="2"/>
  <c r="L2" i="2"/>
  <c r="K2" i="2"/>
  <c r="H2" i="2"/>
  <c r="H1" i="2"/>
  <c r="L3" i="5" l="1"/>
  <c r="M2" i="5"/>
  <c r="M6" i="5"/>
  <c r="M4" i="5"/>
  <c r="M3" i="4"/>
  <c r="K3" i="3"/>
  <c r="K3" i="2"/>
  <c r="M3" i="2" s="1"/>
  <c r="L3" i="3"/>
  <c r="M5" i="4"/>
  <c r="K3" i="5"/>
  <c r="M3" i="5" l="1"/>
  <c r="M3" i="3"/>
</calcChain>
</file>

<file path=xl/sharedStrings.xml><?xml version="1.0" encoding="utf-8"?>
<sst xmlns="http://schemas.openxmlformats.org/spreadsheetml/2006/main" count="1009" uniqueCount="466">
  <si>
    <t>Proprietary and Confidential</t>
  </si>
  <si>
    <t>Test Procedure Specification Info</t>
  </si>
  <si>
    <t>Title</t>
  </si>
  <si>
    <t>Value</t>
  </si>
  <si>
    <t>Test Procedure Specification ID</t>
  </si>
  <si>
    <t>Smart-Home-System-Emulator-Devices-TPS</t>
  </si>
  <si>
    <t>Test Procedure Specification Purpose</t>
  </si>
  <si>
    <t>Integration testing for device</t>
  </si>
  <si>
    <t>Features to be tested</t>
  </si>
  <si>
    <t>#</t>
  </si>
  <si>
    <t>Feature</t>
  </si>
  <si>
    <t>Comments</t>
  </si>
  <si>
    <t>Smart Bulb</t>
  </si>
  <si>
    <t xml:space="preserve">  identify</t>
  </si>
  <si>
    <t xml:space="preserve">  state</t>
  </si>
  <si>
    <t>set_on, set_off, state</t>
  </si>
  <si>
    <t xml:space="preserve">  set_level</t>
  </si>
  <si>
    <t xml:space="preserve">  move_to_color_temp</t>
  </si>
  <si>
    <t>Smart Plug</t>
  </si>
  <si>
    <t>state</t>
  </si>
  <si>
    <t>Thermostat</t>
  </si>
  <si>
    <t xml:space="preserve">  set_point</t>
  </si>
  <si>
    <t>head, cool</t>
  </si>
  <si>
    <t xml:space="preserve">  set_system_mode</t>
  </si>
  <si>
    <t>off, auto, cool, heat, er_heating, precooling, fan_only, dry, sleep</t>
  </si>
  <si>
    <t xml:space="preserve">  set_fan_mode</t>
  </si>
  <si>
    <t>off, low, medium, high, on, auto, smart</t>
  </si>
  <si>
    <t>set_open, set_close</t>
  </si>
  <si>
    <t xml:space="preserve">  set_tilt</t>
  </si>
  <si>
    <t>tilt -90,90</t>
  </si>
  <si>
    <t xml:space="preserve">Features tested in other TPS </t>
  </si>
  <si>
    <t>References</t>
  </si>
  <si>
    <t>passed</t>
  </si>
  <si>
    <t>Planned TCs</t>
  </si>
  <si>
    <t>Count of TCs</t>
  </si>
  <si>
    <t>Executed TCs</t>
  </si>
  <si>
    <t>Executed (%)</t>
  </si>
  <si>
    <t>failed</t>
  </si>
  <si>
    <t>Total Count of TCs</t>
  </si>
  <si>
    <t>blocked</t>
  </si>
  <si>
    <t>Total with Priority</t>
  </si>
  <si>
    <t>High</t>
  </si>
  <si>
    <t>unclear</t>
  </si>
  <si>
    <t>Medium</t>
  </si>
  <si>
    <t>excluded</t>
  </si>
  <si>
    <t>Low</t>
  </si>
  <si>
    <t>n/a</t>
  </si>
  <si>
    <t>Test Name</t>
  </si>
  <si>
    <t>Initial Conditons</t>
  </si>
  <si>
    <t>Actions</t>
  </si>
  <si>
    <t>Expected Results</t>
  </si>
  <si>
    <t>Priority</t>
  </si>
  <si>
    <t>Verdict</t>
  </si>
  <si>
    <t>Bugs</t>
  </si>
  <si>
    <t>Version</t>
  </si>
  <si>
    <t>Tester</t>
  </si>
  <si>
    <t>Date</t>
  </si>
  <si>
    <t>integration testing</t>
  </si>
  <si>
    <t>SHSE
1</t>
  </si>
  <si>
    <t>identify</t>
  </si>
  <si>
    <t>LAPIC prints the information:
sent, commandId &lt;cmdId&gt;
Response for command #&lt;cmdId&gt; received: status
COMPLETED</t>
  </si>
  <si>
    <t>SHSEO 2.1</t>
  </si>
  <si>
    <t>1.2.0</t>
  </si>
  <si>
    <t>AP</t>
  </si>
  <si>
    <t>11/28/2021</t>
  </si>
  <si>
    <t>identify (error case)</t>
  </si>
  <si>
    <t>SHSE
2</t>
  </si>
  <si>
    <r>
      <rPr>
        <sz val="10"/>
        <color theme="1"/>
        <rFont val="Calibri"/>
      </rPr>
      <t xml:space="preserve">identify does not changes state: true &gt; false (error case)
Execute command with LAPIC:
</t>
    </r>
    <r>
      <rPr>
        <i/>
        <sz val="10"/>
        <color theme="1"/>
        <rFont val="Calibri"/>
      </rPr>
      <t>measurement_show_runtime true</t>
    </r>
    <r>
      <rPr>
        <sz val="10"/>
        <color theme="1"/>
        <rFont val="Calibri"/>
      </rPr>
      <t xml:space="preserve">
state is true</t>
    </r>
  </si>
  <si>
    <t>LAPIC print the information:
sent, commandId &lt;cmdId&gt;
Response for command #&lt;cmdId&gt; received: status COMPLETED
state is true</t>
  </si>
  <si>
    <t>1.1.0</t>
  </si>
  <si>
    <t>11/21/2021</t>
  </si>
  <si>
    <t>SHSE
3</t>
  </si>
  <si>
    <r>
      <rPr>
        <sz val="10"/>
        <color theme="1"/>
        <rFont val="Calibri"/>
      </rPr>
      <t xml:space="preserve">identify does change changes state: false &gt; true (error case)
Execute command with LAPIC:
</t>
    </r>
    <r>
      <rPr>
        <i/>
        <sz val="10"/>
        <color theme="1"/>
        <rFont val="Calibri"/>
      </rPr>
      <t>measurement_show_runtime true</t>
    </r>
    <r>
      <rPr>
        <sz val="10"/>
        <color theme="1"/>
        <rFont val="Calibri"/>
      </rPr>
      <t xml:space="preserve">
state is false</t>
    </r>
  </si>
  <si>
    <t>LAPIC print the information:
sent, commandId &lt;cmdId&gt;
Response for command #&lt;cmdId&gt; received: status COMPLETED
state is false</t>
  </si>
  <si>
    <t>SHSE
4</t>
  </si>
  <si>
    <t>set on: on &gt; on</t>
  </si>
  <si>
    <t>LAPIC prints the information:
sent, commandId &lt;cmdId&gt;
Response for command #&lt;cmdId&gt; received: status COMPLETED
the state is true</t>
  </si>
  <si>
    <t>SHSEO 2.2</t>
  </si>
  <si>
    <t>11/13/2021</t>
  </si>
  <si>
    <t>SHSE
5</t>
  </si>
  <si>
    <t>set on: on &gt; off</t>
  </si>
  <si>
    <r>
      <rPr>
        <i/>
        <sz val="10"/>
        <color theme="1"/>
        <rFont val="Calibri"/>
      </rPr>
      <t>LAPIC prints the information:</t>
    </r>
    <r>
      <rPr>
        <sz val="10"/>
        <color theme="1"/>
        <rFont val="Calibri"/>
      </rPr>
      <t xml:space="preserve">
sent, commandId &lt;cmdId&gt;
Response for command #&lt;cmdId&gt; received: status COMPLETED
the state is false</t>
    </r>
  </si>
  <si>
    <t>SHSEO 2.3</t>
  </si>
  <si>
    <t>11/28/2023</t>
  </si>
  <si>
    <t>SHSE
6</t>
  </si>
  <si>
    <t>set off: off &gt; on</t>
  </si>
  <si>
    <r>
      <rPr>
        <sz val="10"/>
        <color theme="1"/>
        <rFont val="Calibri"/>
      </rPr>
      <t xml:space="preserve">Sent the commands with LAPIC:
</t>
    </r>
    <r>
      <rPr>
        <i/>
        <sz val="10"/>
        <color theme="1"/>
        <rFont val="Calibri"/>
      </rPr>
      <t xml:space="preserve">measurement_show_runtime true
</t>
    </r>
    <r>
      <rPr>
        <sz val="10"/>
        <color theme="1"/>
        <rFont val="Calibri"/>
      </rPr>
      <t>Sent the command with LAPIC:</t>
    </r>
    <r>
      <rPr>
        <i/>
        <sz val="10"/>
        <color theme="1"/>
        <rFont val="Calibri"/>
      </rPr>
      <t xml:space="preserve">
set_off zb.71617363686f6f6c</t>
    </r>
    <r>
      <rPr>
        <sz val="10"/>
        <color theme="1"/>
        <rFont val="Calibri"/>
      </rPr>
      <t xml:space="preserve">
The command is executed successful.
state is false</t>
    </r>
  </si>
  <si>
    <r>
      <rPr>
        <i/>
        <sz val="10"/>
        <color theme="1"/>
        <rFont val="Calibri"/>
      </rPr>
      <t>LAPIC prints the information:</t>
    </r>
    <r>
      <rPr>
        <sz val="10"/>
        <color theme="1"/>
        <rFont val="Calibri"/>
      </rPr>
      <t xml:space="preserve">
sent, commandId &lt;cmdId&gt;
Response for command #&lt;cmdId&gt; received: status COMPLETED
the state is true</t>
    </r>
  </si>
  <si>
    <t>SHSE
7</t>
  </si>
  <si>
    <t>set off: off &gt; off</t>
  </si>
  <si>
    <t>LAPIC prints the information:
sent, commandId &lt;cmdId&gt;
Response for command #&lt;cmdId&gt; received: status COMPLETED
the state is false</t>
  </si>
  <si>
    <t>11/13/2024</t>
  </si>
  <si>
    <t>set_level</t>
  </si>
  <si>
    <t>SHSE
8</t>
  </si>
  <si>
    <t>set level: valid value 127</t>
  </si>
  <si>
    <r>
      <rPr>
        <sz val="10"/>
        <color theme="1"/>
        <rFont val="Calibri"/>
      </rPr>
      <t xml:space="preserve">Execute the command with LAPIC:
</t>
    </r>
    <r>
      <rPr>
        <i/>
        <sz val="10"/>
        <color theme="1"/>
        <rFont val="Calibri"/>
      </rPr>
      <t>measure_show_runtime true</t>
    </r>
  </si>
  <si>
    <r>
      <rPr>
        <i/>
        <sz val="10"/>
        <color theme="1"/>
        <rFont val="Calibri, sans-serif"/>
      </rPr>
      <t>LAPIC prints the information:</t>
    </r>
    <r>
      <rPr>
        <sz val="10"/>
        <color theme="1"/>
        <rFont val="Calibri, sans-serif"/>
      </rPr>
      <t xml:space="preserve">
</t>
    </r>
    <r>
      <rPr>
        <i/>
        <sz val="10"/>
        <color theme="1"/>
        <rFont val="Calibri, sans-serif"/>
      </rPr>
      <t>sent, commandId &lt;cmdId&gt;
Response for command #&lt;cmdId&gt; received: status
COMPLETED
currentLevel is 127</t>
    </r>
  </si>
  <si>
    <t>SHSEO 2.4</t>
  </si>
  <si>
    <t>SHSE
9</t>
  </si>
  <si>
    <t>set level: invalid value -5</t>
  </si>
  <si>
    <r>
      <rPr>
        <sz val="10"/>
        <color theme="1"/>
        <rFont val="Calibri"/>
      </rPr>
      <t xml:space="preserve">Execute the command with LAPIC:
</t>
    </r>
    <r>
      <rPr>
        <i/>
        <sz val="10"/>
        <color theme="1"/>
        <rFont val="Calibri"/>
      </rPr>
      <t>measure_show_runtime false</t>
    </r>
  </si>
  <si>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</si>
  <si>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10</t>
  </si>
  <si>
    <t>set level: invalid value 260</t>
  </si>
  <si>
    <r>
      <rPr>
        <sz val="10"/>
        <color theme="1"/>
        <rFont val="Calibri"/>
      </rPr>
      <t xml:space="preserve">Execute the command with LAPIC:
</t>
    </r>
    <r>
      <rPr>
        <i/>
        <sz val="10"/>
        <color theme="1"/>
        <rFont val="Calibri"/>
      </rPr>
      <t xml:space="preserve">measure_show_runtime false
</t>
    </r>
  </si>
  <si>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</si>
  <si>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11</t>
  </si>
  <si>
    <t>set level: valid value 0</t>
  </si>
  <si>
    <r>
      <rPr>
        <sz val="10"/>
        <color theme="1"/>
        <rFont val="Calibri"/>
      </rPr>
      <t xml:space="preserve">Execute the command with LAPIC:
</t>
    </r>
    <r>
      <rPr>
        <i/>
        <sz val="10"/>
        <color theme="1"/>
        <rFont val="Calibri"/>
      </rPr>
      <t>measure_show_runtime true</t>
    </r>
  </si>
  <si>
    <r>
      <rPr>
        <i/>
        <sz val="10"/>
        <color theme="1"/>
        <rFont val="Calibri"/>
      </rPr>
      <t>LAPIC prints the information:</t>
    </r>
    <r>
      <rPr>
        <sz val="10"/>
        <color theme="1"/>
        <rFont val="Calibri"/>
      </rPr>
      <t xml:space="preserve">
sent, commandId &lt;cmdId&gt;
Response for command #&lt;cmdId&gt; received: status 
COMPLETED
currentLevel is 0</t>
    </r>
  </si>
  <si>
    <t>SHSE
12</t>
  </si>
  <si>
    <t>set level: valid value 255</t>
  </si>
  <si>
    <r>
      <rPr>
        <sz val="10"/>
        <color theme="1"/>
        <rFont val="Calibri"/>
      </rPr>
      <t xml:space="preserve">Execute the command with LAPIC:
</t>
    </r>
    <r>
      <rPr>
        <i/>
        <sz val="10"/>
        <color theme="1"/>
        <rFont val="Calibri"/>
      </rPr>
      <t>measure_show_runtime true</t>
    </r>
  </si>
  <si>
    <r>
      <rPr>
        <i/>
        <sz val="10"/>
        <color theme="1"/>
        <rFont val="Calibri"/>
      </rPr>
      <t>LAPIC prints the information:</t>
    </r>
    <r>
      <rPr>
        <sz val="10"/>
        <color theme="1"/>
        <rFont val="Calibri"/>
      </rPr>
      <t xml:space="preserve">
sent, commandId &lt;cmdId&gt;
Response for command #&lt;cmdId&gt; received: status 
COMPLETED
currentLevel is 255</t>
    </r>
  </si>
  <si>
    <t>SHSE
13</t>
  </si>
  <si>
    <t>set level: invalid value -1</t>
  </si>
  <si>
    <r>
      <rPr>
        <sz val="10"/>
        <color theme="1"/>
        <rFont val="Calibri"/>
      </rPr>
      <t xml:space="preserve">Execute the command with LAPIC:
</t>
    </r>
    <r>
      <rPr>
        <i/>
        <sz val="10"/>
        <color theme="1"/>
        <rFont val="Calibri"/>
      </rPr>
      <t>measure_show_runtime false</t>
    </r>
  </si>
  <si>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</si>
  <si>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14</t>
  </si>
  <si>
    <t>set level: invalid value 256</t>
  </si>
  <si>
    <r>
      <rPr>
        <sz val="10"/>
        <color theme="1"/>
        <rFont val="Calibri"/>
      </rPr>
      <t xml:space="preserve">Execute the command with LAPIC:
</t>
    </r>
    <r>
      <rPr>
        <i/>
        <sz val="10"/>
        <color theme="1"/>
        <rFont val="Calibri"/>
      </rPr>
      <t>measure_show_runtime false</t>
    </r>
  </si>
  <si>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</si>
  <si>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move_to_color_temp</t>
  </si>
  <si>
    <t>SHSE
15</t>
  </si>
  <si>
    <t>set level: valid value 100</t>
  </si>
  <si>
    <r>
      <rPr>
        <sz val="10"/>
        <color theme="1"/>
        <rFont val="Calibri"/>
      </rPr>
      <t xml:space="preserve">Execute the command with LAPIC:
</t>
    </r>
    <r>
      <rPr>
        <i/>
        <sz val="10"/>
        <color theme="1"/>
        <rFont val="Calibri"/>
      </rPr>
      <t>measure_show_runtime true</t>
    </r>
  </si>
  <si>
    <r>
      <rPr>
        <i/>
        <sz val="10"/>
        <color theme="1"/>
        <rFont val="Calibri, sans-serif"/>
      </rPr>
      <t>LAPIC prints the information:</t>
    </r>
    <r>
      <rPr>
        <sz val="10"/>
        <color theme="1"/>
        <rFont val="Calibri, sans-serif"/>
      </rPr>
      <t xml:space="preserve">
</t>
    </r>
    <r>
      <rPr>
        <i/>
        <sz val="10"/>
        <color theme="1"/>
        <rFont val="Calibri, sans-serif"/>
      </rPr>
      <t>sent, commandId &lt;cmdId&gt;
Response for command #&lt;cmdId&gt; received: status
COMPLETED
colorTemperature is 100</t>
    </r>
  </si>
  <si>
    <t>SHSEO 2.5</t>
  </si>
  <si>
    <t>SHSE
16</t>
  </si>
  <si>
    <t>set level: invalid value -100</t>
  </si>
  <si>
    <r>
      <rPr>
        <sz val="10"/>
        <color theme="1"/>
        <rFont val="Calibri"/>
      </rPr>
      <t xml:space="preserve">Execute the command with LAPIC:
</t>
    </r>
    <r>
      <rPr>
        <i/>
        <sz val="10"/>
        <color theme="1"/>
        <rFont val="Calibri"/>
      </rPr>
      <t>measure_show_runtime false</t>
    </r>
  </si>
  <si>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</si>
  <si>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17</t>
  </si>
  <si>
    <t>set level: invalid value 65600</t>
  </si>
  <si>
    <r>
      <rPr>
        <sz val="10"/>
        <color theme="1"/>
        <rFont val="Calibri"/>
      </rPr>
      <t xml:space="preserve">Execute the command with LAPIC:
</t>
    </r>
    <r>
      <rPr>
        <i/>
        <sz val="10"/>
        <color theme="1"/>
        <rFont val="Calibri"/>
      </rPr>
      <t>measure_show_runtime false</t>
    </r>
  </si>
  <si>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</si>
  <si>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18</t>
  </si>
  <si>
    <r>
      <rPr>
        <sz val="10"/>
        <color theme="1"/>
        <rFont val="Calibri"/>
      </rPr>
      <t xml:space="preserve">Execute the command with LAPIC:
</t>
    </r>
    <r>
      <rPr>
        <i/>
        <sz val="10"/>
        <color theme="1"/>
        <rFont val="Calibri"/>
      </rPr>
      <t>measure_show_runtime true</t>
    </r>
  </si>
  <si>
    <r>
      <rPr>
        <i/>
        <sz val="10"/>
        <color theme="1"/>
        <rFont val="Calibri, sans-serif"/>
      </rPr>
      <t>LAPIC prints the information:</t>
    </r>
    <r>
      <rPr>
        <sz val="10"/>
        <color theme="1"/>
        <rFont val="Calibri, sans-serif"/>
      </rPr>
      <t xml:space="preserve">
</t>
    </r>
    <r>
      <rPr>
        <i/>
        <sz val="10"/>
        <color theme="1"/>
        <rFont val="Calibri, sans-serif"/>
      </rPr>
      <t>sent, commandId &lt;cmdId&gt;
Response for command #&lt;cmdId&gt; received: status
COMPLETED
colorTemperature is 0</t>
    </r>
  </si>
  <si>
    <t>SHSE
19</t>
  </si>
  <si>
    <t>set level: valid value 65279</t>
  </si>
  <si>
    <r>
      <rPr>
        <sz val="10"/>
        <color theme="1"/>
        <rFont val="Calibri"/>
      </rPr>
      <t xml:space="preserve">Execute the command with LAPIC:
</t>
    </r>
    <r>
      <rPr>
        <i/>
        <sz val="10"/>
        <color theme="1"/>
        <rFont val="Calibri"/>
      </rPr>
      <t>measure_show_runtime true</t>
    </r>
  </si>
  <si>
    <r>
      <rPr>
        <i/>
        <sz val="10"/>
        <color theme="1"/>
        <rFont val="Calibri, sans-serif"/>
      </rPr>
      <t>LAPIC prints the information:</t>
    </r>
    <r>
      <rPr>
        <sz val="10"/>
        <color theme="1"/>
        <rFont val="Calibri, sans-serif"/>
      </rPr>
      <t xml:space="preserve">
</t>
    </r>
    <r>
      <rPr>
        <i/>
        <sz val="10"/>
        <color theme="1"/>
        <rFont val="Calibri, sans-serif"/>
      </rPr>
      <t>sent, commandId &lt;cmdId&gt;
Response for command #&lt;cmdId&gt; received: status
COMPLETED
colorTemperature is 65279</t>
    </r>
  </si>
  <si>
    <t>SHSE
20</t>
  </si>
  <si>
    <r>
      <rPr>
        <sz val="10"/>
        <color theme="1"/>
        <rFont val="Calibri"/>
      </rPr>
      <t xml:space="preserve">Execute the command with LAPIC:
</t>
    </r>
    <r>
      <rPr>
        <i/>
        <sz val="10"/>
        <color theme="1"/>
        <rFont val="Calibri"/>
      </rPr>
      <t>measure_show_runtime false</t>
    </r>
  </si>
  <si>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</si>
  <si>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21</t>
  </si>
  <si>
    <t>set level: invalid value 65280</t>
  </si>
  <si>
    <r>
      <rPr>
        <sz val="10"/>
        <color theme="1"/>
        <rFont val="Calibri"/>
      </rPr>
      <t xml:space="preserve">Execute the command with LAPIC:
</t>
    </r>
    <r>
      <rPr>
        <i/>
        <sz val="10"/>
        <color theme="1"/>
        <rFont val="Calibri"/>
      </rPr>
      <t>measure_show_runtime false</t>
    </r>
  </si>
  <si>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</si>
  <si>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22</t>
  </si>
  <si>
    <t>SHSE
23</t>
  </si>
  <si>
    <t>11/14/2021</t>
  </si>
  <si>
    <t>SHSE
24</t>
  </si>
  <si>
    <t>SHSE
25</t>
  </si>
  <si>
    <r>
      <rPr>
        <i/>
        <sz val="10"/>
        <color theme="1"/>
        <rFont val="Calibri"/>
      </rPr>
      <t>LAPIC prints the information:</t>
    </r>
    <r>
      <rPr>
        <sz val="10"/>
        <color theme="1"/>
        <rFont val="Calibri"/>
      </rPr>
      <t xml:space="preserve">
sent, commandId &lt;cmdId&gt;
Response for command #&lt;cmdId&gt; received: status COMPLETED
the state is true</t>
    </r>
  </si>
  <si>
    <t>SHSE
26</t>
  </si>
  <si>
    <r>
      <rPr>
        <i/>
        <sz val="10"/>
        <color theme="1"/>
        <rFont val="Calibri"/>
      </rPr>
      <t>LAPIC prints the information:</t>
    </r>
    <r>
      <rPr>
        <sz val="10"/>
        <color theme="1"/>
        <rFont val="Calibri"/>
      </rPr>
      <t xml:space="preserve">
sent, commandId &lt;cmdId&gt;
Response for command #&lt;cmdId&gt; received: status COMPLETED
the state is false</t>
    </r>
  </si>
  <si>
    <t>SHSE
27</t>
  </si>
  <si>
    <t>set off:  off &gt; on</t>
  </si>
  <si>
    <t>SHSE
28</t>
  </si>
  <si>
    <t>set_point</t>
  </si>
  <si>
    <t xml:space="preserve">  heat</t>
  </si>
  <si>
    <t>SHSE
29</t>
  </si>
  <si>
    <t>set point heat: error case: heat point &gt; cool point</t>
  </si>
  <si>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</si>
  <si>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SHSEO 2.6</t>
  </si>
  <si>
    <t>SHSE
30</t>
  </si>
  <si>
    <t>set point heat: invalid value  699</t>
  </si>
  <si>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</si>
  <si>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31</t>
  </si>
  <si>
    <t>set point heat: valid value 700</t>
  </si>
  <si>
    <r>
      <rPr>
        <i/>
        <sz val="10"/>
        <color theme="1"/>
        <rFont val="Calibri"/>
      </rPr>
      <t>LAPIC prints the information:</t>
    </r>
    <r>
      <rPr>
        <sz val="10"/>
        <color theme="1"/>
        <rFont val="Calibri"/>
      </rPr>
      <t xml:space="preserve">
sent, commandId &lt;cmdId&gt;
Response for command #&lt;cmdId&gt; received: status COMPLETED</t>
    </r>
  </si>
  <si>
    <t>SHSE
32</t>
  </si>
  <si>
    <t>set point heat: valid value 1200</t>
  </si>
  <si>
    <r>
      <rPr>
        <i/>
        <sz val="10"/>
        <color theme="1"/>
        <rFont val="Calibri"/>
      </rPr>
      <t>LAPIC prints the information:</t>
    </r>
    <r>
      <rPr>
        <sz val="10"/>
        <color theme="1"/>
        <rFont val="Calibri"/>
      </rPr>
      <t xml:space="preserve">
sent, commandId &lt;cmdId&gt;
Response for command #&lt;cmdId&gt; received: status COMPLETED</t>
    </r>
  </si>
  <si>
    <t>SHSE
33</t>
  </si>
  <si>
    <t>set point heat: valid value 3000</t>
  </si>
  <si>
    <r>
      <rPr>
        <i/>
        <sz val="10"/>
        <color theme="1"/>
        <rFont val="Calibri"/>
      </rPr>
      <t>LAPIC prints the information:</t>
    </r>
    <r>
      <rPr>
        <sz val="10"/>
        <color theme="1"/>
        <rFont val="Calibri"/>
      </rPr>
      <t xml:space="preserve">
sent, commandId &lt;cmdId&gt;
Response for command #&lt;cmdId&gt; received: status COMPLETED</t>
    </r>
  </si>
  <si>
    <t>SHSE
34</t>
  </si>
  <si>
    <t>set point heat: invalid value  3001</t>
  </si>
  <si>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</si>
  <si>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35</t>
  </si>
  <si>
    <t>set point heat: error case: heat point = cool point</t>
  </si>
  <si>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</si>
  <si>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36</t>
  </si>
  <si>
    <t>set point heat: completed case: heat point &lt; cool point</t>
  </si>
  <si>
    <r>
      <rPr>
        <i/>
        <sz val="10"/>
        <color theme="1"/>
        <rFont val="Calibri"/>
      </rPr>
      <t>LAPIC prints the information:</t>
    </r>
    <r>
      <rPr>
        <sz val="10"/>
        <color theme="1"/>
        <rFont val="Calibri"/>
      </rPr>
      <t xml:space="preserve">
sent, commandId &lt;cmdId&gt;
Response for command #&lt;cmdId&gt; received: status COMPLETED</t>
    </r>
  </si>
  <si>
    <t>SHSE
37</t>
  </si>
  <si>
    <t>set point heat: valid board heat=cool-25, 2400</t>
  </si>
  <si>
    <r>
      <rPr>
        <i/>
        <sz val="10"/>
        <color theme="1"/>
        <rFont val="Calibri"/>
      </rPr>
      <t>LAPIC prints the information:</t>
    </r>
    <r>
      <rPr>
        <sz val="10"/>
        <color theme="1"/>
        <rFont val="Calibri"/>
      </rPr>
      <t xml:space="preserve">
sent, commandId &lt;cmdId&gt;
Response for command #&lt;cmdId&gt; received: status COMPLETED</t>
    </r>
  </si>
  <si>
    <t xml:space="preserve">  cool</t>
  </si>
  <si>
    <t>SHSE
38</t>
  </si>
  <si>
    <t>set point heat: error case: cool point &lt; heat point</t>
  </si>
  <si>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</si>
  <si>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39</t>
  </si>
  <si>
    <t>set point cool: invalid value 1588</t>
  </si>
  <si>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</si>
  <si>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40</t>
  </si>
  <si>
    <t>set point cool: valid value 1600</t>
  </si>
  <si>
    <r>
      <rPr>
        <i/>
        <sz val="10"/>
        <color theme="1"/>
        <rFont val="Calibri"/>
      </rPr>
      <t>LAPIC prints the information:</t>
    </r>
    <r>
      <rPr>
        <sz val="10"/>
        <color theme="1"/>
        <rFont val="Calibri"/>
      </rPr>
      <t xml:space="preserve">
sent, commandId &lt;cmdId&gt;
Response for command #&lt;cmdId&gt; received: status COMPLETED</t>
    </r>
  </si>
  <si>
    <t>SHSE
41</t>
  </si>
  <si>
    <t>set point cool: valid value 2200</t>
  </si>
  <si>
    <r>
      <rPr>
        <i/>
        <sz val="10"/>
        <color theme="1"/>
        <rFont val="Calibri"/>
      </rPr>
      <t>LAPIC prints the information:</t>
    </r>
    <r>
      <rPr>
        <sz val="10"/>
        <color theme="1"/>
        <rFont val="Calibri"/>
      </rPr>
      <t xml:space="preserve">
sent, commandId &lt;cmdId&gt;
Response for command #&lt;cmdId&gt; received: status COMPLETED</t>
    </r>
  </si>
  <si>
    <t>SHSE
42</t>
  </si>
  <si>
    <t>set point cool: valid value 3200</t>
  </si>
  <si>
    <r>
      <rPr>
        <i/>
        <sz val="10"/>
        <color theme="1"/>
        <rFont val="Calibri"/>
      </rPr>
      <t>LAPIC prints the information:</t>
    </r>
    <r>
      <rPr>
        <sz val="10"/>
        <color theme="1"/>
        <rFont val="Calibri"/>
      </rPr>
      <t xml:space="preserve">
sent, commandId &lt;cmdId&gt;
Response for command #&lt;cmdId&gt; received: status COMPLETED</t>
    </r>
  </si>
  <si>
    <t>SHSE
43</t>
  </si>
  <si>
    <t>set point cool: invalid value 3222</t>
  </si>
  <si>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</si>
  <si>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44</t>
  </si>
  <si>
    <t>set point cool: error case:cool point  = heat point</t>
  </si>
  <si>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t>
    </r>
  </si>
  <si>
    <t>SHSE
45</t>
  </si>
  <si>
    <t>set point cool: completed case: cool point &gt; heat point</t>
  </si>
  <si>
    <r>
      <rPr>
        <i/>
        <sz val="10"/>
        <color theme="1"/>
        <rFont val="Calibri"/>
      </rPr>
      <t>LAPIC prints the information:</t>
    </r>
    <r>
      <rPr>
        <sz val="10"/>
        <color theme="1"/>
        <rFont val="Calibri"/>
      </rPr>
      <t xml:space="preserve">
sent, commandId &lt;cmdId&gt;
Response for command #&lt;cmdId&gt; received: status COMPLETED</t>
    </r>
  </si>
  <si>
    <t>SHSE
46</t>
  </si>
  <si>
    <t>set point: valid board cool=heat+25, 2300</t>
  </si>
  <si>
    <t>LAPIC prints the information:
sent, commandId &lt;cmdId&gt;
Response for command #&lt;cmdId&gt; received: status COMPLETED</t>
  </si>
  <si>
    <t>set_system_mode</t>
  </si>
  <si>
    <t>SHSE
47</t>
  </si>
  <si>
    <t>set system mode: off</t>
  </si>
  <si>
    <t>SHSEO 2.7</t>
  </si>
  <si>
    <t>SHSE
48</t>
  </si>
  <si>
    <t>set system mode: auto</t>
  </si>
  <si>
    <r>
      <rPr>
        <i/>
        <sz val="10"/>
        <color theme="1"/>
        <rFont val="Calibri"/>
      </rPr>
      <t>LAPIC prints the information:</t>
    </r>
    <r>
      <rPr>
        <sz val="10"/>
        <color theme="1"/>
        <rFont val="Calibri"/>
      </rPr>
      <t xml:space="preserve">
sent, commandId &lt;cmdId&gt;
Response for command #&lt;cmdId&gt; received: status COMPLETED</t>
    </r>
  </si>
  <si>
    <t>SHSE
49</t>
  </si>
  <si>
    <t>set system mode: cool</t>
  </si>
  <si>
    <r>
      <rPr>
        <i/>
        <sz val="10"/>
        <color theme="1"/>
        <rFont val="Calibri"/>
      </rPr>
      <t>LAPIC prints the information:</t>
    </r>
    <r>
      <rPr>
        <sz val="10"/>
        <color theme="1"/>
        <rFont val="Calibri"/>
      </rPr>
      <t xml:space="preserve">
sent, commandId &lt;cmdId&gt;
Response for command #&lt;cmdId&gt; received: status COMPLETED</t>
    </r>
  </si>
  <si>
    <t>SHSE
50</t>
  </si>
  <si>
    <t>set system mode: heat</t>
  </si>
  <si>
    <r>
      <rPr>
        <i/>
        <sz val="10"/>
        <color theme="1"/>
        <rFont val="Calibri"/>
      </rPr>
      <t>LAPIC prints the information:</t>
    </r>
    <r>
      <rPr>
        <sz val="10"/>
        <color theme="1"/>
        <rFont val="Calibri"/>
      </rPr>
      <t xml:space="preserve">
sent, commandId &lt;cmdId&gt;
Response for command #&lt;cmdId&gt; received: status COMPLETED</t>
    </r>
  </si>
  <si>
    <t>SHSE
51</t>
  </si>
  <si>
    <t>set system mode:  er_heating</t>
  </si>
  <si>
    <r>
      <rPr>
        <i/>
        <sz val="10"/>
        <color theme="1"/>
        <rFont val="Calibri"/>
      </rPr>
      <t>LAPIC prints the information:</t>
    </r>
    <r>
      <rPr>
        <sz val="10"/>
        <color theme="1"/>
        <rFont val="Calibri"/>
      </rPr>
      <t xml:space="preserve">
sent, commandId &lt;cmdId&gt;
Response for command #&lt;cmdId&gt; received: status COMPLETED</t>
    </r>
  </si>
  <si>
    <t>SHSE
52</t>
  </si>
  <si>
    <t>set system mode: precooling</t>
  </si>
  <si>
    <r>
      <rPr>
        <i/>
        <sz val="10"/>
        <color theme="1"/>
        <rFont val="Calibri"/>
      </rPr>
      <t>LAPIC prints the information:</t>
    </r>
    <r>
      <rPr>
        <sz val="10"/>
        <color theme="1"/>
        <rFont val="Calibri"/>
      </rPr>
      <t xml:space="preserve">
sent, commandId &lt;cmdId&gt;
Response for command #&lt;cmdId&gt; received: status COMPLETED</t>
    </r>
  </si>
  <si>
    <t>SHSE
53</t>
  </si>
  <si>
    <t>set system mode: fan_only</t>
  </si>
  <si>
    <r>
      <rPr>
        <i/>
        <sz val="10"/>
        <color theme="1"/>
        <rFont val="Calibri"/>
      </rPr>
      <t>LAPIC prints the information:</t>
    </r>
    <r>
      <rPr>
        <sz val="10"/>
        <color theme="1"/>
        <rFont val="Calibri"/>
      </rPr>
      <t xml:space="preserve">
sent, commandId &lt;cmdId&gt;
Response for command #&lt;cmdId&gt; received: status COMPLETED</t>
    </r>
  </si>
  <si>
    <t>SHSE
54</t>
  </si>
  <si>
    <t>set system mode: dry</t>
  </si>
  <si>
    <r>
      <rPr>
        <i/>
        <sz val="10"/>
        <color theme="1"/>
        <rFont val="Calibri"/>
      </rPr>
      <t>LAPIC prints the information:</t>
    </r>
    <r>
      <rPr>
        <sz val="10"/>
        <color theme="1"/>
        <rFont val="Calibri"/>
      </rPr>
      <t xml:space="preserve">
sent, commandId &lt;cmdId&gt;
Response for command #&lt;cmdId&gt; received: status COMPLETED</t>
    </r>
  </si>
  <si>
    <t>SHSE
55</t>
  </si>
  <si>
    <t>set system mode: sleep</t>
  </si>
  <si>
    <r>
      <rPr>
        <i/>
        <sz val="10"/>
        <color theme="1"/>
        <rFont val="Calibri"/>
      </rPr>
      <t>LAPIC prints the information:</t>
    </r>
    <r>
      <rPr>
        <sz val="10"/>
        <color theme="1"/>
        <rFont val="Calibri"/>
      </rPr>
      <t xml:space="preserve">
sent, commandId &lt;cmdId&gt;
Response for command #&lt;cmdId&gt; received: status COMPLETED</t>
    </r>
  </si>
  <si>
    <t>set_fan_mode</t>
  </si>
  <si>
    <t>SHSE
56</t>
  </si>
  <si>
    <t>set fan mode: off</t>
  </si>
  <si>
    <r>
      <rPr>
        <i/>
        <sz val="10"/>
        <color theme="1"/>
        <rFont val="Calibri"/>
      </rPr>
      <t>LAPIC prints the information:</t>
    </r>
    <r>
      <rPr>
        <sz val="10"/>
        <color theme="1"/>
        <rFont val="Calibri"/>
      </rPr>
      <t xml:space="preserve">
sent, commandId &lt;cmdId&gt;
Response for command #&lt;cmdId&gt; received: status COMPLETED</t>
    </r>
  </si>
  <si>
    <t>SHSEO 2.8</t>
  </si>
  <si>
    <t>SHSE
57</t>
  </si>
  <si>
    <t>set fan mode: low</t>
  </si>
  <si>
    <r>
      <rPr>
        <i/>
        <sz val="10"/>
        <color theme="1"/>
        <rFont val="Calibri"/>
      </rPr>
      <t>LAPIC prints the information:</t>
    </r>
    <r>
      <rPr>
        <sz val="10"/>
        <color theme="1"/>
        <rFont val="Calibri"/>
      </rPr>
      <t xml:space="preserve">
sent, commandId &lt;cmdId&gt;
Response for command #&lt;cmdId&gt; received: status COMPLETED</t>
    </r>
  </si>
  <si>
    <t>SHSE
58</t>
  </si>
  <si>
    <t>set fan mode: medium</t>
  </si>
  <si>
    <r>
      <rPr>
        <i/>
        <sz val="10"/>
        <color theme="1"/>
        <rFont val="Calibri"/>
      </rPr>
      <t>LAPIC prints the information:</t>
    </r>
    <r>
      <rPr>
        <sz val="10"/>
        <color theme="1"/>
        <rFont val="Calibri"/>
      </rPr>
      <t xml:space="preserve">
sent, commandId &lt;cmdId&gt;
Response for command #&lt;cmdId&gt; received: status COMPLETED</t>
    </r>
  </si>
  <si>
    <t>SHSE
59</t>
  </si>
  <si>
    <t>set fan mode: high</t>
  </si>
  <si>
    <r>
      <rPr>
        <i/>
        <sz val="10"/>
        <color theme="1"/>
        <rFont val="Calibri"/>
      </rPr>
      <t>LAPIC prints the information:</t>
    </r>
    <r>
      <rPr>
        <sz val="10"/>
        <color theme="1"/>
        <rFont val="Calibri"/>
      </rPr>
      <t xml:space="preserve">
sent, commandId &lt;cmdId&gt;
Response for command #&lt;cmdId&gt; received: status COMPLETED</t>
    </r>
  </si>
  <si>
    <t>SHSE
60</t>
  </si>
  <si>
    <t>set fan mode: on</t>
  </si>
  <si>
    <r>
      <rPr>
        <i/>
        <sz val="10"/>
        <color theme="1"/>
        <rFont val="Calibri"/>
      </rPr>
      <t>LAPIC prints the information:</t>
    </r>
    <r>
      <rPr>
        <sz val="10"/>
        <color theme="1"/>
        <rFont val="Calibri"/>
      </rPr>
      <t xml:space="preserve">
sent, commandId &lt;cmdId&gt;
Response for command #&lt;cmdId&gt; received: status COMPLETED</t>
    </r>
  </si>
  <si>
    <t>SHSE
610</t>
  </si>
  <si>
    <t>set fan mode: auto</t>
  </si>
  <si>
    <r>
      <rPr>
        <i/>
        <sz val="10"/>
        <color theme="1"/>
        <rFont val="Calibri"/>
      </rPr>
      <t>LAPIC prints the information:</t>
    </r>
    <r>
      <rPr>
        <sz val="10"/>
        <color theme="1"/>
        <rFont val="Calibri"/>
      </rPr>
      <t xml:space="preserve">
sent, commandId &lt;cmdId&gt;
Response for command #&lt;cmdId&gt; received: status COMPLETED</t>
    </r>
  </si>
  <si>
    <t>SHSE
62</t>
  </si>
  <si>
    <t>set fan mode: smart</t>
  </si>
  <si>
    <r>
      <rPr>
        <i/>
        <sz val="10"/>
        <color theme="1"/>
        <rFont val="Calibri"/>
      </rPr>
      <t>LAPIC prints the information:</t>
    </r>
    <r>
      <rPr>
        <sz val="10"/>
        <color theme="1"/>
        <rFont val="Calibri"/>
      </rPr>
      <t xml:space="preserve">
sent, commandId &lt;cmdId&gt;
Response for command #&lt;cmdId&gt; received: status COMPLETED</t>
    </r>
  </si>
  <si>
    <t>SHSE
63</t>
  </si>
  <si>
    <t>set_open: open</t>
  </si>
  <si>
    <t>SHSEO 2.10</t>
  </si>
  <si>
    <t>SHSE
64</t>
  </si>
  <si>
    <t>set_open: open - close</t>
  </si>
  <si>
    <t>SHSE
65</t>
  </si>
  <si>
    <t>set_close: close</t>
  </si>
  <si>
    <t>SHSEO 2.11</t>
  </si>
  <si>
    <t>SHSE
66</t>
  </si>
  <si>
    <t>set_close: close-open</t>
  </si>
  <si>
    <t>set_tilt</t>
  </si>
  <si>
    <t>SHSE
67</t>
  </si>
  <si>
    <t>set _tilt: valid value -90</t>
  </si>
  <si>
    <r>
      <rPr>
        <sz val="10"/>
        <color theme="1"/>
        <rFont val="Calibri"/>
      </rPr>
      <t xml:space="preserve">Execute the command with LAPIC:
</t>
    </r>
    <r>
      <rPr>
        <i/>
        <sz val="10"/>
        <color theme="1"/>
        <rFont val="Calibri"/>
      </rPr>
      <t xml:space="preserve">measure_show_runtime true
</t>
    </r>
  </si>
  <si>
    <r>
      <rPr>
        <i/>
        <sz val="10"/>
        <color theme="1"/>
        <rFont val="Calibri, sans-serif"/>
      </rPr>
      <t>LAPIC prints the information:</t>
    </r>
    <r>
      <rPr>
        <sz val="10"/>
        <color theme="1"/>
        <rFont val="Calibri, sans-serif"/>
      </rPr>
      <t xml:space="preserve">
</t>
    </r>
    <r>
      <rPr>
        <i/>
        <sz val="10"/>
        <color theme="1"/>
        <rFont val="Calibri, sans-serif"/>
      </rPr>
      <t>sent, commandId &lt;cmdId&gt;
Response for command #&lt;cmdId&gt; received: status
COMPLETED
tilt -90</t>
    </r>
  </si>
  <si>
    <t>SHSEO 2.12</t>
  </si>
  <si>
    <t>SHSE
68</t>
  </si>
  <si>
    <t>set _tilt: valid value -45</t>
  </si>
  <si>
    <r>
      <rPr>
        <sz val="10"/>
        <color theme="1"/>
        <rFont val="Calibri"/>
      </rPr>
      <t xml:space="preserve">Execute the command with LAPIC:
</t>
    </r>
    <r>
      <rPr>
        <i/>
        <sz val="10"/>
        <color theme="1"/>
        <rFont val="Calibri"/>
      </rPr>
      <t xml:space="preserve">measure_show_runtime true
</t>
    </r>
  </si>
  <si>
    <r>
      <rPr>
        <i/>
        <sz val="10"/>
        <color theme="1"/>
        <rFont val="Calibri, sans-serif"/>
      </rPr>
      <t>LAPIC prints the information:</t>
    </r>
    <r>
      <rPr>
        <sz val="10"/>
        <color theme="1"/>
        <rFont val="Calibri, sans-serif"/>
      </rPr>
      <t xml:space="preserve">
</t>
    </r>
    <r>
      <rPr>
        <i/>
        <sz val="10"/>
        <color theme="1"/>
        <rFont val="Calibri, sans-serif"/>
      </rPr>
      <t>sent, commandId &lt;cmdId&gt;
Response for command #&lt;cmdId&gt; received: status
COMPLETED
tilt -45</t>
    </r>
  </si>
  <si>
    <t>SHSE
69</t>
  </si>
  <si>
    <t>set _tilt: valid value 0</t>
  </si>
  <si>
    <r>
      <rPr>
        <sz val="10"/>
        <color theme="1"/>
        <rFont val="Calibri"/>
      </rPr>
      <t xml:space="preserve">Execute the command with LAPIC:
</t>
    </r>
    <r>
      <rPr>
        <i/>
        <sz val="10"/>
        <color theme="1"/>
        <rFont val="Calibri"/>
      </rPr>
      <t xml:space="preserve">measure_show_runtime true
</t>
    </r>
  </si>
  <si>
    <r>
      <rPr>
        <i/>
        <sz val="10"/>
        <color theme="1"/>
        <rFont val="Calibri, sans-serif"/>
      </rPr>
      <t>LAPIC prints the information:</t>
    </r>
    <r>
      <rPr>
        <sz val="10"/>
        <color theme="1"/>
        <rFont val="Calibri, sans-serif"/>
      </rPr>
      <t xml:space="preserve">
</t>
    </r>
    <r>
      <rPr>
        <i/>
        <sz val="10"/>
        <color theme="1"/>
        <rFont val="Calibri, sans-serif"/>
      </rPr>
      <t>sent, commandId &lt;cmdId&gt;
Response for command #&lt;cmdId&gt; received: status
COMPLETED
tilt 0</t>
    </r>
  </si>
  <si>
    <t>SHSE
70</t>
  </si>
  <si>
    <t>set _tilt: valid value 45</t>
  </si>
  <si>
    <r>
      <rPr>
        <sz val="10"/>
        <color theme="1"/>
        <rFont val="Calibri"/>
      </rPr>
      <t xml:space="preserve">Execute the command with LAPIC:
</t>
    </r>
    <r>
      <rPr>
        <i/>
        <sz val="10"/>
        <color theme="1"/>
        <rFont val="Calibri"/>
      </rPr>
      <t>measure_show_runtime true</t>
    </r>
  </si>
  <si>
    <r>
      <rPr>
        <i/>
        <sz val="10"/>
        <color theme="1"/>
        <rFont val="Calibri, sans-serif"/>
      </rPr>
      <t>LAPIC prints the information:</t>
    </r>
    <r>
      <rPr>
        <sz val="10"/>
        <color theme="1"/>
        <rFont val="Calibri, sans-serif"/>
      </rPr>
      <t xml:space="preserve">
</t>
    </r>
    <r>
      <rPr>
        <i/>
        <sz val="10"/>
        <color theme="1"/>
        <rFont val="Calibri, sans-serif"/>
      </rPr>
      <t>sent, commandId &lt;cmdId&gt;
Response for command #&lt;cmdId&gt; received: status
COMPLETED
tilt 45</t>
    </r>
  </si>
  <si>
    <t>SHSE
71</t>
  </si>
  <si>
    <t>set _tilt: valid value 90</t>
  </si>
  <si>
    <r>
      <rPr>
        <sz val="10"/>
        <color theme="1"/>
        <rFont val="Calibri"/>
      </rPr>
      <t xml:space="preserve">Execute the command with LAPIC:
</t>
    </r>
    <r>
      <rPr>
        <i/>
        <sz val="10"/>
        <color theme="1"/>
        <rFont val="Calibri"/>
      </rPr>
      <t>measure_show_runtime true</t>
    </r>
  </si>
  <si>
    <r>
      <rPr>
        <i/>
        <sz val="10"/>
        <color theme="1"/>
        <rFont val="Calibri, sans-serif"/>
      </rPr>
      <t>LAPIC prints the information:</t>
    </r>
    <r>
      <rPr>
        <sz val="10"/>
        <color theme="1"/>
        <rFont val="Calibri, sans-serif"/>
      </rPr>
      <t xml:space="preserve">
</t>
    </r>
    <r>
      <rPr>
        <i/>
        <sz val="10"/>
        <color theme="1"/>
        <rFont val="Calibri, sans-serif"/>
      </rPr>
      <t>sent, commandId &lt;cmdId&gt;
Response for command #&lt;cmdId&gt; received: status
COMPLETED
tilt 90</t>
    </r>
  </si>
  <si>
    <t>SHSE
72</t>
  </si>
  <si>
    <t>set _tilt: invalid value 91</t>
  </si>
  <si>
    <r>
      <rPr>
        <sz val="10"/>
        <color theme="1"/>
        <rFont val="Calibri"/>
      </rPr>
      <t xml:space="preserve">Execute the command with LAPIC:
</t>
    </r>
    <r>
      <rPr>
        <i/>
        <sz val="10"/>
        <color theme="1"/>
        <rFont val="Calibri"/>
      </rPr>
      <t xml:space="preserve">measure_show_runtime true
</t>
    </r>
  </si>
  <si>
    <r>
      <rPr>
        <i/>
        <sz val="10"/>
        <color theme="1"/>
        <rFont val="Calibri, sans-serif"/>
      </rPr>
      <t xml:space="preserve">LAPIC prints the information:
Invalid parameters please see help
</t>
    </r>
    <r>
      <rPr>
        <sz val="10"/>
        <color theme="1"/>
        <rFont val="Calibri, sans-serif"/>
      </rPr>
      <t xml:space="preserve">OR
</t>
    </r>
    <r>
      <rPr>
        <i/>
        <sz val="10"/>
        <color theme="1"/>
        <rFont val="Calibri, sans-serif"/>
      </rPr>
      <t>Response for command #&lt;cmdId&gt; received: status ERR
tilt [-90,90]</t>
    </r>
  </si>
  <si>
    <t>SHSE
73</t>
  </si>
  <si>
    <t>set _tilt: invalid value -91</t>
  </si>
  <si>
    <r>
      <rPr>
        <sz val="10"/>
        <color theme="1"/>
        <rFont val="Calibri"/>
      </rPr>
      <t xml:space="preserve">Execute the command with LAPIC:
</t>
    </r>
    <r>
      <rPr>
        <i/>
        <sz val="10"/>
        <color theme="1"/>
        <rFont val="Calibri"/>
      </rPr>
      <t xml:space="preserve">measure_show_runtime true
</t>
    </r>
  </si>
  <si>
    <t>Acronyms</t>
  </si>
  <si>
    <t>Use for</t>
  </si>
  <si>
    <t>TPS</t>
  </si>
  <si>
    <t>Test Procedure Specification</t>
  </si>
  <si>
    <t>info</t>
  </si>
  <si>
    <t>TC</t>
  </si>
  <si>
    <t>Test case</t>
  </si>
  <si>
    <t>TCL Info page</t>
  </si>
  <si>
    <r>
      <rPr>
        <b/>
        <sz val="10"/>
        <color rgb="FF000000"/>
        <rFont val="Calibri"/>
      </rPr>
      <t>Test Procedure Specification Info</t>
    </r>
    <r>
      <rPr>
        <sz val="10"/>
        <color rgb="FF000000"/>
        <rFont val="Calibri"/>
      </rPr>
      <t xml:space="preserve">
 - Test Procedure Specification ID - enter the document name to the Value field
 - Test Procedure Specification Purpose - enter a purpose of the test procedure to the Value field (regression testing of some feature or full product, or functional testing of some feature, or something else). It also can contain information about test levels, test types and test techniques the procedure used.</t>
    </r>
  </si>
  <si>
    <t>design</t>
  </si>
  <si>
    <r>
      <rPr>
        <b/>
        <sz val="10"/>
        <color rgb="FF000000"/>
        <rFont val="Calibri"/>
      </rPr>
      <t>Features to be tested</t>
    </r>
    <r>
      <rPr>
        <sz val="10"/>
        <color rgb="FF000000"/>
        <rFont val="Calibri"/>
      </rPr>
      <t xml:space="preserve"> - Enter a list of features (screens, SRS sections, etc.) what will be designed and tested in the TPS.  
 - Feature - feature or screen name
 - Comments -  some details related the feature or helpful comments (for example, write TODOs if the feature is not completed)</t>
    </r>
  </si>
  <si>
    <r>
      <rPr>
        <b/>
        <sz val="10"/>
        <color rgb="FF000000"/>
        <rFont val="Calibri"/>
      </rPr>
      <t>Features tested in other TPS</t>
    </r>
    <r>
      <rPr>
        <sz val="10"/>
        <color rgb="FF000000"/>
        <rFont val="Calibri"/>
      </rPr>
      <t xml:space="preserve"> - Enter a list of test items that can be related to the features listed in the "Features to be tested", but not described in current TPS for some reason. For example, some screen can be designed in this TPS, but permission tests (access to the screen) will be designed in other TPS.
 - Feature - feature or screen name
 - References - TPS ID, where the feature is designed</t>
    </r>
  </si>
  <si>
    <t>Feature Name</t>
  </si>
  <si>
    <t xml:space="preserve">Rename Feature1 page to your feature name. </t>
  </si>
  <si>
    <t># - step number in the test procedure.</t>
  </si>
  <si>
    <t>Test Name - a short description of the test, its essence or meaning.</t>
  </si>
  <si>
    <t>Initial Conditions - the state that should be set before test execution</t>
  </si>
  <si>
    <t>Actions - test procedure steps the tester should perform including preconditions and postconditions.</t>
  </si>
  <si>
    <t>Expected Results - valid result of execution of steps described in the Actions.</t>
  </si>
  <si>
    <t>References - a link to some document, which help a tester to check expected result (requirements, mockups).</t>
  </si>
  <si>
    <t>Priority - priority of the test:
 - High - must be executed each time the feature is tested and require to be executed during regression testing: valid tests that cover main use cases, including empty values for edit fields and excluding tests of Medium priority.
 - Medium - nice to be executed each time the feature is tested, but can be excluded from regression testing: empty values for read-only fields, MIN length tests, MAX length tests for read-only fields, all error cases excluding tests of Low priority.
 - Low - must be executed at least one time, but can be excluded from testing of Alpha version: MAX length tests for edit fields, Unicode and special symbols, cases that user will use very rarely.</t>
  </si>
  <si>
    <t>Verdict – result of test run. Select one of the following values:
 - passed - test is passed without errors or questions;
 - failed - test is failed, enter Bug number to the Bug column
 - blocked - test cannot be executed because of some error, enter Bug number to the Bug column. The test should be executed after it becomes unblocked.
 - unclear - test or expected result is unclear, enter the comment why the test is unclear to the Comment column
 - excluded - test is not planned to be executed in this test run, enter the reason why the test will not be executed to the Comment column
 - n/a - test cannot be executed at all, enter the reason why the test cannot be executed to the Comment column
 - empty - test has not been executed yet</t>
  </si>
  <si>
    <t>test run</t>
  </si>
  <si>
    <t>Bugs - a bug number. The bug summary is optional, but recommended. Don't add "Bug" word.
Example: 1234 - [Edit Contact] Server error if click the Save button.
If the bug is not reproduced now (was fixed) then change color of the bug to gray.
Black bug is open or not validated bug, gray bug is validated and closed bug.</t>
  </si>
  <si>
    <t>Comments - some helpful comments what test designer or test executer can put.</t>
  </si>
  <si>
    <t>Version - build version where the test is executed. Don't add "Version" or "v.", just number.
If build version is undefined, enter a date when the build was released.</t>
  </si>
  <si>
    <t>Tester - initials of tester who executes the test, like AP.</t>
  </si>
  <si>
    <t>Date - date of the test execution in format MM/DD/YYYY.</t>
  </si>
  <si>
    <t>Use green and yellow delimiters to add more levels of hierarchy.</t>
  </si>
  <si>
    <t> Window Blind</t>
  </si>
  <si>
    <t>zb.Smart Bulb</t>
  </si>
  <si>
    <t>zb.Smart Plug</t>
  </si>
  <si>
    <t>zb.Thermostat</t>
  </si>
  <si>
    <t>zb. Window Blind</t>
  </si>
  <si>
    <t xml:space="preserve">5335 - Smart Bulb identify command error </t>
  </si>
  <si>
    <r>
      <t xml:space="preserve">Sent the commands with LAPIC:
measurement_show_runtime true
</t>
    </r>
    <r>
      <rPr>
        <i/>
        <sz val="10"/>
        <color theme="1"/>
        <rFont val="Calibri"/>
      </rPr>
      <t>identify zb.Smart Bulb</t>
    </r>
  </si>
  <si>
    <r>
      <t xml:space="preserve">Send the command with LAPIC:
</t>
    </r>
    <r>
      <rPr>
        <i/>
        <sz val="10"/>
        <color theme="1"/>
        <rFont val="Calibri"/>
      </rPr>
      <t>identify zb.Smart Bulb</t>
    </r>
  </si>
  <si>
    <r>
      <t xml:space="preserve">Send the command with LAPIC:
</t>
    </r>
    <r>
      <rPr>
        <i/>
        <sz val="10"/>
        <color theme="1"/>
        <rFont val="Calibri"/>
      </rPr>
      <t>identify zb.Smart Bulb</t>
    </r>
    <r>
      <rPr>
        <sz val="10"/>
        <color theme="1"/>
        <rFont val="Calibri"/>
      </rPr>
      <t xml:space="preserve">
</t>
    </r>
  </si>
  <si>
    <r>
      <t xml:space="preserve">Sent the commands with LAPIC:
</t>
    </r>
    <r>
      <rPr>
        <i/>
        <sz val="10"/>
        <color theme="1"/>
        <rFont val="Calibri"/>
      </rPr>
      <t>measurement_show_runtime true
set_on zb.Smart Bulb</t>
    </r>
    <r>
      <rPr>
        <sz val="10"/>
        <color theme="1"/>
        <rFont val="Calibri"/>
      </rPr>
      <t xml:space="preserve">
The command is executed successful.
state is true</t>
    </r>
  </si>
  <si>
    <r>
      <t xml:space="preserve">Send the command with LAPIC:
</t>
    </r>
    <r>
      <rPr>
        <i/>
        <sz val="10"/>
        <color theme="1"/>
        <rFont val="Calibri"/>
      </rPr>
      <t>set_on  zb.Smart Bulb</t>
    </r>
  </si>
  <si>
    <r>
      <t xml:space="preserve">Send the command with LAPIC:
</t>
    </r>
    <r>
      <rPr>
        <i/>
        <sz val="10"/>
        <color theme="1"/>
        <rFont val="Calibri"/>
      </rPr>
      <t>set_off  zb.Smart Bulb</t>
    </r>
  </si>
  <si>
    <r>
      <t xml:space="preserve">Sent the commands with LAPIC:
</t>
    </r>
    <r>
      <rPr>
        <i/>
        <sz val="10"/>
        <color theme="1"/>
        <rFont val="Calibri"/>
      </rPr>
      <t>measurement_show_runtime true</t>
    </r>
    <r>
      <rPr>
        <sz val="10"/>
        <color theme="1"/>
        <rFont val="Calibri"/>
      </rPr>
      <t xml:space="preserve">
Sent the command with LAPIC:
</t>
    </r>
    <r>
      <rPr>
        <i/>
        <sz val="10"/>
        <color theme="1"/>
        <rFont val="Calibri"/>
      </rPr>
      <t>set_off zb.Smart Bulb</t>
    </r>
    <r>
      <rPr>
        <sz val="10"/>
        <color theme="1"/>
        <rFont val="Calibri"/>
      </rPr>
      <t xml:space="preserve">
The command is executed successful.
state is false</t>
    </r>
  </si>
  <si>
    <r>
      <t xml:space="preserve">Send the command with LAPIC:
</t>
    </r>
    <r>
      <rPr>
        <i/>
        <sz val="10"/>
        <color theme="1"/>
        <rFont val="Calibri"/>
      </rPr>
      <t>set_level zb.Smart Bulb 127</t>
    </r>
  </si>
  <si>
    <r>
      <t xml:space="preserve">Send the command with LAPIC:
</t>
    </r>
    <r>
      <rPr>
        <i/>
        <sz val="10"/>
        <color theme="1"/>
        <rFont val="Calibri"/>
      </rPr>
      <t>set_level zb.Smart Bulb -5</t>
    </r>
  </si>
  <si>
    <r>
      <t xml:space="preserve">Send the command with LAPIC:
</t>
    </r>
    <r>
      <rPr>
        <i/>
        <sz val="10"/>
        <color theme="1"/>
        <rFont val="Calibri"/>
      </rPr>
      <t>set_level zb.Smart Bulb 260</t>
    </r>
  </si>
  <si>
    <r>
      <t>checking invalid values: 
lapic &gt;</t>
    </r>
    <r>
      <rPr>
        <i/>
        <sz val="10"/>
        <color theme="1"/>
        <rFont val="Calibri"/>
      </rPr>
      <t xml:space="preserve"> set_level zb.Smart Bulb</t>
    </r>
    <r>
      <rPr>
        <sz val="10"/>
        <color theme="1"/>
        <rFont val="Calibri"/>
      </rPr>
      <t xml:space="preserve">
Invalid parameters please see help:
Command to send `setLevel` to a device
Accepts 2 mandatory args: &lt;device_id&gt; &lt;level in range [0, 255]&gt;
Examples:
        `set_level zb.aabbccddeeff0011 128`
</t>
    </r>
  </si>
  <si>
    <r>
      <t>checking invalid values:
lapic &gt;</t>
    </r>
    <r>
      <rPr>
        <i/>
        <sz val="10"/>
        <color theme="1"/>
        <rFont val="Calibri"/>
      </rPr>
      <t xml:space="preserve"> set_level zb.Smart Bulb</t>
    </r>
    <r>
      <rPr>
        <sz val="10"/>
        <color theme="1"/>
        <rFont val="Calibri"/>
      </rPr>
      <t xml:space="preserve">
Invalid parameters please see help:
Command to send `setLevel` to a device
Accepts 2 mandatory args: &lt;device_id&gt; &lt;level in range [0, 255]&gt;
Examples:
        `set_level zb.aabbccddeeff0011 128`
</t>
    </r>
  </si>
  <si>
    <t>5536 -  Smart Bulb doesn't set level to 0</t>
  </si>
  <si>
    <r>
      <t xml:space="preserve">Send the command with LAPIC:
</t>
    </r>
    <r>
      <rPr>
        <i/>
        <sz val="10"/>
        <color theme="1"/>
        <rFont val="Calibri"/>
      </rPr>
      <t>set_level zb.Smart Bulb  0</t>
    </r>
  </si>
  <si>
    <r>
      <t xml:space="preserve">Send the command with LAPIC:
</t>
    </r>
    <r>
      <rPr>
        <i/>
        <sz val="10"/>
        <color theme="1"/>
        <rFont val="Calibri"/>
      </rPr>
      <t>set_level zb.Smart Bulb  255</t>
    </r>
  </si>
  <si>
    <t>"Send the command with LAPIC:
set_level zb.Smart Bulb -1</t>
  </si>
  <si>
    <t>"Send the command with LAPIC:
set_level zb.Smart Bulb 256</t>
  </si>
  <si>
    <r>
      <t xml:space="preserve">checking invalid values:
lapic &gt; </t>
    </r>
    <r>
      <rPr>
        <i/>
        <sz val="10"/>
        <color theme="1"/>
        <rFont val="Calibri"/>
      </rPr>
      <t>set_level zb.Smart Bulb</t>
    </r>
    <r>
      <rPr>
        <sz val="10"/>
        <color theme="1"/>
        <rFont val="Calibri"/>
      </rPr>
      <t xml:space="preserve">
Invalid parameters please see help:
Command to send `setLevel` to a device
Accepts 2 mandatory args: &lt;device_id&gt; &lt;level in range [0, 255]&gt;
Examples:
        `set_level zb.aabbccddeeff0011 128`</t>
    </r>
  </si>
  <si>
    <r>
      <t xml:space="preserve">Send the command with LAPIC:
</t>
    </r>
    <r>
      <rPr>
        <i/>
        <sz val="10"/>
        <color theme="1"/>
        <rFont val="Calibri"/>
      </rPr>
      <t xml:space="preserve">move_to_color_temp zb.Smart Bulb 100 0 </t>
    </r>
  </si>
  <si>
    <r>
      <t xml:space="preserve">Send the command with LAPIC:
</t>
    </r>
    <r>
      <rPr>
        <i/>
        <sz val="10"/>
        <color theme="1"/>
        <rFont val="Calibri"/>
      </rPr>
      <t xml:space="preserve">move_to_color_temp zb.Smart Bulb -100 0 </t>
    </r>
  </si>
  <si>
    <t>"Send the command with LAPIC:
move_to_color_temp zb.Smart Bulb 65600 0</t>
  </si>
  <si>
    <t xml:space="preserve">Send the command with LAPIC:
move_to_color_temp zb.Smart Bulb 0 0 </t>
  </si>
  <si>
    <t>Send the command with LAPIC:
move_to_color_temp zb.Smart Bulb 65279 0</t>
  </si>
  <si>
    <r>
      <t xml:space="preserve">Send the command with LAPIC:
</t>
    </r>
    <r>
      <rPr>
        <i/>
        <sz val="10"/>
        <color theme="1"/>
        <rFont val="Calibri"/>
      </rPr>
      <t xml:space="preserve">move_to_color_temp zb.Smart Bulb -1 0 </t>
    </r>
  </si>
  <si>
    <r>
      <t xml:space="preserve">Send the command with LAPIC:
</t>
    </r>
    <r>
      <rPr>
        <i/>
        <sz val="10"/>
        <color theme="1"/>
        <rFont val="Calibri"/>
      </rPr>
      <t xml:space="preserve">move_to_color_temp zb.Smart Bulb 65280 0 </t>
    </r>
  </si>
  <si>
    <r>
      <t xml:space="preserve">checking invalid values:
lapic &gt; </t>
    </r>
    <r>
      <rPr>
        <i/>
        <sz val="10"/>
        <color theme="1"/>
        <rFont val="Calibri"/>
      </rPr>
      <t>move_to_color_temp Smart Bulb -100 0</t>
    </r>
    <r>
      <rPr>
        <sz val="10"/>
        <color theme="1"/>
        <rFont val="Calibri"/>
      </rPr>
      <t xml:space="preserve">
Invalid parameters please see help:
Command for a smooth color temperature change in a specified time.
Time specified in 1/10 sec.
Args: &lt;device_id&gt; &lt;color_temp (u16)&gt; &lt;transition time (u16)&gt;
Examples:
        `move_to_color_temp zb.aabbccddeeff0011 1024 10`
</t>
    </r>
  </si>
  <si>
    <r>
      <t xml:space="preserve">checking invalid values:
lapic &gt; </t>
    </r>
    <r>
      <rPr>
        <i/>
        <sz val="10"/>
        <color theme="1"/>
        <rFont val="Calibri"/>
      </rPr>
      <t>move_to_color_temp zb.Smart Bulb 65600 0</t>
    </r>
    <r>
      <rPr>
        <sz val="10"/>
        <color theme="1"/>
        <rFont val="Calibri"/>
      </rPr>
      <t xml:space="preserve">
Invalid parameters please see help:
Command for a smooth color temperature change in a specified time.
Time specified in 1/10 sec.
Args: &lt;device_id&gt; &lt;color_temp (u16)&gt; &lt;transition time (u16)&gt;
Examples:
        `move_to_color_temp zb.aabbccddeeff0011 1024 10`</t>
    </r>
  </si>
  <si>
    <r>
      <t xml:space="preserve">checking invalid values:
lapic &gt; </t>
    </r>
    <r>
      <rPr>
        <i/>
        <sz val="10"/>
        <color theme="1"/>
        <rFont val="Calibri"/>
      </rPr>
      <t>move_to_color_temp zb.Smart Bulb -1 0</t>
    </r>
    <r>
      <rPr>
        <sz val="10"/>
        <color theme="1"/>
        <rFont val="Calibri"/>
      </rPr>
      <t xml:space="preserve">
Invalid parameters please see help:
Command for a smooth color temperature change in a specified time.
Time specified in 1/10 sec.
Args: &lt;device_id&gt; &lt;color_temp (u16)&gt; &lt;transition time (u16)&gt;
Examples:
        `move_to_color_temp zb.aabbccddeeff0011 1024 10`</t>
    </r>
  </si>
  <si>
    <r>
      <t xml:space="preserve">checking invalid values:
lapic &gt; </t>
    </r>
    <r>
      <rPr>
        <i/>
        <sz val="10"/>
        <color theme="1"/>
        <rFont val="Calibri"/>
      </rPr>
      <t>move_to_color_temp zb.Smart Bulb 65280 0</t>
    </r>
    <r>
      <rPr>
        <sz val="10"/>
        <color theme="1"/>
        <rFont val="Calibri"/>
      </rPr>
      <t xml:space="preserve">
Invalid parameters please see help:
Command for a smooth color temperature change in a specified time.
Time specified in 1/10 sec.
Args: &lt;device_id&gt; &lt;color_temp (u16)&gt; &lt;transition time (u16)&gt;
Examples:
        `move_to_color_temp zb.aabbccddeeff0011 1024 10`</t>
    </r>
  </si>
  <si>
    <t>5337 -  Smart Plug identify command error and changes the status</t>
  </si>
  <si>
    <r>
      <t xml:space="preserve">Execute the command with LAPIC:
</t>
    </r>
    <r>
      <rPr>
        <i/>
        <sz val="10"/>
        <color theme="1"/>
        <rFont val="Calibri"/>
      </rPr>
      <t>measure_show_runtime true
identify zb.Smart Plug</t>
    </r>
  </si>
  <si>
    <r>
      <t xml:space="preserve">Send the command with LAPIC:
</t>
    </r>
    <r>
      <rPr>
        <i/>
        <sz val="10"/>
        <color theme="1"/>
        <rFont val="Calibri"/>
      </rPr>
      <t>identify zb.Smart Plug</t>
    </r>
  </si>
  <si>
    <r>
      <t xml:space="preserve">identify does not changes state: true &gt; false (error case)
Execute command with LAPIC:
</t>
    </r>
    <r>
      <rPr>
        <i/>
        <sz val="10"/>
        <color theme="1"/>
        <rFont val="Calibri"/>
      </rPr>
      <t>measurement_show_runtime true</t>
    </r>
    <r>
      <rPr>
        <sz val="10"/>
        <color theme="1"/>
        <rFont val="Calibri"/>
      </rPr>
      <t xml:space="preserve">
state is true</t>
    </r>
  </si>
  <si>
    <r>
      <t xml:space="preserve">identify does change changes state: false &gt; true (error case)
Execute command with LAPIC:
</t>
    </r>
    <r>
      <rPr>
        <i/>
        <sz val="10"/>
        <color theme="1"/>
        <rFont val="Calibri"/>
      </rPr>
      <t>measurement_show_runtime true</t>
    </r>
    <r>
      <rPr>
        <sz val="10"/>
        <color theme="1"/>
        <rFont val="Calibri"/>
      </rPr>
      <t xml:space="preserve">
state is false</t>
    </r>
  </si>
  <si>
    <r>
      <t xml:space="preserve">Execute the command with LAPIC:
</t>
    </r>
    <r>
      <rPr>
        <i/>
        <sz val="10"/>
        <color theme="1"/>
        <rFont val="Calibri"/>
      </rPr>
      <t xml:space="preserve">measure_show_runtime true
set_on zb.Smart Plug
</t>
    </r>
    <r>
      <rPr>
        <sz val="10"/>
        <color theme="1"/>
        <rFont val="Calibri"/>
      </rPr>
      <t>The command is executed successfully.
state is true</t>
    </r>
  </si>
  <si>
    <r>
      <t xml:space="preserve">Send the command with LAPIC:
</t>
    </r>
    <r>
      <rPr>
        <i/>
        <sz val="10"/>
        <color theme="1"/>
        <rFont val="Calibri"/>
      </rPr>
      <t>set_on  zb.Smart Plug</t>
    </r>
  </si>
  <si>
    <r>
      <t xml:space="preserve">Execute the command with LAPIC:
</t>
    </r>
    <r>
      <rPr>
        <i/>
        <sz val="10"/>
        <color theme="1"/>
        <rFont val="Calibri"/>
      </rPr>
      <t xml:space="preserve">measure_show_runtime true
</t>
    </r>
    <r>
      <rPr>
        <sz val="10"/>
        <color theme="1"/>
        <rFont val="Calibri"/>
      </rPr>
      <t>set_on zb.Smart Plug</t>
    </r>
    <r>
      <rPr>
        <i/>
        <sz val="10"/>
        <color theme="1"/>
        <rFont val="Calibri"/>
      </rPr>
      <t xml:space="preserve">
</t>
    </r>
    <r>
      <rPr>
        <sz val="10"/>
        <color theme="1"/>
        <rFont val="Calibri"/>
      </rPr>
      <t>The command is executed successfully</t>
    </r>
    <r>
      <rPr>
        <i/>
        <sz val="10"/>
        <color theme="1"/>
        <rFont val="Calibri"/>
      </rPr>
      <t xml:space="preserve">.
</t>
    </r>
    <r>
      <rPr>
        <sz val="10"/>
        <color theme="1"/>
        <rFont val="Calibri"/>
      </rPr>
      <t>state is true</t>
    </r>
  </si>
  <si>
    <r>
      <t xml:space="preserve">Send the command with LAPIC:
</t>
    </r>
    <r>
      <rPr>
        <i/>
        <sz val="10"/>
        <color theme="1"/>
        <rFont val="Calibri"/>
      </rPr>
      <t>set_off  zb.Smart Plug</t>
    </r>
  </si>
  <si>
    <r>
      <t xml:space="preserve">Send the command with LAPIC:
</t>
    </r>
    <r>
      <rPr>
        <i/>
        <sz val="10"/>
        <color theme="1"/>
        <rFont val="Calibri"/>
      </rPr>
      <t>set_on zb.Smart Plug</t>
    </r>
  </si>
  <si>
    <r>
      <t xml:space="preserve">Execute the command with LAPIC:
</t>
    </r>
    <r>
      <rPr>
        <i/>
        <sz val="10"/>
        <color theme="1"/>
        <rFont val="Calibri"/>
      </rPr>
      <t xml:space="preserve">measure_show_runtime true
set_off zb.Smart Plug
</t>
    </r>
    <r>
      <rPr>
        <sz val="10"/>
        <color theme="1"/>
        <rFont val="Calibri"/>
      </rPr>
      <t>The command is executed successfully.</t>
    </r>
    <r>
      <rPr>
        <i/>
        <sz val="10"/>
        <color theme="1"/>
        <rFont val="Calibri"/>
      </rPr>
      <t xml:space="preserve">
</t>
    </r>
    <r>
      <rPr>
        <sz val="10"/>
        <color theme="1"/>
        <rFont val="Calibri"/>
      </rPr>
      <t>state is false</t>
    </r>
  </si>
  <si>
    <r>
      <t xml:space="preserve">Execute the command with LAPIC:
</t>
    </r>
    <r>
      <rPr>
        <i/>
        <sz val="10"/>
        <color theme="1"/>
        <rFont val="Calibri"/>
      </rPr>
      <t xml:space="preserve">measure_show_runtime true
set_off zb.Smart Plug
</t>
    </r>
    <r>
      <rPr>
        <sz val="10"/>
        <color theme="1"/>
        <rFont val="Calibri"/>
      </rPr>
      <t>The command is executed successfully.</t>
    </r>
    <r>
      <rPr>
        <i/>
        <sz val="10"/>
        <color theme="1"/>
        <rFont val="Calibri"/>
      </rPr>
      <t xml:space="preserve">
</t>
    </r>
    <r>
      <rPr>
        <sz val="10"/>
        <color theme="1"/>
        <rFont val="Calibri"/>
      </rPr>
      <t xml:space="preserve">
state is false</t>
    </r>
  </si>
  <si>
    <t xml:space="preserve">5350 - Smart Plug when checking the OFF switch from the "Off"-&gt; "On" -&gt; "Off"
</t>
  </si>
  <si>
    <r>
      <t xml:space="preserve">Send the command with LAPIC:
Execute reset: the commands 
</t>
    </r>
    <r>
      <rPr>
        <i/>
        <sz val="10"/>
        <color theme="1"/>
        <rFont val="Calibri"/>
      </rPr>
      <t>set_point zb.Thermostat heat 800</t>
    </r>
    <r>
      <rPr>
        <sz val="10"/>
        <color theme="1"/>
        <rFont val="Calibri"/>
      </rPr>
      <t xml:space="preserve">
</t>
    </r>
    <r>
      <rPr>
        <i/>
        <sz val="10"/>
        <color theme="1"/>
        <rFont val="Calibri"/>
      </rPr>
      <t>set_point zb.Thermostat cool 1600</t>
    </r>
    <r>
      <rPr>
        <sz val="10"/>
        <color theme="1"/>
        <rFont val="Calibri"/>
      </rPr>
      <t xml:space="preserve">
The commands are executed successfully.</t>
    </r>
  </si>
  <si>
    <r>
      <t xml:space="preserve">Send the command with LAPIC:
</t>
    </r>
    <r>
      <rPr>
        <i/>
        <sz val="10"/>
        <color theme="1"/>
        <rFont val="Calibri"/>
      </rPr>
      <t>set_point zb.Thermostat heat 3000</t>
    </r>
  </si>
  <si>
    <r>
      <t>lapic &gt;</t>
    </r>
    <r>
      <rPr>
        <i/>
        <sz val="10"/>
        <color theme="1"/>
        <rFont val="Calibri"/>
      </rPr>
      <t xml:space="preserve"> set_point zb.Thermostat heat 300</t>
    </r>
    <r>
      <rPr>
        <sz val="10"/>
        <color theme="1"/>
        <rFont val="Calibri"/>
      </rPr>
      <t xml:space="preserve">
sent, commandId &lt;cmdId&gt; 
Response for command &lt;cmdId&gt; received: status ERR
</t>
    </r>
  </si>
  <si>
    <r>
      <t xml:space="preserve">Send command with LAPIC:
Execute reset: the commands 
set_point zb.Thermostat heat 800
</t>
    </r>
    <r>
      <rPr>
        <i/>
        <sz val="10"/>
        <color theme="1"/>
        <rFont val="Calibri"/>
      </rPr>
      <t>set_point zb.Thermostat cool 3100</t>
    </r>
    <r>
      <rPr>
        <sz val="10"/>
        <color theme="1"/>
        <rFont val="Calibri"/>
      </rPr>
      <t xml:space="preserve">
The command is executed successfully.</t>
    </r>
  </si>
  <si>
    <r>
      <t xml:space="preserve">Send the command with LAPIC:
</t>
    </r>
    <r>
      <rPr>
        <i/>
        <sz val="10"/>
        <color theme="1"/>
        <rFont val="Calibri"/>
      </rPr>
      <t>set_point zb.Thermostat heat 699</t>
    </r>
  </si>
  <si>
    <r>
      <t xml:space="preserve">lapic &gt; </t>
    </r>
    <r>
      <rPr>
        <i/>
        <sz val="10"/>
        <color theme="1"/>
        <rFont val="Calibri"/>
      </rPr>
      <t>set_point zb.Thermostat heat 699</t>
    </r>
    <r>
      <rPr>
        <sz val="10"/>
        <color theme="1"/>
        <rFont val="Calibri"/>
      </rPr>
      <t xml:space="preserve">
sent, commandId &lt;cmdId&gt; 
Response for command &lt;cmdId&gt; received: status ERR
</t>
    </r>
  </si>
  <si>
    <r>
      <t xml:space="preserve">Send the command with LAPIC:
</t>
    </r>
    <r>
      <rPr>
        <i/>
        <sz val="10"/>
        <color theme="1"/>
        <rFont val="Calibri"/>
      </rPr>
      <t>set_point zb.Thermostat heat 700</t>
    </r>
  </si>
  <si>
    <r>
      <t xml:space="preserve">Send the command with LAPIC:
</t>
    </r>
    <r>
      <rPr>
        <i/>
        <sz val="10"/>
        <color theme="1"/>
        <rFont val="Calibri"/>
      </rPr>
      <t>set_point zb.Thermostat heat 1200</t>
    </r>
  </si>
  <si>
    <r>
      <t xml:space="preserve">Send command with LAPIC:
Execute reset: the commands 
set_point zb.Thermostat heat 800
</t>
    </r>
    <r>
      <rPr>
        <i/>
        <sz val="10"/>
        <color theme="1"/>
        <rFont val="Calibri"/>
      </rPr>
      <t xml:space="preserve">set_point zb.Thermostat cool 3100
</t>
    </r>
    <r>
      <rPr>
        <sz val="10"/>
        <color theme="1"/>
        <rFont val="Calibri"/>
      </rPr>
      <t xml:space="preserve">
The command is executed successfully</t>
    </r>
  </si>
  <si>
    <r>
      <t xml:space="preserve">Send command with LAPIC:
Execute reset: the commands 
</t>
    </r>
    <r>
      <rPr>
        <i/>
        <sz val="10"/>
        <color theme="1"/>
        <rFont val="Calibri"/>
      </rPr>
      <t>set_point zb.Thermostat heat 800</t>
    </r>
    <r>
      <rPr>
        <sz val="10"/>
        <color theme="1"/>
        <rFont val="Calibri"/>
      </rPr>
      <t xml:space="preserve">
</t>
    </r>
    <r>
      <rPr>
        <i/>
        <sz val="10"/>
        <color theme="1"/>
        <rFont val="Calibri"/>
      </rPr>
      <t>set_point zb.Thermostat cool 3100</t>
    </r>
    <r>
      <rPr>
        <sz val="10"/>
        <color theme="1"/>
        <rFont val="Calibri"/>
      </rPr>
      <t xml:space="preserve">
The command is executed successfully.</t>
    </r>
  </si>
  <si>
    <r>
      <t xml:space="preserve">Send the command with LAPIC:
</t>
    </r>
    <r>
      <rPr>
        <i/>
        <sz val="10"/>
        <color theme="1"/>
        <rFont val="Calibri"/>
      </rPr>
      <t>set_point zb.Thermostat heat 3001</t>
    </r>
  </si>
  <si>
    <r>
      <t xml:space="preserve">lapic &gt; </t>
    </r>
    <r>
      <rPr>
        <i/>
        <sz val="10"/>
        <color theme="1"/>
        <rFont val="Calibri"/>
      </rPr>
      <t>set_point zb.Thermostat heat 3001</t>
    </r>
    <r>
      <rPr>
        <sz val="10"/>
        <color theme="1"/>
        <rFont val="Calibri"/>
      </rPr>
      <t xml:space="preserve">
sent, commandId &lt;cmdId&gt; 
Response for command &lt;cmdId&gt; received: status ERR
</t>
    </r>
  </si>
  <si>
    <r>
      <t xml:space="preserve">Send the command with LAPIC:
Execute reset: the commands 
</t>
    </r>
    <r>
      <rPr>
        <i/>
        <sz val="10"/>
        <color theme="1"/>
        <rFont val="Calibri"/>
      </rPr>
      <t>set_point zb.Thermostat heat 800</t>
    </r>
    <r>
      <rPr>
        <sz val="10"/>
        <color theme="1"/>
        <rFont val="Calibri"/>
      </rPr>
      <t xml:space="preserve">
</t>
    </r>
    <r>
      <rPr>
        <i/>
        <sz val="10"/>
        <color theme="1"/>
        <rFont val="Calibri"/>
      </rPr>
      <t>set_point zb.Thermostat cool 1600</t>
    </r>
    <r>
      <rPr>
        <sz val="10"/>
        <color theme="1"/>
        <rFont val="Calibri"/>
      </rPr>
      <t xml:space="preserve">
The command is executed successfully.</t>
    </r>
  </si>
  <si>
    <r>
      <t xml:space="preserve">Send the command with LAPIC:
</t>
    </r>
    <r>
      <rPr>
        <i/>
        <sz val="10"/>
        <color theme="1"/>
        <rFont val="Calibri"/>
      </rPr>
      <t>set_point zb.Thermostat heat 1600</t>
    </r>
  </si>
  <si>
    <r>
      <t>lapic &gt;</t>
    </r>
    <r>
      <rPr>
        <i/>
        <sz val="10"/>
        <color theme="1"/>
        <rFont val="Calibri"/>
      </rPr>
      <t xml:space="preserve"> set_point zb.Thermostat heat 1600</t>
    </r>
    <r>
      <rPr>
        <sz val="10"/>
        <color theme="1"/>
        <rFont val="Calibri"/>
      </rPr>
      <t xml:space="preserve">
sent, commandId &lt;cmdId&gt; 
Response for command &lt;cmdId&gt; received: status ERR
</t>
    </r>
  </si>
  <si>
    <r>
      <t xml:space="preserve">Send the command with LAPIC:
Execute reset: the commands 
</t>
    </r>
    <r>
      <rPr>
        <i/>
        <sz val="10"/>
        <color theme="1"/>
        <rFont val="Calibri"/>
      </rPr>
      <t>set_point zb.Thermostat heat 800</t>
    </r>
    <r>
      <rPr>
        <sz val="10"/>
        <color theme="1"/>
        <rFont val="Calibri"/>
      </rPr>
      <t xml:space="preserve">
</t>
    </r>
    <r>
      <rPr>
        <i/>
        <sz val="10"/>
        <color theme="1"/>
        <rFont val="Calibri"/>
      </rPr>
      <t>set_point zb.Thermostat cool 2000</t>
    </r>
    <r>
      <rPr>
        <sz val="10"/>
        <color theme="1"/>
        <rFont val="Calibri"/>
      </rPr>
      <t xml:space="preserve">
The command is executed successfully.</t>
    </r>
  </si>
  <si>
    <r>
      <t xml:space="preserve">Reset the settings:
Sent the command with LAPIC:
</t>
    </r>
    <r>
      <rPr>
        <i/>
        <sz val="10"/>
        <color theme="1"/>
        <rFont val="Calibri"/>
      </rPr>
      <t xml:space="preserve">set_point zb.Thermostat cool 3100
set_point zb.Thermostat heat 800
</t>
    </r>
    <r>
      <rPr>
        <sz val="10"/>
        <color theme="1"/>
        <rFont val="Calibri"/>
      </rPr>
      <t xml:space="preserve">
The commands is executed successful.
Sent the command with LAPIC:
</t>
    </r>
    <r>
      <rPr>
        <i/>
        <sz val="10"/>
        <color theme="1"/>
        <rFont val="Calibri"/>
      </rPr>
      <t xml:space="preserve">set_point zb.Thermostat cool 2425
</t>
    </r>
    <r>
      <rPr>
        <sz val="10"/>
        <color theme="1"/>
        <rFont val="Calibri"/>
      </rPr>
      <t xml:space="preserve">The command is executed successful.
</t>
    </r>
  </si>
  <si>
    <r>
      <t xml:space="preserve">Sent the command with LAPIC:
</t>
    </r>
    <r>
      <rPr>
        <i/>
        <sz val="10"/>
        <color theme="1"/>
        <rFont val="Calibri"/>
      </rPr>
      <t>set_point zb.Thermostat heat 2400</t>
    </r>
  </si>
  <si>
    <r>
      <t xml:space="preserve">Send the command with LAPIC:
Execute reset: the commands 
</t>
    </r>
    <r>
      <rPr>
        <i/>
        <sz val="10"/>
        <color theme="1"/>
        <rFont val="Calibri"/>
      </rPr>
      <t>set_point zb.Thermostat cool 3100</t>
    </r>
    <r>
      <rPr>
        <sz val="10"/>
        <color theme="1"/>
        <rFont val="Calibri"/>
      </rPr>
      <t xml:space="preserve">
</t>
    </r>
    <r>
      <rPr>
        <i/>
        <sz val="10"/>
        <color theme="1"/>
        <rFont val="Calibri"/>
      </rPr>
      <t>set_point zb.Thermostat heat 3000</t>
    </r>
    <r>
      <rPr>
        <sz val="10"/>
        <color theme="1"/>
        <rFont val="Calibri"/>
      </rPr>
      <t xml:space="preserve">
The command is executed successfully.</t>
    </r>
  </si>
  <si>
    <r>
      <t xml:space="preserve">Send the command with LAPIC:
</t>
    </r>
    <r>
      <rPr>
        <i/>
        <sz val="10"/>
        <color theme="1"/>
        <rFont val="Calibri"/>
      </rPr>
      <t>set_point zb.Thermostat cool 2500</t>
    </r>
  </si>
  <si>
    <r>
      <t xml:space="preserve">lapic &gt; </t>
    </r>
    <r>
      <rPr>
        <i/>
        <sz val="10"/>
        <color theme="1"/>
        <rFont val="Calibri"/>
      </rPr>
      <t>set_point zb.Thermostat cool 2500</t>
    </r>
    <r>
      <rPr>
        <sz val="10"/>
        <color theme="1"/>
        <rFont val="Calibri"/>
      </rPr>
      <t xml:space="preserve">
sent, commandId &lt;cmdId&gt; 
Response for command &lt;cmdId&gt; received: status ERR
</t>
    </r>
  </si>
  <si>
    <r>
      <t xml:space="preserve">Send command with LAPIC:
Execute reset: the commands 
set_point zb.Thermostat cool 1700
</t>
    </r>
    <r>
      <rPr>
        <i/>
        <sz val="10"/>
        <color theme="1"/>
        <rFont val="Calibri"/>
      </rPr>
      <t>set_point zb.Thermostat heat 800</t>
    </r>
    <r>
      <rPr>
        <sz val="10"/>
        <color theme="1"/>
        <rFont val="Calibri"/>
      </rPr>
      <t xml:space="preserve">
The command is executed successfully.</t>
    </r>
  </si>
  <si>
    <r>
      <t xml:space="preserve">Send the command with LAPIC:
</t>
    </r>
    <r>
      <rPr>
        <i/>
        <sz val="10"/>
        <color theme="1"/>
        <rFont val="Calibri"/>
      </rPr>
      <t>set_point zb.Thermostat cool 1588</t>
    </r>
  </si>
  <si>
    <r>
      <t xml:space="preserve">lapic &gt; </t>
    </r>
    <r>
      <rPr>
        <i/>
        <sz val="10"/>
        <color theme="1"/>
        <rFont val="Calibri"/>
      </rPr>
      <t>set_point zb.Thermostat cool 1588</t>
    </r>
    <r>
      <rPr>
        <sz val="10"/>
        <color theme="1"/>
        <rFont val="Calibri"/>
      </rPr>
      <t xml:space="preserve">
sent, commandId &lt;cmdId&gt; 
Response for command &lt;cmdId&gt; received: status ERR
</t>
    </r>
  </si>
  <si>
    <r>
      <t xml:space="preserve">Send the command with LAPIC:
</t>
    </r>
    <r>
      <rPr>
        <i/>
        <sz val="10"/>
        <color theme="1"/>
        <rFont val="Calibri"/>
      </rPr>
      <t>set_point zb.Thermostat cool 1600</t>
    </r>
  </si>
  <si>
    <r>
      <t xml:space="preserve">Send command with LAPIC:
Execute reset: the commands 
</t>
    </r>
    <r>
      <rPr>
        <i/>
        <sz val="10"/>
        <color theme="1"/>
        <rFont val="Calibri"/>
      </rPr>
      <t>set_point zb.Thermostat cool 1700</t>
    </r>
    <r>
      <rPr>
        <sz val="10"/>
        <color theme="1"/>
        <rFont val="Calibri"/>
      </rPr>
      <t xml:space="preserve">
</t>
    </r>
    <r>
      <rPr>
        <i/>
        <sz val="10"/>
        <color theme="1"/>
        <rFont val="Calibri"/>
      </rPr>
      <t>set_point zb.Thermostat heat 800</t>
    </r>
    <r>
      <rPr>
        <sz val="10"/>
        <color theme="1"/>
        <rFont val="Calibri"/>
      </rPr>
      <t xml:space="preserve">
The command is executed successfully.</t>
    </r>
  </si>
  <si>
    <r>
      <t xml:space="preserve">Send the command with LAPIC:
</t>
    </r>
    <r>
      <rPr>
        <i/>
        <sz val="10"/>
        <color theme="1"/>
        <rFont val="Calibri"/>
      </rPr>
      <t>set_point zb.Thermostat cool 2200</t>
    </r>
  </si>
  <si>
    <r>
      <t xml:space="preserve">Send the command with LAPIC:
</t>
    </r>
    <r>
      <rPr>
        <i/>
        <sz val="10"/>
        <color theme="1"/>
        <rFont val="Calibri"/>
      </rPr>
      <t>set_point zb.Thermostat cool 3200</t>
    </r>
  </si>
  <si>
    <r>
      <t xml:space="preserve">Send the command with LAPIC:
</t>
    </r>
    <r>
      <rPr>
        <i/>
        <sz val="10"/>
        <color theme="1"/>
        <rFont val="Calibri"/>
      </rPr>
      <t>set_point zb.Thermostat cool 3222</t>
    </r>
  </si>
  <si>
    <r>
      <t xml:space="preserve">lapic &gt; </t>
    </r>
    <r>
      <rPr>
        <i/>
        <sz val="10"/>
        <color theme="1"/>
        <rFont val="Calibri"/>
      </rPr>
      <t>set_point zb.Thermostat cool 3222</t>
    </r>
    <r>
      <rPr>
        <sz val="10"/>
        <color theme="1"/>
        <rFont val="Calibri"/>
      </rPr>
      <t xml:space="preserve">
sent, commandId &lt;cmdId&gt; 
Response for command &lt;cmdId&gt; received: status ERR
</t>
    </r>
  </si>
  <si>
    <r>
      <t xml:space="preserve">Send the command with LAPIC:
Execute reset: the commands 
</t>
    </r>
    <r>
      <rPr>
        <i/>
        <sz val="10"/>
        <color theme="1"/>
        <rFont val="Calibri"/>
      </rPr>
      <t>set_point zb.Thermostat cool 3100</t>
    </r>
    <r>
      <rPr>
        <sz val="10"/>
        <color theme="1"/>
        <rFont val="Calibri"/>
      </rPr>
      <t xml:space="preserve">
</t>
    </r>
    <r>
      <rPr>
        <i/>
        <sz val="10"/>
        <color theme="1"/>
        <rFont val="Calibri"/>
      </rPr>
      <t xml:space="preserve">set_point zb.Thermostat heat 2500
</t>
    </r>
    <r>
      <rPr>
        <sz val="10"/>
        <color theme="1"/>
        <rFont val="Calibri"/>
      </rPr>
      <t>The command is executed successfully.</t>
    </r>
  </si>
  <si>
    <r>
      <t xml:space="preserve">Send the command with LAPIC:
</t>
    </r>
    <r>
      <rPr>
        <i/>
        <sz val="10"/>
        <color theme="1"/>
        <rFont val="Calibri"/>
      </rPr>
      <t>set_point zb.Thermostat cool 2500</t>
    </r>
    <r>
      <rPr>
        <sz val="10"/>
        <color theme="1"/>
        <rFont val="Calibri"/>
      </rPr>
      <t xml:space="preserve">
</t>
    </r>
  </si>
  <si>
    <t xml:space="preserve">lapic &gt; set_point zb.Thermostat cool 2500
sent, commandId &lt;cmdId&gt; 
Response for command &lt;cmdId&gt; received: status ERR
</t>
  </si>
  <si>
    <r>
      <t xml:space="preserve">Send the command with LAPIC:
Execute reset: the commands 
</t>
    </r>
    <r>
      <rPr>
        <i/>
        <sz val="10"/>
        <color theme="1"/>
        <rFont val="Calibri"/>
      </rPr>
      <t xml:space="preserve">set_point zb.Thermostat heat 2000
</t>
    </r>
    <r>
      <rPr>
        <sz val="10"/>
        <color theme="1"/>
        <rFont val="Calibri"/>
      </rPr>
      <t>The command is executed successfully.</t>
    </r>
  </si>
  <si>
    <r>
      <t xml:space="preserve">Reset the settings:
Sent the command with LAPIC:
</t>
    </r>
    <r>
      <rPr>
        <i/>
        <sz val="10"/>
        <color theme="1"/>
        <rFont val="Calibri"/>
      </rPr>
      <t xml:space="preserve">set_point zb.Thermostat cool 3100
set_point zb.Thermostat heat 800
</t>
    </r>
    <r>
      <rPr>
        <sz val="10"/>
        <color theme="1"/>
        <rFont val="Calibri"/>
      </rPr>
      <t xml:space="preserve">
The commands is executed successful.
Sent the command with LAPIC:
</t>
    </r>
    <r>
      <rPr>
        <i/>
        <sz val="10"/>
        <color theme="1"/>
        <rFont val="Calibri"/>
      </rPr>
      <t xml:space="preserve">set_point zb.Thermostat heat 2300
</t>
    </r>
    <r>
      <rPr>
        <sz val="10"/>
        <color theme="1"/>
        <rFont val="Calibri"/>
      </rPr>
      <t>The command is executed successful.</t>
    </r>
  </si>
  <si>
    <r>
      <t xml:space="preserve">Sent the command with LAPIC:
</t>
    </r>
    <r>
      <rPr>
        <i/>
        <sz val="10"/>
        <color theme="1"/>
        <rFont val="Calibri"/>
      </rPr>
      <t>set_point zb.Thermostat cool 2325</t>
    </r>
  </si>
  <si>
    <t>5484 - Thermostat does not set_point cool value</t>
  </si>
  <si>
    <r>
      <t>Send the command with LAPIC:</t>
    </r>
    <r>
      <rPr>
        <i/>
        <sz val="10"/>
        <color theme="1"/>
        <rFont val="Calibri"/>
      </rPr>
      <t xml:space="preserve">
set_system_mode zb.Thermostat off</t>
    </r>
  </si>
  <si>
    <r>
      <t>Send the command with LAPIC:</t>
    </r>
    <r>
      <rPr>
        <i/>
        <sz val="10"/>
        <color theme="1"/>
        <rFont val="Calibri"/>
      </rPr>
      <t xml:space="preserve">
set_system_mode zb.Thermostat auto</t>
    </r>
  </si>
  <si>
    <r>
      <t>Send the command with LAPIC:</t>
    </r>
    <r>
      <rPr>
        <i/>
        <sz val="10"/>
        <color theme="1"/>
        <rFont val="Calibri"/>
      </rPr>
      <t xml:space="preserve">
set_system_mode zb.Thermostatcool</t>
    </r>
  </si>
  <si>
    <r>
      <t xml:space="preserve">Send the command with LAPIC:
</t>
    </r>
    <r>
      <rPr>
        <i/>
        <sz val="10"/>
        <color theme="1"/>
        <rFont val="Calibri"/>
      </rPr>
      <t>set_system_mode zb.Thermostat heat</t>
    </r>
  </si>
  <si>
    <r>
      <t>Send the command with LAPIC:</t>
    </r>
    <r>
      <rPr>
        <i/>
        <sz val="10"/>
        <color theme="1"/>
        <rFont val="Calibri"/>
      </rPr>
      <t xml:space="preserve">
set_system_mode zb.Thermostat er_heating</t>
    </r>
  </si>
  <si>
    <r>
      <t>Send the command with LAPIC:</t>
    </r>
    <r>
      <rPr>
        <i/>
        <sz val="10"/>
        <color theme="1"/>
        <rFont val="Calibri"/>
      </rPr>
      <t xml:space="preserve">
set_system_mode zb.Thermostat precooling</t>
    </r>
  </si>
  <si>
    <r>
      <t>Send the command with LAPIC:</t>
    </r>
    <r>
      <rPr>
        <i/>
        <sz val="10"/>
        <color theme="1"/>
        <rFont val="Calibri"/>
      </rPr>
      <t xml:space="preserve">
set_system_mode zb.Thermostat fan_only</t>
    </r>
  </si>
  <si>
    <r>
      <t>Send the command with LAPIC:</t>
    </r>
    <r>
      <rPr>
        <i/>
        <sz val="10"/>
        <color theme="1"/>
        <rFont val="Calibri"/>
      </rPr>
      <t xml:space="preserve">
set_system_mode zb.Thermostat dry</t>
    </r>
  </si>
  <si>
    <r>
      <rPr>
        <sz val="10"/>
        <color theme="1"/>
        <rFont val="Calibri"/>
      </rPr>
      <t>Send the command with LAPIC:</t>
    </r>
    <r>
      <rPr>
        <i/>
        <sz val="10"/>
        <color theme="1"/>
        <rFont val="Calibri"/>
      </rPr>
      <t xml:space="preserve">
set_system_mode zb.Thermostat sleep</t>
    </r>
  </si>
  <si>
    <r>
      <t xml:space="preserve">Send the command with LAPIC:
</t>
    </r>
    <r>
      <rPr>
        <i/>
        <sz val="10"/>
        <color theme="1"/>
        <rFont val="Calibri"/>
      </rPr>
      <t>set_fan_mode zb.Thermostat off</t>
    </r>
  </si>
  <si>
    <r>
      <t xml:space="preserve">Send the command with LAPIC:
</t>
    </r>
    <r>
      <rPr>
        <i/>
        <sz val="10"/>
        <color theme="1"/>
        <rFont val="Calibri"/>
      </rPr>
      <t>set_fan_mode zb.Thermostat low</t>
    </r>
  </si>
  <si>
    <r>
      <t xml:space="preserve">Send the command with LAPIC:
</t>
    </r>
    <r>
      <rPr>
        <i/>
        <sz val="10"/>
        <color theme="1"/>
        <rFont val="Calibri"/>
      </rPr>
      <t>set_fan_mode zb.Thermostat medium</t>
    </r>
  </si>
  <si>
    <r>
      <t xml:space="preserve">Send the command with LAPIC:
</t>
    </r>
    <r>
      <rPr>
        <i/>
        <sz val="10"/>
        <color theme="1"/>
        <rFont val="Calibri"/>
      </rPr>
      <t>set_fan_mode zb.Thermostat high</t>
    </r>
  </si>
  <si>
    <r>
      <t xml:space="preserve">Send the command with LAPIC:
</t>
    </r>
    <r>
      <rPr>
        <i/>
        <sz val="10"/>
        <color theme="1"/>
        <rFont val="Calibri"/>
      </rPr>
      <t>set_fan_mode zb.Thermostat on</t>
    </r>
  </si>
  <si>
    <r>
      <t xml:space="preserve">Send the command with LAPIC:
</t>
    </r>
    <r>
      <rPr>
        <i/>
        <sz val="10"/>
        <color theme="1"/>
        <rFont val="Calibri"/>
      </rPr>
      <t>set_fan_mode zb.Thermostat auto</t>
    </r>
  </si>
  <si>
    <r>
      <t xml:space="preserve">Send the command with LAPIC:
</t>
    </r>
    <r>
      <rPr>
        <i/>
        <sz val="10"/>
        <color theme="1"/>
        <rFont val="Calibri"/>
      </rPr>
      <t>set_fan_mode zb.Thermostat smart</t>
    </r>
  </si>
  <si>
    <r>
      <t xml:space="preserve">Send the command with LAPIC:
</t>
    </r>
    <r>
      <rPr>
        <i/>
        <sz val="10"/>
        <color theme="1"/>
        <rFont val="Calibri"/>
      </rPr>
      <t>set_open Window Blind</t>
    </r>
  </si>
  <si>
    <r>
      <t xml:space="preserve">Send the command with LAPIC:
</t>
    </r>
    <r>
      <rPr>
        <i/>
        <sz val="10"/>
        <color theme="1"/>
        <rFont val="Calibri"/>
      </rPr>
      <t>set_close Window Blind</t>
    </r>
  </si>
  <si>
    <r>
      <t xml:space="preserve">Send the command with LAPIC:
</t>
    </r>
    <r>
      <rPr>
        <i/>
        <sz val="10"/>
        <color theme="1"/>
        <rFont val="Calibri"/>
      </rPr>
      <t>set_close  Window Blind</t>
    </r>
  </si>
  <si>
    <r>
      <t xml:space="preserve">Send the command with LAPIC:
</t>
    </r>
    <r>
      <rPr>
        <i/>
        <sz val="10"/>
        <color theme="1"/>
        <rFont val="Calibri"/>
      </rPr>
      <t>set_open  Window Blind</t>
    </r>
  </si>
  <si>
    <r>
      <t xml:space="preserve">Execute the command with LAPIC:
</t>
    </r>
    <r>
      <rPr>
        <i/>
        <sz val="10"/>
        <color theme="1"/>
        <rFont val="Calibri"/>
      </rPr>
      <t xml:space="preserve">measure_show_runtime true
</t>
    </r>
  </si>
  <si>
    <r>
      <t xml:space="preserve">Send the command with LAPIC:
</t>
    </r>
    <r>
      <rPr>
        <i/>
        <sz val="10"/>
        <color theme="1"/>
        <rFont val="Calibri"/>
      </rPr>
      <t>set_tilt   Window Blind  -90</t>
    </r>
  </si>
  <si>
    <r>
      <t xml:space="preserve">Send the command with LAPIC:
</t>
    </r>
    <r>
      <rPr>
        <i/>
        <sz val="10"/>
        <color theme="1"/>
        <rFont val="Calibri"/>
      </rPr>
      <t>set_tilt   Window Blind  -45</t>
    </r>
  </si>
  <si>
    <r>
      <t xml:space="preserve">Send the command with LAPIC:
</t>
    </r>
    <r>
      <rPr>
        <i/>
        <sz val="10"/>
        <color theme="1"/>
        <rFont val="Calibri"/>
      </rPr>
      <t>set_tilt   Window Blind  0</t>
    </r>
  </si>
  <si>
    <r>
      <t xml:space="preserve">Send the command with LAPIC:
</t>
    </r>
    <r>
      <rPr>
        <i/>
        <sz val="10"/>
        <color theme="1"/>
        <rFont val="Calibri"/>
      </rPr>
      <t>set_tilt   Window Blind  45</t>
    </r>
  </si>
  <si>
    <r>
      <t xml:space="preserve">Send the command with LAPIC:
</t>
    </r>
    <r>
      <rPr>
        <i/>
        <sz val="10"/>
        <color theme="1"/>
        <rFont val="Calibri"/>
      </rPr>
      <t>set_tilt   Window Blind  90</t>
    </r>
  </si>
  <si>
    <r>
      <t xml:space="preserve">Send the command with LAPIC:
</t>
    </r>
    <r>
      <rPr>
        <i/>
        <sz val="10"/>
        <color theme="1"/>
        <rFont val="Calibri"/>
      </rPr>
      <t>set_tilt   Window Blind  91</t>
    </r>
  </si>
  <si>
    <r>
      <t xml:space="preserve">Send the command with LAPIC:
</t>
    </r>
    <r>
      <rPr>
        <i/>
        <sz val="10"/>
        <color theme="1"/>
        <rFont val="Calibri"/>
      </rPr>
      <t>set_tilt   Window Blind  -91</t>
    </r>
  </si>
  <si>
    <t>SHSE
74</t>
  </si>
  <si>
    <t>SHSE
75</t>
  </si>
  <si>
    <r>
      <t xml:space="preserve">Send the command with LAPIC:
</t>
    </r>
    <r>
      <rPr>
        <i/>
        <sz val="10"/>
        <color theme="1"/>
        <rFont val="Calibri"/>
      </rPr>
      <t>set_tilt   Window Blind  100</t>
    </r>
  </si>
  <si>
    <r>
      <t xml:space="preserve">Send the command with LAPIC:
</t>
    </r>
    <r>
      <rPr>
        <i/>
        <sz val="10"/>
        <color theme="1"/>
        <rFont val="Calibri"/>
      </rPr>
      <t>set_tilt   Window Blind  -100</t>
    </r>
  </si>
  <si>
    <t>set _tilt: invalid value 100</t>
  </si>
  <si>
    <t>set _tilt: invalid value -100</t>
  </si>
  <si>
    <r>
      <t xml:space="preserve">Sent the commands with LAPIC:
</t>
    </r>
    <r>
      <rPr>
        <i/>
        <sz val="10"/>
        <color theme="1"/>
        <rFont val="Calibri"/>
      </rPr>
      <t>measurement_show_runtime  Window Blind true
set_open   Window Blind</t>
    </r>
    <r>
      <rPr>
        <sz val="10"/>
        <color theme="1"/>
        <rFont val="Calibri"/>
      </rPr>
      <t xml:space="preserve">
The command is executed successfully.
state is true</t>
    </r>
  </si>
  <si>
    <t>LAPIC prints the information:
sent, commandId &lt;cmdId&gt;
Response for command #&lt;cmdId&gt; received: status COMPLETED
the state is open</t>
  </si>
  <si>
    <t>LAPIC prints the information:
sent, commandId &lt;cmdId&gt;
Response for command #&lt;cmdId&gt; received: status COMPLETED
the state is close</t>
  </si>
  <si>
    <r>
      <t xml:space="preserve">Sent the commands with LAPIC:
</t>
    </r>
    <r>
      <rPr>
        <i/>
        <sz val="10"/>
        <color theme="1"/>
        <rFont val="Calibri"/>
      </rPr>
      <t>measurement_show_runtime  Window Blind true
set_open   Window Blind</t>
    </r>
    <r>
      <rPr>
        <sz val="10"/>
        <color theme="1"/>
        <rFont val="Calibri"/>
      </rPr>
      <t xml:space="preserve">
The command is executed successfully.
open is true</t>
    </r>
  </si>
  <si>
    <r>
      <t xml:space="preserve">Sent the commands with LAPIC:
</t>
    </r>
    <r>
      <rPr>
        <i/>
        <sz val="10"/>
        <color theme="1"/>
        <rFont val="Calibri"/>
      </rPr>
      <t>measurement_show_runtime  Window Blind true
set_close   Window Blind</t>
    </r>
    <r>
      <rPr>
        <sz val="10"/>
        <color theme="1"/>
        <rFont val="Calibri"/>
      </rPr>
      <t xml:space="preserve">
The command is executed successfully.
state is false</t>
    </r>
  </si>
  <si>
    <r>
      <t xml:space="preserve">Sent the commands with LAPIC:
</t>
    </r>
    <r>
      <rPr>
        <i/>
        <sz val="10"/>
        <color theme="1"/>
        <rFont val="Calibri"/>
      </rPr>
      <t>measurement_show_runtime  Window Blind true
set_close Window Blind</t>
    </r>
    <r>
      <rPr>
        <sz val="10"/>
        <color theme="1"/>
        <rFont val="Calibri"/>
      </rPr>
      <t xml:space="preserve">
The command is executed successfully.
close is false</t>
    </r>
  </si>
  <si>
    <t xml:space="preserve">5483 - Thermostat does not set_point heat value
</t>
  </si>
  <si>
    <r>
      <t>5351 - Thermostat doesn't set system mode cool</t>
    </r>
    <r>
      <rPr>
        <sz val="11"/>
        <color theme="1"/>
        <rFont val="Calibri"/>
        <family val="2"/>
        <charset val="204"/>
        <scheme val="minor"/>
      </rPr>
      <t/>
    </r>
  </si>
  <si>
    <r>
      <t>5303 - Smart Bulb doesn't set color temperature to 65279</t>
    </r>
    <r>
      <rPr>
        <sz val="11"/>
        <color theme="1"/>
        <rFont val="Calibri"/>
        <family val="2"/>
        <charset val="204"/>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</si>
</sst>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8">
    <font>
      <sz val="11"/>
      <color theme="1"/>
      <name val="Calibri"/>
      <scheme val="minor"/>
    </font>
    <font>
      <sz val="11"/>
      <color theme="1"/>
      <name val="Calibri"/>
      <family val="2"/>
      <charset val="204"/>
      <scheme val="minor"/>
    </font>
    <font>
      <sz val="10"/>
      <color rgb="FF000000"/>
      <name val="Calibri"/>
    </font>
    <font>
      <i/>
      <sz val="10"/>
      <color rgb="FF000000"/>
      <name val="Calibri"/>
    </font>
    <font>
      <sz val="10"/>
      <color theme="1"/>
      <name val="Arial"/>
    </font>
    <font>
      <sz val="10"/>
      <color theme="1"/>
      <name val="Calibri"/>
    </font>
    <font>
      <b/>
      <sz val="10"/>
      <color theme="1"/>
      <name val="Calibri"/>
    </font>
    <font>
      <sz val="11"/>
      <name val="Calibri"/>
    </font>
    <font>
      <i/>
      <sz val="10"/>
      <color rgb="FF000000"/>
      <name val="Docs-Calibri"/>
    </font>
    <font>
      <i/>
      <sz val="10"/>
      <color theme="1"/>
      <name val="Calibri"/>
    </font>
    <font>
      <i/>
      <sz val="11"/>
      <color rgb="FF000000"/>
      <name val="Docs-Calibri"/>
    </font>
    <font>
      <sz val="10"/>
      <color rgb="FFB7B7B7"/>
      <name val="Calibri"/>
    </font>
    <font>
      <i/>
      <sz val="10"/>
      <color theme="1"/>
      <name val="Calibri, sans-serif"/>
    </font>
    <font>
      <sz val="10"/>
      <color theme="1"/>
      <name val="Calibri, sans-serif"/>
    </font>
    <font>
      <b/>
      <sz val="10"/>
      <color rgb="FF000000"/>
      <name val="Calibri"/>
    </font>
    <font>
      <sz val="10"/>
      <color rgb="FF000000"/>
      <name val="Calibri"/>
      <family val="2"/>
      <charset val="204"/>
      <scheme val="major"/>
    </font>
    <font>
      <sz val="10"/>
      <color theme="1"/>
      <name val="Calibri"/>
      <family val="2"/>
      <charset val="204"/>
    </font>
    <font>
      <sz val="11"/>
      <color theme="0" tint="-0.34998626667073579"/>
      <name val="Calibri"/>
      <family val="2"/>
      <charset val="204"/>
      <scheme val="minor"/>
    </font>
  </fonts>
  <fills count="14">
    <fill>
      <patternFill patternType="none"/>
    </fill>
    <fill>
      <patternFill patternType="gray125"/>
    </fill>
    <fill>
      <patternFill patternType="solid">
        <fgColor rgb="FF8DB3E2"/>
        <bgColor rgb="FF8DB3E2"/>
      </patternFill>
    </fill>
    <fill>
      <patternFill patternType="solid">
        <fgColor rgb="FFFFFFFF"/>
        <bgColor rgb="FFFFFFFF"/>
      </patternFill>
    </fill>
    <fill>
      <patternFill patternType="solid">
        <fgColor rgb="FF008000"/>
        <bgColor rgb="FF008000"/>
      </patternFill>
    </fill>
    <fill>
      <patternFill patternType="solid">
        <fgColor rgb="FFC6D9F0"/>
        <bgColor rgb="FFC6D9F0"/>
      </patternFill>
    </fill>
    <fill>
      <patternFill patternType="solid">
        <fgColor rgb="FFFF0000"/>
        <bgColor rgb="FFFF0000"/>
      </patternFill>
    </fill>
    <fill>
      <patternFill patternType="solid">
        <fgColor rgb="FF993300"/>
        <bgColor rgb="FF993300"/>
      </patternFill>
    </fill>
    <fill>
      <patternFill patternType="solid">
        <fgColor rgb="FFFFCC00"/>
        <bgColor rgb="FFFFCC00"/>
      </patternFill>
    </fill>
    <fill>
      <patternFill patternType="solid">
        <fgColor theme="0"/>
        <bgColor theme="0"/>
      </patternFill>
    </fill>
    <fill>
      <patternFill patternType="solid">
        <fgColor rgb="FFBFBFBF"/>
        <bgColor rgb="FFBFBFBF"/>
      </patternFill>
    </fill>
    <fill>
      <patternFill patternType="solid">
        <fgColor rgb="FFCCFFCC"/>
        <bgColor rgb="FFCCFFCC"/>
      </patternFill>
    </fill>
    <fill>
      <patternFill patternType="solid">
        <fgColor rgb="FFFFFF99"/>
        <bgColor rgb="FFFFFF99"/>
      </patternFill>
    </fill>
    <fill>
      <patternFill patternType="solid">
        <fgColor rgb="FFFFFFCC"/>
        <bgColor rgb="FFFFFFCC"/>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80">
    <xf numFmtId="0" fontId="0" fillId="0" borderId="0" xfId="0" applyFont="1" applyAlignment="1"/>
    <xf numFmtId="0" fontId="2" fillId="0" borderId="0" xfId="0" applyFont="1" applyAlignment="1">
      <alignment vertical="top" wrapText="1"/>
    </xf>
    <xf numFmtId="0" fontId="3" fillId="0" borderId="0" xfId="0" applyFont="1" applyAlignment="1">
      <alignment vertical="top"/>
    </xf>
    <xf numFmtId="0" fontId="4" fillId="0" borderId="0" xfId="0" applyFont="1" applyAlignment="1"/>
    <xf numFmtId="0" fontId="5" fillId="0" borderId="0" xfId="0" applyFont="1" applyAlignment="1">
      <alignment horizontal="left" vertical="top" wrapText="1"/>
    </xf>
    <xf numFmtId="0" fontId="6" fillId="0" borderId="0" xfId="0" applyFont="1" applyAlignment="1">
      <alignment horizontal="left" vertical="top"/>
    </xf>
    <xf numFmtId="0" fontId="6" fillId="2" borderId="3" xfId="0" applyFont="1" applyFill="1" applyBorder="1" applyAlignment="1">
      <alignment horizontal="center" vertical="top" wrapText="1"/>
    </xf>
    <xf numFmtId="0" fontId="5" fillId="0" borderId="1" xfId="0" applyFont="1" applyBorder="1" applyAlignment="1">
      <alignment horizontal="lef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6" fillId="2" borderId="4" xfId="0" applyFont="1" applyFill="1" applyBorder="1" applyAlignment="1">
      <alignment horizontal="center" vertical="top" wrapText="1"/>
    </xf>
    <xf numFmtId="0" fontId="5" fillId="0" borderId="3" xfId="0" applyFont="1" applyBorder="1" applyAlignment="1">
      <alignment horizontal="center" vertical="top" wrapText="1"/>
    </xf>
    <xf numFmtId="0" fontId="8" fillId="3" borderId="0" xfId="0" applyFont="1" applyFill="1" applyAlignment="1">
      <alignment horizontal="left" vertical="top"/>
    </xf>
    <xf numFmtId="0" fontId="5" fillId="0" borderId="3" xfId="0" applyFont="1" applyBorder="1" applyAlignment="1">
      <alignment horizontal="center" vertical="top" wrapText="1"/>
    </xf>
    <xf numFmtId="0" fontId="5" fillId="0" borderId="3" xfId="0" applyFont="1" applyBorder="1" applyAlignment="1">
      <alignment vertical="top"/>
    </xf>
    <xf numFmtId="0" fontId="5" fillId="0" borderId="3" xfId="0" applyFont="1" applyBorder="1" applyAlignment="1">
      <alignment horizontal="left" vertical="top" wrapText="1"/>
    </xf>
    <xf numFmtId="0" fontId="9" fillId="0" borderId="3" xfId="0" applyFont="1" applyBorder="1" applyAlignment="1">
      <alignment horizontal="left" vertical="top" wrapText="1"/>
    </xf>
    <xf numFmtId="0" fontId="5" fillId="0" borderId="0" xfId="0" applyFont="1" applyAlignment="1">
      <alignment horizontal="center" vertical="top" wrapText="1"/>
    </xf>
    <xf numFmtId="0" fontId="5" fillId="0" borderId="0" xfId="0" applyFont="1" applyAlignment="1">
      <alignment vertical="top"/>
    </xf>
    <xf numFmtId="0" fontId="5"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horizontal="center" vertical="top" wrapText="1"/>
    </xf>
    <xf numFmtId="0" fontId="6" fillId="0" borderId="0" xfId="0" applyFont="1" applyAlignment="1">
      <alignment horizontal="left" vertical="top" wrapText="1"/>
    </xf>
    <xf numFmtId="9" fontId="6" fillId="4" borderId="3" xfId="0" applyNumberFormat="1" applyFont="1" applyFill="1" applyBorder="1" applyAlignment="1">
      <alignment horizontal="center" vertical="center" wrapText="1"/>
    </xf>
    <xf numFmtId="0" fontId="6" fillId="5" borderId="3" xfId="0" applyFont="1" applyFill="1" applyBorder="1" applyAlignment="1">
      <alignment horizontal="right" vertical="top" wrapText="1"/>
    </xf>
    <xf numFmtId="0" fontId="6" fillId="5" borderId="3" xfId="0" applyFont="1" applyFill="1" applyBorder="1" applyAlignment="1">
      <alignment horizontal="center" vertical="top" wrapText="1"/>
    </xf>
    <xf numFmtId="9" fontId="6" fillId="6" borderId="3" xfId="0" applyNumberFormat="1" applyFont="1" applyFill="1" applyBorder="1" applyAlignment="1">
      <alignment horizontal="center" vertical="center" wrapText="1"/>
    </xf>
    <xf numFmtId="0" fontId="6" fillId="0" borderId="3" xfId="0" applyFont="1" applyBorder="1" applyAlignment="1">
      <alignment horizontal="center" vertical="top" wrapText="1"/>
    </xf>
    <xf numFmtId="9" fontId="5" fillId="0" borderId="3" xfId="0" applyNumberFormat="1" applyFont="1" applyBorder="1" applyAlignment="1">
      <alignment horizontal="center" vertical="top" wrapText="1"/>
    </xf>
    <xf numFmtId="9" fontId="5" fillId="0" borderId="0" xfId="0" applyNumberFormat="1" applyFont="1" applyAlignment="1">
      <alignment horizontal="left" vertical="top" wrapText="1"/>
    </xf>
    <xf numFmtId="9" fontId="6" fillId="7" borderId="3" xfId="0" applyNumberFormat="1" applyFont="1" applyFill="1" applyBorder="1" applyAlignment="1">
      <alignment horizontal="center" vertical="center" wrapText="1"/>
    </xf>
    <xf numFmtId="0" fontId="5" fillId="0" borderId="0" xfId="0" applyFont="1" applyAlignment="1">
      <alignment horizontal="center" vertical="top" wrapText="1"/>
    </xf>
    <xf numFmtId="0" fontId="5" fillId="0" borderId="3" xfId="0" applyFont="1" applyBorder="1" applyAlignment="1">
      <alignment horizontal="right" vertical="top" wrapText="1"/>
    </xf>
    <xf numFmtId="9" fontId="6" fillId="8" borderId="3" xfId="0" applyNumberFormat="1" applyFont="1" applyFill="1" applyBorder="1" applyAlignment="1">
      <alignment horizontal="center" vertical="center" wrapText="1"/>
    </xf>
    <xf numFmtId="0" fontId="5" fillId="5" borderId="3" xfId="0" applyFont="1" applyFill="1" applyBorder="1" applyAlignment="1">
      <alignment horizontal="right" vertical="top" wrapText="1"/>
    </xf>
    <xf numFmtId="9" fontId="6" fillId="9" borderId="3" xfId="0" applyNumberFormat="1" applyFont="1" applyFill="1" applyBorder="1" applyAlignment="1">
      <alignment horizontal="center" vertical="center" wrapText="1"/>
    </xf>
    <xf numFmtId="9" fontId="6" fillId="10" borderId="3" xfId="0" applyNumberFormat="1" applyFont="1" applyFill="1" applyBorder="1" applyAlignment="1">
      <alignment horizontal="center" vertical="center" wrapText="1"/>
    </xf>
    <xf numFmtId="0" fontId="5" fillId="11" borderId="3" xfId="0" applyFont="1" applyFill="1" applyBorder="1" applyAlignment="1">
      <alignment horizontal="left" vertical="top" wrapText="1"/>
    </xf>
    <xf numFmtId="0" fontId="6" fillId="11" borderId="4" xfId="0" applyFont="1" applyFill="1" applyBorder="1" applyAlignment="1">
      <alignment vertical="top"/>
    </xf>
    <xf numFmtId="0" fontId="6" fillId="11" borderId="5" xfId="0" applyFont="1" applyFill="1" applyBorder="1" applyAlignment="1">
      <alignment vertical="top"/>
    </xf>
    <xf numFmtId="0" fontId="6" fillId="11" borderId="5" xfId="0" applyFont="1" applyFill="1" applyBorder="1" applyAlignment="1">
      <alignment vertical="top" wrapText="1"/>
    </xf>
    <xf numFmtId="0" fontId="6" fillId="11" borderId="6" xfId="0" applyFont="1" applyFill="1" applyBorder="1" applyAlignment="1">
      <alignment vertical="top" wrapText="1"/>
    </xf>
    <xf numFmtId="0" fontId="5" fillId="12" borderId="3" xfId="0" applyFont="1" applyFill="1" applyBorder="1" applyAlignment="1">
      <alignment horizontal="left" vertical="top" wrapText="1"/>
    </xf>
    <xf numFmtId="0" fontId="6" fillId="12" borderId="4" xfId="0" applyFont="1" applyFill="1" applyBorder="1" applyAlignment="1">
      <alignment vertical="top"/>
    </xf>
    <xf numFmtId="0" fontId="6" fillId="12" borderId="5" xfId="0" applyFont="1" applyFill="1" applyBorder="1" applyAlignment="1">
      <alignment vertical="top"/>
    </xf>
    <xf numFmtId="0" fontId="6" fillId="12" borderId="5" xfId="0" applyFont="1" applyFill="1" applyBorder="1" applyAlignment="1">
      <alignment vertical="top" wrapText="1"/>
    </xf>
    <xf numFmtId="0" fontId="6" fillId="12" borderId="6" xfId="0" applyFont="1" applyFill="1" applyBorder="1" applyAlignment="1">
      <alignment vertical="top" wrapText="1"/>
    </xf>
    <xf numFmtId="0" fontId="5" fillId="0" borderId="3" xfId="0" applyFont="1" applyBorder="1" applyAlignment="1">
      <alignment horizontal="center" vertical="center" wrapText="1"/>
    </xf>
    <xf numFmtId="0" fontId="5" fillId="13" borderId="3" xfId="0" applyFont="1" applyFill="1" applyBorder="1" applyAlignment="1">
      <alignment horizontal="center" vertical="center" wrapText="1" readingOrder="1"/>
    </xf>
    <xf numFmtId="49" fontId="5" fillId="0" borderId="3" xfId="0" applyNumberFormat="1" applyFont="1" applyBorder="1" applyAlignment="1">
      <alignment horizontal="left" vertical="top" wrapText="1"/>
    </xf>
    <xf numFmtId="0" fontId="5" fillId="0" borderId="3" xfId="0" applyFont="1" applyBorder="1" applyAlignment="1">
      <alignment horizontal="center" vertical="center"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14" fontId="5" fillId="0" borderId="3" xfId="0" applyNumberFormat="1" applyFont="1" applyBorder="1" applyAlignment="1">
      <alignment horizontal="center" vertical="top" wrapText="1"/>
    </xf>
    <xf numFmtId="0" fontId="6" fillId="12" borderId="1" xfId="0" applyFont="1" applyFill="1" applyBorder="1" applyAlignment="1">
      <alignment vertical="top"/>
    </xf>
    <xf numFmtId="0" fontId="6" fillId="12" borderId="7" xfId="0" applyFont="1" applyFill="1" applyBorder="1" applyAlignment="1">
      <alignment vertical="top"/>
    </xf>
    <xf numFmtId="0" fontId="6" fillId="12" borderId="7" xfId="0" applyFont="1" applyFill="1" applyBorder="1" applyAlignment="1">
      <alignment vertical="top" wrapText="1"/>
    </xf>
    <xf numFmtId="0" fontId="6" fillId="12" borderId="2" xfId="0" applyFont="1" applyFill="1" applyBorder="1" applyAlignment="1">
      <alignment vertical="top" wrapText="1"/>
    </xf>
    <xf numFmtId="0" fontId="2" fillId="3" borderId="0" xfId="0" applyFont="1" applyFill="1" applyAlignment="1">
      <alignment horizontal="left" vertical="top" wrapText="1"/>
    </xf>
    <xf numFmtId="0" fontId="10" fillId="0" borderId="0" xfId="0" applyFont="1" applyAlignment="1">
      <alignment horizontal="left" vertical="top" wrapText="1"/>
    </xf>
    <xf numFmtId="0" fontId="2" fillId="3" borderId="3" xfId="0" applyFont="1" applyFill="1" applyBorder="1" applyAlignment="1">
      <alignment horizontal="left" vertical="top"/>
    </xf>
    <xf numFmtId="164" fontId="5" fillId="0" borderId="0" xfId="0" applyNumberFormat="1" applyFont="1" applyAlignment="1">
      <alignment horizontal="center" vertical="top" wrapText="1"/>
    </xf>
    <xf numFmtId="0" fontId="11" fillId="0" borderId="3" xfId="0" applyFont="1" applyBorder="1" applyAlignment="1">
      <alignment horizontal="left" vertical="top" wrapText="1"/>
    </xf>
    <xf numFmtId="0" fontId="3" fillId="0" borderId="0" xfId="0" applyFont="1" applyAlignment="1">
      <alignment horizontal="center" vertical="top"/>
    </xf>
    <xf numFmtId="0" fontId="2" fillId="0" borderId="3" xfId="0" applyFont="1" applyBorder="1" applyAlignment="1">
      <alignment horizontal="left" vertical="top" wrapText="1"/>
    </xf>
    <xf numFmtId="0" fontId="15" fillId="0" borderId="0" xfId="0" applyFont="1" applyAlignment="1">
      <alignment vertical="top"/>
    </xf>
    <xf numFmtId="0" fontId="16" fillId="0" borderId="3" xfId="0" applyFont="1" applyBorder="1" applyAlignment="1">
      <alignment horizontal="left" vertical="top" wrapText="1"/>
    </xf>
    <xf numFmtId="0" fontId="9" fillId="0" borderId="3" xfId="0" applyFont="1" applyBorder="1" applyAlignment="1">
      <alignment wrapText="1"/>
    </xf>
    <xf numFmtId="0" fontId="9" fillId="0" borderId="3" xfId="0" applyFont="1" applyBorder="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2" fillId="3" borderId="8" xfId="0" applyFont="1" applyFill="1" applyBorder="1" applyAlignment="1">
      <alignment horizontal="left" vertical="top" wrapText="1"/>
    </xf>
    <xf numFmtId="0" fontId="16" fillId="0" borderId="0" xfId="0" applyFont="1" applyAlignment="1">
      <alignment vertical="top" wrapText="1"/>
    </xf>
    <xf numFmtId="0" fontId="16" fillId="0" borderId="3" xfId="0" applyFont="1" applyBorder="1" applyAlignment="1">
      <alignment horizontal="center" vertical="top" wrapText="1"/>
    </xf>
    <xf numFmtId="0" fontId="12" fillId="0" borderId="3" xfId="0" applyFont="1" applyBorder="1" applyAlignment="1">
      <alignment vertical="top" wrapText="1"/>
    </xf>
    <xf numFmtId="0" fontId="17" fillId="0" borderId="0" xfId="0" applyFont="1" applyAlignment="1">
      <alignment horizontal="left" vertical="top" wrapText="1"/>
    </xf>
    <xf numFmtId="0" fontId="6" fillId="2" borderId="1" xfId="0" applyFont="1" applyFill="1" applyBorder="1" applyAlignment="1">
      <alignment horizontal="center" vertical="top" wrapText="1"/>
    </xf>
    <xf numFmtId="0" fontId="7" fillId="0" borderId="2" xfId="0" applyFont="1" applyBorder="1"/>
    <xf numFmtId="0" fontId="5" fillId="0" borderId="1" xfId="0" applyFont="1" applyBorder="1" applyAlignment="1">
      <alignment horizontal="left" vertical="top" wrapText="1"/>
    </xf>
    <xf numFmtId="0" fontId="5" fillId="0" borderId="1" xfId="0" applyFont="1" applyBorder="1" applyAlignment="1">
      <alignment vertical="top"/>
    </xf>
  </cellXfs>
  <cellStyles count="1">
    <cellStyle name="Обычный" xfId="0" builtinId="0"/>
  </cellStyles>
  <dxfs count="18">
    <dxf>
      <fill>
        <patternFill patternType="solid">
          <fgColor rgb="FF993300"/>
          <bgColor rgb="FF993300"/>
        </patternFill>
      </fill>
    </dxf>
    <dxf>
      <fill>
        <patternFill patternType="solid">
          <fgColor theme="0"/>
          <bgColor theme="0"/>
        </patternFill>
      </fill>
    </dxf>
    <dxf>
      <fill>
        <patternFill patternType="solid">
          <fgColor rgb="FFBFBFBF"/>
          <bgColor rgb="FFBFBFBF"/>
        </patternFill>
      </fill>
    </dxf>
    <dxf>
      <fill>
        <patternFill patternType="solid">
          <fgColor rgb="FF993300"/>
          <bgColor rgb="FF993300"/>
        </patternFill>
      </fill>
    </dxf>
    <dxf>
      <fill>
        <patternFill patternType="solid">
          <fgColor theme="0"/>
          <bgColor theme="0"/>
        </patternFill>
      </fill>
    </dxf>
    <dxf>
      <fill>
        <patternFill patternType="solid">
          <fgColor rgb="FFBFBFBF"/>
          <bgColor rgb="FFBFBFBF"/>
        </patternFill>
      </fill>
    </dxf>
    <dxf>
      <fill>
        <patternFill patternType="solid">
          <fgColor rgb="FF993300"/>
          <bgColor rgb="FF993300"/>
        </patternFill>
      </fill>
    </dxf>
    <dxf>
      <fill>
        <patternFill patternType="solid">
          <fgColor theme="0"/>
          <bgColor theme="0"/>
        </patternFill>
      </fill>
    </dxf>
    <dxf>
      <fill>
        <patternFill patternType="solid">
          <fgColor rgb="FFBFBFBF"/>
          <bgColor rgb="FFBFBFBF"/>
        </patternFill>
      </fill>
    </dxf>
    <dxf>
      <fill>
        <patternFill patternType="solid">
          <fgColor rgb="FF993300"/>
          <bgColor rgb="FF993300"/>
        </patternFill>
      </fill>
    </dxf>
    <dxf>
      <fill>
        <patternFill patternType="solid">
          <fgColor theme="0"/>
          <bgColor theme="0"/>
        </patternFill>
      </fill>
    </dxf>
    <dxf>
      <fill>
        <patternFill patternType="solid">
          <fgColor rgb="FFBFBFBF"/>
          <bgColor rgb="FFBFBFBF"/>
        </patternFill>
      </fill>
    </dxf>
    <dxf>
      <fill>
        <patternFill patternType="solid">
          <fgColor rgb="FF993300"/>
          <bgColor rgb="FF993300"/>
        </patternFill>
      </fill>
    </dxf>
    <dxf>
      <fill>
        <patternFill patternType="solid">
          <fgColor theme="0"/>
          <bgColor theme="0"/>
        </patternFill>
      </fill>
    </dxf>
    <dxf>
      <fill>
        <patternFill patternType="solid">
          <fgColor rgb="FFBFBFBF"/>
          <bgColor rgb="FFBFBFBF"/>
        </patternFill>
      </fill>
    </dxf>
    <dxf>
      <fill>
        <patternFill patternType="solid">
          <fgColor rgb="FF993300"/>
          <bgColor rgb="FF993300"/>
        </patternFill>
      </fill>
    </dxf>
    <dxf>
      <fill>
        <patternFill patternType="solid">
          <fgColor theme="0"/>
          <bgColor theme="0"/>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5"/>
  <sheetViews>
    <sheetView tabSelected="1" workbookViewId="0">
      <pane ySplit="4" topLeftCell="A5" activePane="bottomLeft" state="frozen"/>
      <selection pane="bottomLeft" activeCell="E19" sqref="E19"/>
    </sheetView>
  </sheetViews>
  <sheetFormatPr defaultColWidth="14.42578125" defaultRowHeight="15" customHeight="1"/>
  <cols>
    <col min="1" max="2" width="6.42578125" customWidth="1"/>
    <col min="3" max="3" width="35" customWidth="1"/>
    <col min="4" max="4" width="37.28515625" customWidth="1"/>
    <col min="5" max="5" width="34.140625" customWidth="1"/>
    <col min="6" max="6" width="10.28515625" customWidth="1"/>
    <col min="7" max="26" width="9.140625" customWidth="1"/>
  </cols>
  <sheetData>
    <row r="1" spans="1:26" ht="12.75" customHeight="1">
      <c r="A1" s="1"/>
      <c r="B1" s="1"/>
      <c r="C1" s="1"/>
      <c r="D1" s="2"/>
      <c r="E1" s="1"/>
      <c r="F1" s="3"/>
      <c r="G1" s="3"/>
      <c r="H1" s="3"/>
      <c r="I1" s="3"/>
      <c r="J1" s="3"/>
      <c r="K1" s="3"/>
      <c r="L1" s="3"/>
      <c r="M1" s="3"/>
      <c r="N1" s="3"/>
      <c r="O1" s="3"/>
      <c r="P1" s="3"/>
      <c r="Q1" s="3"/>
      <c r="R1" s="3"/>
      <c r="S1" s="3"/>
      <c r="T1" s="3"/>
      <c r="U1" s="3"/>
      <c r="V1" s="3"/>
      <c r="W1" s="3"/>
      <c r="X1" s="3"/>
      <c r="Y1" s="3"/>
      <c r="Z1" s="3"/>
    </row>
    <row r="2" spans="1:26" ht="12.75" customHeight="1">
      <c r="A2" s="3"/>
      <c r="B2" s="3"/>
      <c r="C2" s="3"/>
      <c r="D2" s="3"/>
      <c r="E2" s="3"/>
      <c r="F2" s="3"/>
      <c r="G2" s="3"/>
      <c r="H2" s="3"/>
      <c r="I2" s="3"/>
      <c r="J2" s="3"/>
      <c r="K2" s="3"/>
      <c r="L2" s="3"/>
      <c r="M2" s="3"/>
      <c r="N2" s="3"/>
      <c r="O2" s="3"/>
      <c r="P2" s="3"/>
      <c r="Q2" s="3"/>
      <c r="R2" s="3"/>
      <c r="S2" s="3"/>
      <c r="T2" s="3"/>
      <c r="U2" s="3"/>
      <c r="V2" s="3"/>
      <c r="W2" s="3"/>
      <c r="X2" s="3"/>
      <c r="Y2" s="3"/>
      <c r="Z2" s="3"/>
    </row>
    <row r="3" spans="1:26" ht="12.75" customHeight="1">
      <c r="A3" s="3"/>
      <c r="B3" s="3"/>
      <c r="C3" s="3"/>
      <c r="D3" s="3"/>
      <c r="E3" s="3"/>
      <c r="F3" s="3"/>
      <c r="G3" s="3"/>
      <c r="H3" s="3"/>
      <c r="I3" s="3"/>
      <c r="J3" s="3"/>
      <c r="K3" s="3"/>
      <c r="L3" s="3"/>
      <c r="M3" s="3"/>
      <c r="N3" s="3"/>
      <c r="O3" s="3"/>
      <c r="P3" s="3"/>
      <c r="Q3" s="3"/>
      <c r="R3" s="3"/>
      <c r="S3" s="3"/>
      <c r="T3" s="3"/>
      <c r="U3" s="3"/>
      <c r="V3" s="3"/>
      <c r="W3" s="3"/>
      <c r="X3" s="3"/>
      <c r="Y3" s="3"/>
      <c r="Z3" s="3"/>
    </row>
    <row r="4" spans="1:26" ht="12.75" customHeight="1">
      <c r="A4" s="3"/>
      <c r="B4" s="3"/>
      <c r="C4" s="3"/>
      <c r="D4" s="3"/>
      <c r="E4" s="3"/>
      <c r="F4" s="3"/>
      <c r="G4" s="3"/>
      <c r="H4" s="3"/>
      <c r="I4" s="3"/>
      <c r="J4" s="3"/>
      <c r="K4" s="3"/>
      <c r="L4" s="3"/>
      <c r="M4" s="3"/>
      <c r="N4" s="3"/>
      <c r="O4" s="3"/>
      <c r="P4" s="3"/>
      <c r="Q4" s="3"/>
      <c r="R4" s="3"/>
      <c r="S4" s="3"/>
      <c r="T4" s="3"/>
      <c r="U4" s="3"/>
      <c r="V4" s="3"/>
      <c r="W4" s="3"/>
      <c r="X4" s="3"/>
      <c r="Y4" s="3"/>
      <c r="Z4" s="3"/>
    </row>
    <row r="5" spans="1:26" ht="12.75" customHeight="1">
      <c r="A5" s="4"/>
      <c r="B5" s="5" t="s">
        <v>1</v>
      </c>
      <c r="C5" s="4"/>
      <c r="D5" s="4"/>
      <c r="E5" s="4"/>
      <c r="F5" s="4"/>
      <c r="G5" s="4"/>
      <c r="H5" s="4"/>
      <c r="I5" s="4"/>
      <c r="J5" s="4"/>
      <c r="K5" s="4"/>
      <c r="L5" s="4"/>
      <c r="M5" s="4"/>
      <c r="N5" s="4"/>
      <c r="O5" s="4"/>
      <c r="P5" s="4"/>
      <c r="Q5" s="4"/>
      <c r="R5" s="4"/>
      <c r="S5" s="4"/>
      <c r="T5" s="4"/>
      <c r="U5" s="4"/>
      <c r="V5" s="4"/>
      <c r="W5" s="4"/>
      <c r="X5" s="4"/>
      <c r="Y5" s="4"/>
      <c r="Z5" s="4"/>
    </row>
    <row r="6" spans="1:26" ht="12.75" customHeight="1">
      <c r="A6" s="4"/>
      <c r="B6" s="76" t="s">
        <v>2</v>
      </c>
      <c r="C6" s="77"/>
      <c r="D6" s="6" t="s">
        <v>3</v>
      </c>
      <c r="E6" s="4"/>
      <c r="F6" s="4"/>
      <c r="G6" s="4"/>
      <c r="H6" s="4"/>
      <c r="I6" s="4"/>
      <c r="J6" s="4"/>
      <c r="K6" s="4"/>
      <c r="L6" s="4"/>
      <c r="M6" s="4"/>
      <c r="N6" s="4"/>
      <c r="O6" s="4"/>
      <c r="P6" s="4"/>
      <c r="Q6" s="4"/>
      <c r="R6" s="4"/>
      <c r="S6" s="4"/>
      <c r="T6" s="4"/>
      <c r="U6" s="4"/>
      <c r="V6" s="4"/>
      <c r="W6" s="4"/>
      <c r="X6" s="4"/>
      <c r="Y6" s="4"/>
      <c r="Z6" s="4"/>
    </row>
    <row r="7" spans="1:26" ht="12.75" customHeight="1">
      <c r="A7" s="4"/>
      <c r="B7" s="78" t="s">
        <v>4</v>
      </c>
      <c r="C7" s="77"/>
      <c r="D7" s="8" t="s">
        <v>5</v>
      </c>
      <c r="E7" s="4"/>
      <c r="F7" s="4"/>
      <c r="G7" s="4"/>
      <c r="H7" s="4"/>
      <c r="I7" s="4"/>
      <c r="J7" s="4"/>
      <c r="K7" s="4"/>
      <c r="L7" s="4"/>
      <c r="M7" s="4"/>
      <c r="N7" s="4"/>
      <c r="O7" s="4"/>
      <c r="P7" s="4"/>
      <c r="Q7" s="4"/>
      <c r="R7" s="4"/>
      <c r="S7" s="4"/>
      <c r="T7" s="4"/>
      <c r="U7" s="4"/>
      <c r="V7" s="4"/>
      <c r="W7" s="4"/>
      <c r="X7" s="4"/>
      <c r="Y7" s="4"/>
      <c r="Z7" s="4"/>
    </row>
    <row r="8" spans="1:26" ht="12.75" customHeight="1">
      <c r="A8" s="4"/>
      <c r="B8" s="79" t="s">
        <v>6</v>
      </c>
      <c r="C8" s="77"/>
      <c r="D8" s="9" t="s">
        <v>7</v>
      </c>
      <c r="E8" s="4"/>
      <c r="F8" s="4"/>
      <c r="G8" s="4"/>
      <c r="H8" s="4"/>
      <c r="I8" s="4"/>
      <c r="J8" s="4"/>
      <c r="K8" s="4"/>
      <c r="L8" s="4"/>
      <c r="M8" s="4"/>
      <c r="N8" s="4"/>
      <c r="O8" s="4"/>
      <c r="P8" s="4"/>
      <c r="Q8" s="4"/>
      <c r="R8" s="4"/>
      <c r="S8" s="4"/>
      <c r="T8" s="4"/>
      <c r="U8" s="4"/>
      <c r="V8" s="4"/>
      <c r="W8" s="4"/>
      <c r="X8" s="4"/>
      <c r="Y8" s="4"/>
      <c r="Z8" s="4"/>
    </row>
    <row r="9" spans="1:26" ht="12.75" customHeight="1">
      <c r="A9" s="4"/>
      <c r="B9" s="4"/>
      <c r="C9" s="4"/>
      <c r="D9" s="4"/>
      <c r="E9" s="4"/>
      <c r="F9" s="4"/>
      <c r="G9" s="4"/>
      <c r="H9" s="4"/>
      <c r="I9" s="4"/>
      <c r="J9" s="4"/>
      <c r="K9" s="4"/>
      <c r="L9" s="4"/>
      <c r="M9" s="4"/>
      <c r="N9" s="4"/>
      <c r="O9" s="4"/>
      <c r="P9" s="4"/>
      <c r="Q9" s="4"/>
      <c r="R9" s="4"/>
      <c r="S9" s="4"/>
      <c r="T9" s="4"/>
      <c r="U9" s="4"/>
      <c r="V9" s="4"/>
      <c r="W9" s="4"/>
      <c r="X9" s="4"/>
      <c r="Y9" s="4"/>
      <c r="Z9" s="4"/>
    </row>
    <row r="10" spans="1:26" ht="12.75" customHeight="1">
      <c r="A10" s="4"/>
      <c r="B10" s="5" t="s">
        <v>8</v>
      </c>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c r="A11" s="4"/>
      <c r="B11" s="6" t="s">
        <v>9</v>
      </c>
      <c r="C11" s="10" t="s">
        <v>10</v>
      </c>
      <c r="D11" s="6" t="s">
        <v>11</v>
      </c>
      <c r="E11" s="4"/>
      <c r="F11" s="4"/>
      <c r="G11" s="4"/>
      <c r="H11" s="4"/>
      <c r="I11" s="4"/>
      <c r="J11" s="4"/>
      <c r="K11" s="4"/>
      <c r="L11" s="4"/>
      <c r="M11" s="4"/>
      <c r="N11" s="4"/>
      <c r="O11" s="4"/>
      <c r="P11" s="4"/>
      <c r="Q11" s="4"/>
      <c r="R11" s="4"/>
      <c r="S11" s="4"/>
      <c r="T11" s="4"/>
      <c r="U11" s="4"/>
      <c r="V11" s="4"/>
      <c r="W11" s="4"/>
      <c r="X11" s="4"/>
      <c r="Y11" s="4"/>
      <c r="Z11" s="4"/>
    </row>
    <row r="12" spans="1:26" ht="12.75" customHeight="1">
      <c r="A12" s="4"/>
      <c r="B12" s="11">
        <v>1</v>
      </c>
      <c r="C12" s="8" t="s">
        <v>12</v>
      </c>
      <c r="D12" s="12" t="s">
        <v>339</v>
      </c>
      <c r="E12" s="4"/>
      <c r="F12" s="4"/>
      <c r="G12" s="4"/>
      <c r="H12" s="4"/>
      <c r="I12" s="4"/>
      <c r="J12" s="4"/>
      <c r="K12" s="4"/>
      <c r="L12" s="4"/>
      <c r="M12" s="4"/>
      <c r="N12" s="4"/>
      <c r="O12" s="4"/>
      <c r="P12" s="4"/>
      <c r="Q12" s="4"/>
      <c r="R12" s="4"/>
      <c r="S12" s="4"/>
      <c r="T12" s="4"/>
      <c r="U12" s="4"/>
      <c r="V12" s="4"/>
      <c r="W12" s="4"/>
      <c r="X12" s="4"/>
      <c r="Y12" s="4"/>
      <c r="Z12" s="4"/>
    </row>
    <row r="13" spans="1:26" ht="12.75" customHeight="1">
      <c r="A13" s="4"/>
      <c r="B13" s="13">
        <v>2</v>
      </c>
      <c r="C13" s="14" t="s">
        <v>13</v>
      </c>
      <c r="D13" s="15"/>
      <c r="E13" s="4"/>
      <c r="F13" s="4"/>
      <c r="G13" s="4"/>
      <c r="H13" s="4"/>
      <c r="I13" s="4"/>
      <c r="J13" s="4"/>
      <c r="K13" s="4"/>
      <c r="L13" s="4"/>
      <c r="M13" s="4"/>
      <c r="N13" s="4"/>
      <c r="O13" s="4"/>
      <c r="P13" s="4"/>
      <c r="Q13" s="4"/>
      <c r="R13" s="4"/>
      <c r="S13" s="4"/>
      <c r="T13" s="4"/>
      <c r="U13" s="4"/>
      <c r="V13" s="4"/>
      <c r="W13" s="4"/>
      <c r="X13" s="4"/>
      <c r="Y13" s="4"/>
      <c r="Z13" s="4"/>
    </row>
    <row r="14" spans="1:26" ht="12.75" customHeight="1">
      <c r="A14" s="4"/>
      <c r="B14" s="13">
        <v>3</v>
      </c>
      <c r="C14" s="14" t="s">
        <v>14</v>
      </c>
      <c r="D14" s="8" t="s">
        <v>15</v>
      </c>
      <c r="E14" s="4"/>
      <c r="F14" s="4"/>
      <c r="G14" s="4"/>
      <c r="H14" s="4"/>
      <c r="I14" s="4"/>
      <c r="J14" s="4"/>
      <c r="K14" s="4"/>
      <c r="L14" s="4"/>
      <c r="M14" s="4"/>
      <c r="N14" s="4"/>
      <c r="O14" s="4"/>
      <c r="P14" s="4"/>
      <c r="Q14" s="4"/>
      <c r="R14" s="4"/>
      <c r="S14" s="4"/>
      <c r="T14" s="4"/>
      <c r="U14" s="4"/>
      <c r="V14" s="4"/>
      <c r="W14" s="4"/>
      <c r="X14" s="4"/>
      <c r="Y14" s="4"/>
      <c r="Z14" s="4"/>
    </row>
    <row r="15" spans="1:26" ht="12.75" customHeight="1">
      <c r="A15" s="4"/>
      <c r="B15" s="13">
        <v>5</v>
      </c>
      <c r="C15" s="14" t="s">
        <v>16</v>
      </c>
      <c r="D15" s="15"/>
      <c r="E15" s="4"/>
      <c r="F15" s="4"/>
      <c r="G15" s="4"/>
      <c r="H15" s="4"/>
      <c r="I15" s="4"/>
      <c r="J15" s="4"/>
      <c r="K15" s="4"/>
      <c r="L15" s="4"/>
      <c r="M15" s="4"/>
      <c r="N15" s="4"/>
      <c r="O15" s="4"/>
      <c r="P15" s="4"/>
      <c r="Q15" s="4"/>
      <c r="R15" s="4"/>
      <c r="S15" s="4"/>
      <c r="T15" s="4"/>
      <c r="U15" s="4"/>
      <c r="V15" s="4"/>
      <c r="W15" s="4"/>
      <c r="X15" s="4"/>
      <c r="Y15" s="4"/>
      <c r="Z15" s="4"/>
    </row>
    <row r="16" spans="1:26" ht="12.75" customHeight="1">
      <c r="A16" s="4"/>
      <c r="B16" s="13">
        <v>6</v>
      </c>
      <c r="C16" s="14" t="s">
        <v>17</v>
      </c>
      <c r="D16" s="15"/>
      <c r="E16" s="4"/>
      <c r="F16" s="4"/>
      <c r="G16" s="4"/>
      <c r="H16" s="4"/>
      <c r="I16" s="4"/>
      <c r="J16" s="4"/>
      <c r="K16" s="4"/>
      <c r="L16" s="4"/>
      <c r="M16" s="4"/>
      <c r="N16" s="4"/>
      <c r="O16" s="4"/>
      <c r="P16" s="4"/>
      <c r="Q16" s="4"/>
      <c r="R16" s="4"/>
      <c r="S16" s="4"/>
      <c r="T16" s="4"/>
      <c r="U16" s="4"/>
      <c r="V16" s="4"/>
      <c r="W16" s="4"/>
      <c r="X16" s="4"/>
      <c r="Y16" s="4"/>
      <c r="Z16" s="4"/>
    </row>
    <row r="17" spans="1:26" ht="12.75" customHeight="1">
      <c r="A17" s="4"/>
      <c r="B17" s="13">
        <v>7</v>
      </c>
      <c r="C17" s="8" t="s">
        <v>18</v>
      </c>
      <c r="D17" s="16" t="s">
        <v>340</v>
      </c>
      <c r="E17" s="4"/>
      <c r="F17" s="4"/>
      <c r="G17" s="4"/>
      <c r="H17" s="4"/>
      <c r="I17" s="4"/>
      <c r="J17" s="4"/>
      <c r="K17" s="4"/>
      <c r="L17" s="4"/>
      <c r="M17" s="4"/>
      <c r="N17" s="4"/>
      <c r="O17" s="4"/>
      <c r="P17" s="4"/>
      <c r="Q17" s="4"/>
      <c r="R17" s="4"/>
      <c r="S17" s="4"/>
      <c r="T17" s="4"/>
      <c r="U17" s="4"/>
      <c r="V17" s="4"/>
      <c r="W17" s="4"/>
      <c r="X17" s="4"/>
      <c r="Y17" s="4"/>
      <c r="Z17" s="4"/>
    </row>
    <row r="18" spans="1:26" ht="12.75" customHeight="1">
      <c r="A18" s="4"/>
      <c r="B18" s="13">
        <v>8</v>
      </c>
      <c r="C18" s="14" t="s">
        <v>13</v>
      </c>
      <c r="D18" s="15"/>
      <c r="E18" s="4"/>
      <c r="F18" s="4"/>
      <c r="G18" s="4"/>
      <c r="H18" s="4"/>
      <c r="I18" s="4"/>
      <c r="J18" s="4"/>
      <c r="K18" s="4"/>
      <c r="L18" s="4"/>
      <c r="M18" s="4"/>
      <c r="N18" s="4"/>
      <c r="O18" s="4"/>
      <c r="P18" s="4"/>
      <c r="Q18" s="4"/>
      <c r="R18" s="4"/>
      <c r="S18" s="4"/>
      <c r="T18" s="4"/>
      <c r="U18" s="4"/>
      <c r="V18" s="4"/>
      <c r="W18" s="4"/>
      <c r="X18" s="4"/>
      <c r="Y18" s="4"/>
      <c r="Z18" s="4"/>
    </row>
    <row r="19" spans="1:26" ht="12.75" customHeight="1">
      <c r="A19" s="4"/>
      <c r="B19" s="13">
        <v>9</v>
      </c>
      <c r="C19" s="14" t="s">
        <v>19</v>
      </c>
      <c r="D19" s="8" t="s">
        <v>15</v>
      </c>
      <c r="E19" s="4"/>
      <c r="F19" s="4"/>
      <c r="G19" s="4"/>
      <c r="H19" s="4"/>
      <c r="I19" s="4"/>
      <c r="J19" s="4"/>
      <c r="K19" s="4"/>
      <c r="L19" s="4"/>
      <c r="M19" s="4"/>
      <c r="N19" s="4"/>
      <c r="O19" s="4"/>
      <c r="P19" s="4"/>
      <c r="Q19" s="4"/>
      <c r="R19" s="4"/>
      <c r="S19" s="4"/>
      <c r="T19" s="4"/>
      <c r="U19" s="4"/>
      <c r="V19" s="4"/>
      <c r="W19" s="4"/>
      <c r="X19" s="4"/>
      <c r="Y19" s="4"/>
      <c r="Z19" s="4"/>
    </row>
    <row r="20" spans="1:26" ht="12.75" customHeight="1">
      <c r="A20" s="4"/>
      <c r="B20" s="13">
        <v>10</v>
      </c>
      <c r="C20" s="8" t="s">
        <v>20</v>
      </c>
      <c r="D20" s="16" t="s">
        <v>341</v>
      </c>
      <c r="E20" s="4"/>
      <c r="F20" s="4"/>
      <c r="G20" s="4"/>
      <c r="H20" s="4"/>
      <c r="I20" s="4"/>
      <c r="J20" s="4"/>
      <c r="K20" s="4"/>
      <c r="L20" s="4"/>
      <c r="M20" s="4"/>
      <c r="N20" s="4"/>
      <c r="O20" s="4"/>
      <c r="P20" s="4"/>
      <c r="Q20" s="4"/>
      <c r="R20" s="4"/>
      <c r="S20" s="4"/>
      <c r="T20" s="4"/>
      <c r="U20" s="4"/>
      <c r="V20" s="4"/>
      <c r="W20" s="4"/>
      <c r="X20" s="4"/>
      <c r="Y20" s="4"/>
      <c r="Z20" s="4"/>
    </row>
    <row r="21" spans="1:26" ht="12.75" customHeight="1">
      <c r="A21" s="4"/>
      <c r="B21" s="13">
        <v>11</v>
      </c>
      <c r="C21" s="14" t="s">
        <v>21</v>
      </c>
      <c r="D21" s="14" t="s">
        <v>22</v>
      </c>
      <c r="E21" s="4"/>
      <c r="F21" s="4"/>
      <c r="G21" s="4"/>
      <c r="H21" s="4"/>
      <c r="I21" s="4"/>
      <c r="J21" s="4"/>
      <c r="K21" s="4"/>
      <c r="L21" s="4"/>
      <c r="M21" s="4"/>
      <c r="N21" s="4"/>
      <c r="O21" s="4"/>
      <c r="P21" s="4"/>
      <c r="Q21" s="4"/>
      <c r="R21" s="4"/>
      <c r="S21" s="4"/>
      <c r="T21" s="4"/>
      <c r="U21" s="4"/>
      <c r="V21" s="4"/>
      <c r="W21" s="4"/>
      <c r="X21" s="4"/>
      <c r="Y21" s="4"/>
      <c r="Z21" s="4"/>
    </row>
    <row r="22" spans="1:26" ht="12.75" customHeight="1">
      <c r="A22" s="4"/>
      <c r="B22" s="13">
        <v>12</v>
      </c>
      <c r="C22" s="14" t="s">
        <v>23</v>
      </c>
      <c r="D22" s="8" t="s">
        <v>24</v>
      </c>
      <c r="E22" s="4"/>
      <c r="F22" s="4"/>
      <c r="G22" s="4"/>
      <c r="H22" s="4"/>
      <c r="I22" s="4"/>
      <c r="J22" s="4"/>
      <c r="K22" s="4"/>
      <c r="L22" s="4"/>
      <c r="M22" s="4"/>
      <c r="N22" s="4"/>
      <c r="O22" s="4"/>
      <c r="P22" s="4"/>
      <c r="Q22" s="4"/>
      <c r="R22" s="4"/>
      <c r="S22" s="4"/>
      <c r="T22" s="4"/>
      <c r="U22" s="4"/>
      <c r="V22" s="4"/>
      <c r="W22" s="4"/>
      <c r="X22" s="4"/>
      <c r="Y22" s="4"/>
      <c r="Z22" s="4"/>
    </row>
    <row r="23" spans="1:26" ht="12.75" customHeight="1">
      <c r="A23" s="4"/>
      <c r="B23" s="13">
        <v>13</v>
      </c>
      <c r="C23" s="14" t="s">
        <v>25</v>
      </c>
      <c r="D23" s="8" t="s">
        <v>26</v>
      </c>
      <c r="E23" s="4"/>
      <c r="F23" s="4"/>
      <c r="G23" s="4"/>
      <c r="H23" s="4"/>
      <c r="I23" s="4"/>
      <c r="J23" s="4"/>
      <c r="K23" s="4"/>
      <c r="L23" s="4"/>
      <c r="M23" s="4"/>
      <c r="N23" s="4"/>
      <c r="O23" s="4"/>
      <c r="P23" s="4"/>
      <c r="Q23" s="4"/>
      <c r="R23" s="4"/>
      <c r="S23" s="4"/>
      <c r="T23" s="4"/>
      <c r="U23" s="4"/>
      <c r="V23" s="4"/>
      <c r="W23" s="4"/>
      <c r="X23" s="4"/>
      <c r="Y23" s="4"/>
      <c r="Z23" s="4"/>
    </row>
    <row r="24" spans="1:26" ht="12.75" customHeight="1">
      <c r="A24" s="4"/>
      <c r="B24" s="13">
        <v>14</v>
      </c>
      <c r="C24" s="65" t="s">
        <v>338</v>
      </c>
      <c r="D24" s="15" t="s">
        <v>342</v>
      </c>
      <c r="E24" s="4"/>
      <c r="F24" s="4"/>
      <c r="G24" s="4"/>
      <c r="H24" s="4"/>
      <c r="I24" s="4"/>
      <c r="J24" s="4"/>
      <c r="K24" s="4"/>
      <c r="L24" s="4"/>
      <c r="M24" s="4"/>
      <c r="N24" s="4"/>
      <c r="O24" s="4"/>
      <c r="P24" s="4"/>
      <c r="Q24" s="4"/>
      <c r="R24" s="4"/>
      <c r="S24" s="4"/>
      <c r="T24" s="4"/>
      <c r="U24" s="4"/>
      <c r="V24" s="4"/>
      <c r="W24" s="4"/>
      <c r="X24" s="4"/>
      <c r="Y24" s="4"/>
      <c r="Z24" s="4"/>
    </row>
    <row r="25" spans="1:26" ht="12.75" customHeight="1">
      <c r="A25" s="4"/>
      <c r="B25" s="13">
        <v>15</v>
      </c>
      <c r="C25" s="14" t="s">
        <v>14</v>
      </c>
      <c r="D25" s="8" t="s">
        <v>27</v>
      </c>
      <c r="E25" s="4"/>
      <c r="F25" s="4"/>
      <c r="G25" s="4"/>
      <c r="H25" s="4"/>
      <c r="I25" s="4"/>
      <c r="J25" s="4"/>
      <c r="K25" s="4"/>
      <c r="L25" s="4"/>
      <c r="M25" s="4"/>
      <c r="N25" s="4"/>
      <c r="O25" s="4"/>
      <c r="P25" s="4"/>
      <c r="Q25" s="4"/>
      <c r="R25" s="4"/>
      <c r="S25" s="4"/>
      <c r="T25" s="4"/>
      <c r="U25" s="4"/>
      <c r="V25" s="4"/>
      <c r="W25" s="4"/>
      <c r="X25" s="4"/>
      <c r="Y25" s="4"/>
      <c r="Z25" s="4"/>
    </row>
    <row r="26" spans="1:26" ht="12.75" customHeight="1">
      <c r="A26" s="4"/>
      <c r="B26" s="13">
        <v>16</v>
      </c>
      <c r="C26" s="14" t="s">
        <v>28</v>
      </c>
      <c r="D26" s="8" t="s">
        <v>29</v>
      </c>
      <c r="E26" s="4"/>
      <c r="F26" s="4"/>
      <c r="G26" s="4"/>
      <c r="H26" s="4"/>
      <c r="I26" s="4"/>
      <c r="J26" s="4"/>
      <c r="K26" s="4"/>
      <c r="L26" s="4"/>
      <c r="M26" s="4"/>
      <c r="N26" s="4"/>
      <c r="O26" s="4"/>
      <c r="P26" s="4"/>
      <c r="Q26" s="4"/>
      <c r="R26" s="4"/>
      <c r="S26" s="4"/>
      <c r="T26" s="4"/>
      <c r="U26" s="4"/>
      <c r="V26" s="4"/>
      <c r="W26" s="4"/>
      <c r="X26" s="4"/>
      <c r="Y26" s="4"/>
      <c r="Z26" s="4"/>
    </row>
    <row r="27" spans="1:26" ht="12.75" customHeight="1">
      <c r="A27" s="4"/>
      <c r="B27" s="17"/>
      <c r="C27" s="18"/>
      <c r="D27" s="19"/>
      <c r="E27" s="4"/>
      <c r="F27" s="4"/>
      <c r="G27" s="4"/>
      <c r="H27" s="4"/>
      <c r="I27" s="4"/>
      <c r="J27" s="4"/>
      <c r="K27" s="4"/>
      <c r="L27" s="4"/>
      <c r="M27" s="4"/>
      <c r="N27" s="4"/>
      <c r="O27" s="4"/>
      <c r="P27" s="4"/>
      <c r="Q27" s="4"/>
      <c r="R27" s="4"/>
      <c r="S27" s="4"/>
      <c r="T27" s="4"/>
      <c r="U27" s="4"/>
      <c r="V27" s="4"/>
      <c r="W27" s="4"/>
      <c r="X27" s="4"/>
      <c r="Y27" s="4"/>
      <c r="Z27" s="4"/>
    </row>
    <row r="28" spans="1:26" ht="12.75" customHeight="1">
      <c r="A28" s="4"/>
      <c r="B28" s="17"/>
      <c r="C28" s="18"/>
      <c r="D28" s="19"/>
      <c r="E28" s="4"/>
      <c r="F28" s="4"/>
      <c r="G28" s="4"/>
      <c r="H28" s="4"/>
      <c r="I28" s="4"/>
      <c r="J28" s="4"/>
      <c r="K28" s="4"/>
      <c r="L28" s="4"/>
      <c r="M28" s="4"/>
      <c r="N28" s="4"/>
      <c r="O28" s="4"/>
      <c r="P28" s="4"/>
      <c r="Q28" s="4"/>
      <c r="R28" s="4"/>
      <c r="S28" s="4"/>
      <c r="T28" s="4"/>
      <c r="U28" s="4"/>
      <c r="V28" s="4"/>
      <c r="W28" s="4"/>
      <c r="X28" s="4"/>
      <c r="Y28" s="4"/>
      <c r="Z28" s="4"/>
    </row>
    <row r="29" spans="1:26" ht="12.75" customHeight="1">
      <c r="A29" s="4"/>
      <c r="B29" s="17"/>
      <c r="C29" s="18"/>
      <c r="D29" s="19"/>
      <c r="E29" s="4"/>
      <c r="F29" s="4"/>
      <c r="G29" s="4"/>
      <c r="H29" s="4"/>
      <c r="I29" s="4"/>
      <c r="J29" s="4"/>
      <c r="K29" s="4"/>
      <c r="L29" s="4"/>
      <c r="M29" s="4"/>
      <c r="N29" s="4"/>
      <c r="O29" s="4"/>
      <c r="P29" s="4"/>
      <c r="Q29" s="4"/>
      <c r="R29" s="4"/>
      <c r="S29" s="4"/>
      <c r="T29" s="4"/>
      <c r="U29" s="4"/>
      <c r="V29" s="4"/>
      <c r="W29" s="4"/>
      <c r="X29" s="4"/>
      <c r="Y29" s="4"/>
      <c r="Z29" s="4"/>
    </row>
    <row r="30" spans="1:26" ht="12.75" customHeight="1">
      <c r="A30" s="4"/>
      <c r="B30" s="17"/>
      <c r="C30" s="18"/>
      <c r="D30" s="19"/>
      <c r="E30" s="4"/>
      <c r="F30" s="4"/>
      <c r="G30" s="4"/>
      <c r="H30" s="4"/>
      <c r="I30" s="4"/>
      <c r="J30" s="4"/>
      <c r="K30" s="4"/>
      <c r="L30" s="4"/>
      <c r="M30" s="4"/>
      <c r="N30" s="4"/>
      <c r="O30" s="4"/>
      <c r="P30" s="4"/>
      <c r="Q30" s="4"/>
      <c r="R30" s="4"/>
      <c r="S30" s="4"/>
      <c r="T30" s="4"/>
      <c r="U30" s="4"/>
      <c r="V30" s="4"/>
      <c r="W30" s="4"/>
      <c r="X30" s="4"/>
      <c r="Y30" s="4"/>
      <c r="Z30" s="4"/>
    </row>
    <row r="31" spans="1:26" ht="12.75" customHeight="1">
      <c r="A31" s="4"/>
      <c r="B31" s="20" t="s">
        <v>30</v>
      </c>
      <c r="C31" s="4"/>
      <c r="D31" s="19"/>
      <c r="E31" s="19"/>
      <c r="F31" s="4"/>
      <c r="G31" s="4"/>
      <c r="H31" s="4"/>
      <c r="I31" s="4"/>
      <c r="J31" s="4"/>
      <c r="K31" s="4"/>
      <c r="L31" s="4"/>
      <c r="M31" s="4"/>
      <c r="N31" s="4"/>
      <c r="O31" s="4"/>
      <c r="P31" s="4"/>
      <c r="Q31" s="4"/>
      <c r="R31" s="4"/>
      <c r="S31" s="4"/>
      <c r="T31" s="4"/>
      <c r="U31" s="4"/>
      <c r="V31" s="4"/>
      <c r="W31" s="4"/>
      <c r="X31" s="4"/>
      <c r="Y31" s="4"/>
      <c r="Z31" s="4"/>
    </row>
    <row r="32" spans="1:26" ht="12.75" customHeight="1">
      <c r="A32" s="4"/>
      <c r="B32" s="6" t="s">
        <v>9</v>
      </c>
      <c r="C32" s="10" t="s">
        <v>10</v>
      </c>
      <c r="D32" s="6" t="s">
        <v>31</v>
      </c>
      <c r="E32" s="4"/>
      <c r="F32" s="4"/>
      <c r="G32" s="4"/>
      <c r="H32" s="4"/>
      <c r="I32" s="4"/>
      <c r="J32" s="4"/>
      <c r="K32" s="4"/>
      <c r="L32" s="4"/>
      <c r="M32" s="4"/>
      <c r="N32" s="4"/>
      <c r="O32" s="4"/>
      <c r="P32" s="4"/>
      <c r="Q32" s="4"/>
      <c r="R32" s="4"/>
      <c r="S32" s="4"/>
      <c r="T32" s="4"/>
      <c r="U32" s="4"/>
      <c r="V32" s="4"/>
      <c r="W32" s="4"/>
      <c r="X32" s="4"/>
      <c r="Y32" s="4"/>
      <c r="Z32" s="4"/>
    </row>
    <row r="33" spans="1:26" ht="12.75" customHeight="1">
      <c r="A33" s="4"/>
      <c r="B33" s="11">
        <v>1</v>
      </c>
      <c r="C33" s="7"/>
      <c r="D33" s="15"/>
      <c r="E33" s="4"/>
      <c r="F33" s="4"/>
      <c r="G33" s="4"/>
      <c r="H33" s="4"/>
      <c r="I33" s="4"/>
      <c r="J33" s="4"/>
      <c r="K33" s="4"/>
      <c r="L33" s="4"/>
      <c r="M33" s="4"/>
      <c r="N33" s="4"/>
      <c r="O33" s="4"/>
      <c r="P33" s="4"/>
      <c r="Q33" s="4"/>
      <c r="R33" s="4"/>
      <c r="S33" s="4"/>
      <c r="T33" s="4"/>
      <c r="U33" s="4"/>
      <c r="V33" s="4"/>
      <c r="W33" s="4"/>
      <c r="X33" s="4"/>
      <c r="Y33" s="4"/>
      <c r="Z33" s="4"/>
    </row>
    <row r="34" spans="1:26" ht="12.75" customHeight="1">
      <c r="A34" s="4"/>
      <c r="B34" s="11">
        <v>2</v>
      </c>
      <c r="C34" s="7"/>
      <c r="D34" s="15"/>
      <c r="E34" s="4"/>
      <c r="F34" s="4"/>
      <c r="G34" s="4"/>
      <c r="H34" s="4"/>
      <c r="I34" s="4"/>
      <c r="J34" s="4"/>
      <c r="K34" s="4"/>
      <c r="L34" s="4"/>
      <c r="M34" s="4"/>
      <c r="N34" s="4"/>
      <c r="O34" s="4"/>
      <c r="P34" s="4"/>
      <c r="Q34" s="4"/>
      <c r="R34" s="4"/>
      <c r="S34" s="4"/>
      <c r="T34" s="4"/>
      <c r="U34" s="4"/>
      <c r="V34" s="4"/>
      <c r="W34" s="4"/>
      <c r="X34" s="4"/>
      <c r="Y34" s="4"/>
      <c r="Z34" s="4"/>
    </row>
    <row r="35" spans="1:26" ht="12.75" customHeight="1">
      <c r="A35" s="4"/>
      <c r="B35" s="11">
        <v>3</v>
      </c>
      <c r="C35" s="7"/>
      <c r="D35" s="15"/>
      <c r="E35" s="4"/>
      <c r="F35" s="4"/>
      <c r="G35" s="4"/>
      <c r="H35" s="4"/>
      <c r="I35" s="4"/>
      <c r="J35" s="4"/>
      <c r="K35" s="4"/>
      <c r="L35" s="4"/>
      <c r="M35" s="4"/>
      <c r="N35" s="4"/>
      <c r="O35" s="4"/>
      <c r="P35" s="4"/>
      <c r="Q35" s="4"/>
      <c r="R35" s="4"/>
      <c r="S35" s="4"/>
      <c r="T35" s="4"/>
      <c r="U35" s="4"/>
      <c r="V35" s="4"/>
      <c r="W35" s="4"/>
      <c r="X35" s="4"/>
      <c r="Y35" s="4"/>
      <c r="Z35" s="4"/>
    </row>
    <row r="36" spans="1:2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4"/>
      <c r="B37" s="4"/>
      <c r="C37" s="19"/>
      <c r="D37" s="19"/>
      <c r="E37" s="4"/>
      <c r="F37" s="4"/>
      <c r="G37" s="4"/>
      <c r="H37" s="4"/>
      <c r="I37" s="4"/>
      <c r="J37" s="4"/>
      <c r="K37" s="4"/>
      <c r="L37" s="4"/>
      <c r="M37" s="4"/>
      <c r="N37" s="4"/>
      <c r="O37" s="4"/>
      <c r="P37" s="4"/>
      <c r="Q37" s="4"/>
      <c r="R37" s="4"/>
      <c r="S37" s="4"/>
      <c r="T37" s="4"/>
      <c r="U37" s="4"/>
      <c r="V37" s="4"/>
      <c r="W37" s="4"/>
      <c r="X37" s="4"/>
      <c r="Y37" s="4"/>
      <c r="Z37" s="4"/>
    </row>
    <row r="38" spans="1:26"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2.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2.7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2.7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ht="12.75"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ht="12.75"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ht="12.75"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ht="12.75"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ht="12.75"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ht="12.75"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sheetData>
  <mergeCells count="3">
    <mergeCell ref="B6:C6"/>
    <mergeCell ref="B7:C7"/>
    <mergeCell ref="B8:C8"/>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workbookViewId="0">
      <pane ySplit="7" topLeftCell="A8" activePane="bottomLeft" state="frozen"/>
      <selection pane="bottomLeft" activeCell="I23" sqref="I23"/>
    </sheetView>
  </sheetViews>
  <sheetFormatPr defaultColWidth="14.42578125" defaultRowHeight="15" customHeight="1"/>
  <cols>
    <col min="1" max="1" width="6.42578125" customWidth="1"/>
    <col min="2" max="3" width="22.85546875" customWidth="1"/>
    <col min="4" max="4" width="35.7109375" customWidth="1"/>
    <col min="5" max="5" width="48.5703125" customWidth="1"/>
    <col min="6" max="6" width="17.140625" customWidth="1"/>
    <col min="7" max="7" width="7.85546875" customWidth="1"/>
    <col min="8" max="8" width="9.28515625" customWidth="1"/>
    <col min="9" max="10" width="18.5703125" customWidth="1"/>
    <col min="11" max="13" width="11.42578125" customWidth="1"/>
    <col min="14" max="26" width="9.140625" customWidth="1"/>
  </cols>
  <sheetData>
    <row r="1" spans="1:26" ht="12.75" customHeight="1">
      <c r="A1" s="4"/>
      <c r="B1" s="21"/>
      <c r="C1" s="21"/>
      <c r="D1" s="2"/>
      <c r="E1" s="22"/>
      <c r="F1" s="22"/>
      <c r="G1" s="22"/>
      <c r="H1" s="23">
        <f t="shared" ref="H1:H6" si="0">COUNTIF(H$8:H$10000,I1)/COUNTA(A$8:A$10000)</f>
        <v>1</v>
      </c>
      <c r="I1" s="15" t="s">
        <v>32</v>
      </c>
      <c r="J1" s="24" t="s">
        <v>33</v>
      </c>
      <c r="K1" s="25" t="s">
        <v>34</v>
      </c>
      <c r="L1" s="25" t="s">
        <v>35</v>
      </c>
      <c r="M1" s="25" t="s">
        <v>36</v>
      </c>
      <c r="N1" s="4"/>
      <c r="O1" s="4"/>
      <c r="P1" s="4"/>
      <c r="Q1" s="4"/>
      <c r="R1" s="4"/>
      <c r="S1" s="4"/>
      <c r="T1" s="4"/>
      <c r="U1" s="4"/>
      <c r="V1" s="4"/>
      <c r="W1" s="4"/>
      <c r="X1" s="4"/>
      <c r="Y1" s="4"/>
      <c r="Z1" s="4"/>
    </row>
    <row r="2" spans="1:26" ht="12.75" customHeight="1">
      <c r="A2" s="4"/>
      <c r="B2" s="21"/>
      <c r="C2" s="21"/>
      <c r="D2" s="21"/>
      <c r="E2" s="22"/>
      <c r="F2" s="22"/>
      <c r="G2" s="22"/>
      <c r="H2" s="26">
        <f t="shared" si="0"/>
        <v>0</v>
      </c>
      <c r="I2" s="15" t="s">
        <v>37</v>
      </c>
      <c r="J2" s="24" t="s">
        <v>38</v>
      </c>
      <c r="K2" s="27">
        <f>COUNTA($A$8:$A$10000)-COUNTIF($H$8:$H$10000,$I$5)-COUNTIF($H$8:$H$10000,$I$6)</f>
        <v>21</v>
      </c>
      <c r="L2" s="27">
        <f>COUNTA($H$8:$H$10000)-COUNTIF($H$8:$H$10000,$I$3)-COUNTIF($H$8:$H$10000,$I$5)-COUNTIF($H$8:$H$10000,$I$6)</f>
        <v>21</v>
      </c>
      <c r="M2" s="28">
        <f t="shared" ref="M2:M6" si="1">IF(K2=0,0,L2/K2)</f>
        <v>1</v>
      </c>
      <c r="N2" s="4"/>
      <c r="O2" s="4"/>
      <c r="P2" s="4"/>
      <c r="Q2" s="4"/>
      <c r="R2" s="4"/>
      <c r="S2" s="4"/>
      <c r="T2" s="4"/>
      <c r="U2" s="4"/>
      <c r="V2" s="4"/>
      <c r="W2" s="4"/>
      <c r="X2" s="4"/>
      <c r="Y2" s="4"/>
      <c r="Z2" s="4"/>
    </row>
    <row r="3" spans="1:26" ht="12.75" customHeight="1">
      <c r="A3" s="4"/>
      <c r="B3" s="21"/>
      <c r="C3" s="21"/>
      <c r="D3" s="21"/>
      <c r="E3" s="29"/>
      <c r="F3" s="22"/>
      <c r="G3" s="22"/>
      <c r="H3" s="30">
        <f t="shared" si="0"/>
        <v>0</v>
      </c>
      <c r="I3" s="15" t="s">
        <v>39</v>
      </c>
      <c r="J3" s="24" t="s">
        <v>40</v>
      </c>
      <c r="K3" s="27">
        <f t="shared" ref="K3:L3" si="2">SUM(K$4:K$6)</f>
        <v>21</v>
      </c>
      <c r="L3" s="27">
        <f t="shared" si="2"/>
        <v>21</v>
      </c>
      <c r="M3" s="28">
        <f t="shared" si="1"/>
        <v>1</v>
      </c>
      <c r="N3" s="4"/>
      <c r="O3" s="4"/>
      <c r="P3" s="4"/>
      <c r="Q3" s="4"/>
      <c r="R3" s="4"/>
      <c r="S3" s="4"/>
      <c r="T3" s="4"/>
      <c r="U3" s="4"/>
      <c r="V3" s="4"/>
      <c r="W3" s="4"/>
      <c r="X3" s="4"/>
      <c r="Y3" s="4"/>
      <c r="Z3" s="4"/>
    </row>
    <row r="4" spans="1:26" ht="12.75" customHeight="1">
      <c r="A4" s="4"/>
      <c r="B4" s="31"/>
      <c r="C4" s="31"/>
      <c r="D4" s="31"/>
      <c r="E4" s="29"/>
      <c r="F4" s="32" t="s">
        <v>41</v>
      </c>
      <c r="G4" s="28">
        <f>COUNTIF($G$8:$G$10000,$F$4)/COUNTA($A$8:$A$10000)</f>
        <v>0.23809523809523808</v>
      </c>
      <c r="H4" s="33">
        <f t="shared" si="0"/>
        <v>0</v>
      </c>
      <c r="I4" s="15" t="s">
        <v>42</v>
      </c>
      <c r="J4" s="34" t="str">
        <f t="shared" ref="J4:J6" si="3">$F4</f>
        <v>High</v>
      </c>
      <c r="K4" s="11">
        <f>COUNTIF($G$8:$G$10000,$F$4)-COUNTIFS($G$8:$G$10000,$F$4,$H$8:$H$10000,$I$5)-COUNTIFS($G$8:$G$10000,$F$4,$H$8:$H$10000,$I$6)</f>
        <v>5</v>
      </c>
      <c r="L4" s="11">
        <f>COUNTIFS($G$8:$G$10000,$F$4,$H$8:$H$10000,$I$1)+COUNTIFS($G$8:$G$10000,$F$4,$H$8:$H$10000,$I$2)+COUNTIFS($G$8:$G$10000,$F$4,$H$8:$H$10000,$I$4)</f>
        <v>5</v>
      </c>
      <c r="M4" s="28">
        <f t="shared" si="1"/>
        <v>1</v>
      </c>
      <c r="N4" s="4"/>
      <c r="O4" s="4"/>
      <c r="P4" s="4"/>
      <c r="Q4" s="4"/>
      <c r="R4" s="4"/>
      <c r="S4" s="4"/>
      <c r="T4" s="4"/>
      <c r="U4" s="4"/>
      <c r="V4" s="4"/>
      <c r="W4" s="4"/>
      <c r="X4" s="4"/>
      <c r="Y4" s="4"/>
      <c r="Z4" s="4"/>
    </row>
    <row r="5" spans="1:26" ht="12.75" customHeight="1">
      <c r="A5" s="4"/>
      <c r="B5" s="31"/>
      <c r="C5" s="31"/>
      <c r="D5" s="31"/>
      <c r="E5" s="29"/>
      <c r="F5" s="32" t="s">
        <v>43</v>
      </c>
      <c r="G5" s="28">
        <f>COUNTIF($G$8:$G$10000,$F$5)/COUNTA($A$8:$A$10000)</f>
        <v>0</v>
      </c>
      <c r="H5" s="35">
        <f t="shared" si="0"/>
        <v>0</v>
      </c>
      <c r="I5" s="15" t="s">
        <v>44</v>
      </c>
      <c r="J5" s="34" t="str">
        <f t="shared" si="3"/>
        <v>Medium</v>
      </c>
      <c r="K5" s="11">
        <f>COUNTIF($G$8:$G$10000,$F$5)-COUNTIFS($G$8:$G$10000,$F$5,$H$8:$H$10000,$I$5)-COUNTIFS($G$8:$G$10000,$F$5,$H$8:$H$10000,$I$6)</f>
        <v>0</v>
      </c>
      <c r="L5" s="11">
        <f>COUNTIFS($G$8:$G$10000,$F$5,$H$8:$H$10000,$I$1)+COUNTIFS($G$8:$G$10000,$F$5,$H$8:$H$10000,$I$2)+COUNTIFS($G$8:$G$10000,$F$5,$H$8:$H$10000,$I$4)</f>
        <v>0</v>
      </c>
      <c r="M5" s="28">
        <f t="shared" si="1"/>
        <v>0</v>
      </c>
      <c r="N5" s="4"/>
      <c r="O5" s="4"/>
      <c r="P5" s="4"/>
      <c r="Q5" s="4"/>
      <c r="R5" s="4"/>
      <c r="S5" s="4"/>
      <c r="T5" s="4"/>
      <c r="U5" s="4"/>
      <c r="V5" s="4"/>
      <c r="W5" s="4"/>
      <c r="X5" s="4"/>
      <c r="Y5" s="4"/>
      <c r="Z5" s="4"/>
    </row>
    <row r="6" spans="1:26" ht="12.75" customHeight="1">
      <c r="A6" s="4"/>
      <c r="B6" s="17"/>
      <c r="C6" s="17"/>
      <c r="D6" s="17"/>
      <c r="E6" s="19"/>
      <c r="F6" s="32" t="s">
        <v>45</v>
      </c>
      <c r="G6" s="28">
        <f>COUNTIF($G$8:$G$10000,$F$6)/COUNTA($A$8:$A$10000)</f>
        <v>0.76190476190476186</v>
      </c>
      <c r="H6" s="36">
        <f t="shared" si="0"/>
        <v>0</v>
      </c>
      <c r="I6" s="15" t="s">
        <v>46</v>
      </c>
      <c r="J6" s="34" t="str">
        <f t="shared" si="3"/>
        <v>Low</v>
      </c>
      <c r="K6" s="11">
        <f>COUNTIF($G$8:$G$10000,$F$6)-COUNTIFS($G$8:$G$10000,$F$6,$H$8:$H$10000,$I$5)-COUNTIFS($G$8:$G$10000,$F$6,$H$8:$H$10000,$I$6)</f>
        <v>16</v>
      </c>
      <c r="L6" s="11">
        <f>COUNTIFS($G$8:$G$10000,$F$6,$H$8:$H$10000,$I$1)+COUNTIFS($G$8:$G$10000,$F$6,$H$8:$H$10000,$I$2)+COUNTIFS($G$8:$G$10000,$F$6,$H$8:$H$10000,$I$4)</f>
        <v>16</v>
      </c>
      <c r="M6" s="28">
        <f t="shared" si="1"/>
        <v>1</v>
      </c>
      <c r="N6" s="4"/>
      <c r="O6" s="4"/>
      <c r="P6" s="4"/>
      <c r="Q6" s="4"/>
      <c r="R6" s="4"/>
      <c r="S6" s="4"/>
      <c r="T6" s="4"/>
      <c r="U6" s="4"/>
      <c r="V6" s="4"/>
      <c r="W6" s="4"/>
      <c r="X6" s="4"/>
      <c r="Y6" s="4"/>
      <c r="Z6" s="4"/>
    </row>
    <row r="7" spans="1:26" ht="12.75" customHeight="1">
      <c r="A7" s="6" t="s">
        <v>9</v>
      </c>
      <c r="B7" s="6" t="s">
        <v>47</v>
      </c>
      <c r="C7" s="6" t="s">
        <v>48</v>
      </c>
      <c r="D7" s="6" t="s">
        <v>49</v>
      </c>
      <c r="E7" s="6" t="s">
        <v>50</v>
      </c>
      <c r="F7" s="6" t="s">
        <v>31</v>
      </c>
      <c r="G7" s="6" t="s">
        <v>51</v>
      </c>
      <c r="H7" s="6" t="s">
        <v>52</v>
      </c>
      <c r="I7" s="6" t="s">
        <v>53</v>
      </c>
      <c r="J7" s="6" t="s">
        <v>11</v>
      </c>
      <c r="K7" s="6" t="s">
        <v>54</v>
      </c>
      <c r="L7" s="6" t="s">
        <v>55</v>
      </c>
      <c r="M7" s="6" t="s">
        <v>56</v>
      </c>
      <c r="N7" s="4"/>
      <c r="O7" s="4"/>
      <c r="P7" s="4"/>
      <c r="Q7" s="4"/>
      <c r="R7" s="4"/>
      <c r="S7" s="4"/>
      <c r="T7" s="4"/>
      <c r="U7" s="4"/>
      <c r="V7" s="4"/>
      <c r="W7" s="4"/>
      <c r="X7" s="4"/>
      <c r="Y7" s="4"/>
      <c r="Z7" s="4"/>
    </row>
    <row r="8" spans="1:26" ht="12.75" customHeight="1">
      <c r="A8" s="37"/>
      <c r="B8" s="38" t="s">
        <v>57</v>
      </c>
      <c r="C8" s="39"/>
      <c r="D8" s="40"/>
      <c r="E8" s="40"/>
      <c r="F8" s="41"/>
      <c r="G8" s="37"/>
      <c r="H8" s="37"/>
      <c r="I8" s="37"/>
      <c r="J8" s="37"/>
      <c r="K8" s="37"/>
      <c r="L8" s="37"/>
      <c r="M8" s="37"/>
      <c r="N8" s="4"/>
      <c r="O8" s="4"/>
      <c r="P8" s="4"/>
      <c r="Q8" s="4"/>
      <c r="R8" s="4"/>
      <c r="S8" s="4"/>
      <c r="T8" s="4"/>
      <c r="U8" s="4"/>
      <c r="V8" s="4"/>
      <c r="W8" s="4"/>
      <c r="X8" s="4"/>
      <c r="Y8" s="4"/>
      <c r="Z8" s="4"/>
    </row>
    <row r="9" spans="1:26" ht="12.75" customHeight="1">
      <c r="A9" s="42"/>
      <c r="B9" s="43" t="s">
        <v>13</v>
      </c>
      <c r="C9" s="44"/>
      <c r="D9" s="45"/>
      <c r="E9" s="45"/>
      <c r="F9" s="46"/>
      <c r="G9" s="42"/>
      <c r="H9" s="42"/>
      <c r="I9" s="42"/>
      <c r="J9" s="42"/>
      <c r="K9" s="42"/>
      <c r="L9" s="42"/>
      <c r="M9" s="42"/>
      <c r="N9" s="4"/>
      <c r="O9" s="4"/>
      <c r="P9" s="4"/>
      <c r="Q9" s="4"/>
      <c r="R9" s="4"/>
      <c r="S9" s="4"/>
      <c r="T9" s="4"/>
      <c r="U9" s="4"/>
      <c r="V9" s="4"/>
      <c r="W9" s="4"/>
      <c r="X9" s="4"/>
      <c r="Y9" s="4"/>
      <c r="Z9" s="4"/>
    </row>
    <row r="10" spans="1:26" ht="77.25" customHeight="1">
      <c r="A10" s="13" t="s">
        <v>58</v>
      </c>
      <c r="B10" s="18" t="s">
        <v>59</v>
      </c>
      <c r="C10" s="8" t="s">
        <v>344</v>
      </c>
      <c r="D10" s="8" t="s">
        <v>345</v>
      </c>
      <c r="E10" s="69" t="s">
        <v>60</v>
      </c>
      <c r="F10" s="8" t="s">
        <v>61</v>
      </c>
      <c r="G10" s="47" t="s">
        <v>41</v>
      </c>
      <c r="H10" s="48" t="s">
        <v>32</v>
      </c>
      <c r="I10" s="75" t="s">
        <v>343</v>
      </c>
      <c r="J10" s="8"/>
      <c r="K10" s="49" t="s">
        <v>62</v>
      </c>
      <c r="L10" s="8" t="s">
        <v>63</v>
      </c>
      <c r="M10" s="13" t="s">
        <v>64</v>
      </c>
      <c r="N10" s="4"/>
      <c r="O10" s="4"/>
      <c r="P10" s="4"/>
      <c r="Q10" s="4"/>
      <c r="R10" s="4"/>
      <c r="S10" s="4"/>
      <c r="T10" s="4"/>
      <c r="U10" s="4"/>
      <c r="V10" s="4"/>
      <c r="W10" s="4"/>
      <c r="X10" s="4"/>
      <c r="Y10" s="4"/>
      <c r="Z10" s="4"/>
    </row>
    <row r="11" spans="1:26" ht="12.75" customHeight="1">
      <c r="A11" s="42"/>
      <c r="B11" s="43" t="s">
        <v>65</v>
      </c>
      <c r="C11" s="44"/>
      <c r="D11" s="45"/>
      <c r="E11" s="45"/>
      <c r="F11" s="46"/>
      <c r="G11" s="42"/>
      <c r="H11" s="42"/>
      <c r="I11" s="42"/>
      <c r="J11" s="42"/>
      <c r="K11" s="42"/>
      <c r="L11" s="42"/>
      <c r="M11" s="42"/>
      <c r="N11" s="4"/>
      <c r="O11" s="4"/>
      <c r="P11" s="4"/>
      <c r="Q11" s="4"/>
      <c r="R11" s="4"/>
      <c r="S11" s="4"/>
      <c r="T11" s="4"/>
      <c r="U11" s="4"/>
      <c r="V11" s="4"/>
      <c r="W11" s="4"/>
      <c r="X11" s="4"/>
      <c r="Y11" s="4"/>
      <c r="Z11" s="4"/>
    </row>
    <row r="12" spans="1:26" ht="87.75" customHeight="1">
      <c r="A12" s="13" t="s">
        <v>66</v>
      </c>
      <c r="B12" s="18" t="s">
        <v>59</v>
      </c>
      <c r="C12" s="8" t="s">
        <v>67</v>
      </c>
      <c r="D12" s="8" t="s">
        <v>346</v>
      </c>
      <c r="E12" s="70" t="s">
        <v>68</v>
      </c>
      <c r="F12" s="8" t="s">
        <v>61</v>
      </c>
      <c r="G12" s="50" t="s">
        <v>45</v>
      </c>
      <c r="H12" s="48" t="s">
        <v>32</v>
      </c>
      <c r="I12" s="15"/>
      <c r="J12" s="15"/>
      <c r="K12" s="49" t="s">
        <v>69</v>
      </c>
      <c r="L12" s="8" t="s">
        <v>63</v>
      </c>
      <c r="M12" s="13" t="s">
        <v>70</v>
      </c>
      <c r="N12" s="4"/>
      <c r="O12" s="4"/>
      <c r="P12" s="4"/>
      <c r="Q12" s="4"/>
      <c r="R12" s="4"/>
      <c r="S12" s="4"/>
      <c r="T12" s="4"/>
      <c r="U12" s="4"/>
      <c r="V12" s="4"/>
      <c r="W12" s="4"/>
      <c r="X12" s="4"/>
      <c r="Y12" s="4"/>
      <c r="Z12" s="4"/>
    </row>
    <row r="13" spans="1:26" ht="90" customHeight="1">
      <c r="A13" s="13" t="s">
        <v>71</v>
      </c>
      <c r="B13" s="14" t="s">
        <v>59</v>
      </c>
      <c r="C13" s="8" t="s">
        <v>72</v>
      </c>
      <c r="D13" s="8" t="s">
        <v>345</v>
      </c>
      <c r="E13" s="68" t="s">
        <v>73</v>
      </c>
      <c r="F13" s="8" t="s">
        <v>61</v>
      </c>
      <c r="G13" s="50" t="s">
        <v>45</v>
      </c>
      <c r="H13" s="48" t="s">
        <v>32</v>
      </c>
      <c r="I13" s="15"/>
      <c r="J13" s="15"/>
      <c r="K13" s="49" t="s">
        <v>69</v>
      </c>
      <c r="L13" s="8" t="s">
        <v>63</v>
      </c>
      <c r="M13" s="13" t="s">
        <v>70</v>
      </c>
      <c r="N13" s="4"/>
      <c r="O13" s="4"/>
      <c r="P13" s="4"/>
      <c r="Q13" s="4"/>
      <c r="R13" s="4"/>
      <c r="S13" s="4"/>
      <c r="T13" s="4"/>
      <c r="U13" s="4"/>
      <c r="V13" s="4"/>
      <c r="W13" s="4"/>
      <c r="X13" s="4"/>
      <c r="Y13" s="4"/>
      <c r="Z13" s="4"/>
    </row>
    <row r="14" spans="1:26" ht="12.75" customHeight="1">
      <c r="A14" s="42"/>
      <c r="B14" s="43" t="s">
        <v>19</v>
      </c>
      <c r="C14" s="44"/>
      <c r="D14" s="45"/>
      <c r="E14" s="45"/>
      <c r="F14" s="46"/>
      <c r="G14" s="42"/>
      <c r="H14" s="42"/>
      <c r="I14" s="42"/>
      <c r="J14" s="42"/>
      <c r="K14" s="42"/>
      <c r="L14" s="42"/>
      <c r="M14" s="42"/>
      <c r="N14" s="4"/>
      <c r="O14" s="4"/>
      <c r="P14" s="4"/>
      <c r="Q14" s="4"/>
      <c r="R14" s="4"/>
      <c r="S14" s="4"/>
      <c r="T14" s="4"/>
      <c r="U14" s="4"/>
      <c r="V14" s="4"/>
      <c r="W14" s="4"/>
      <c r="X14" s="4"/>
      <c r="Y14" s="4"/>
      <c r="Z14" s="4"/>
    </row>
    <row r="15" spans="1:26" ht="126" customHeight="1">
      <c r="A15" s="13" t="s">
        <v>74</v>
      </c>
      <c r="B15" s="51" t="s">
        <v>75</v>
      </c>
      <c r="C15" s="8" t="s">
        <v>347</v>
      </c>
      <c r="D15" s="8" t="s">
        <v>348</v>
      </c>
      <c r="E15" s="15" t="s">
        <v>76</v>
      </c>
      <c r="F15" s="52" t="s">
        <v>77</v>
      </c>
      <c r="G15" s="50" t="s">
        <v>45</v>
      </c>
      <c r="H15" s="48" t="s">
        <v>32</v>
      </c>
      <c r="I15" s="15"/>
      <c r="J15" s="15"/>
      <c r="K15" s="49" t="s">
        <v>69</v>
      </c>
      <c r="L15" s="8" t="s">
        <v>63</v>
      </c>
      <c r="M15" s="13" t="s">
        <v>78</v>
      </c>
      <c r="N15" s="4"/>
      <c r="O15" s="4"/>
      <c r="P15" s="4"/>
      <c r="Q15" s="4"/>
      <c r="R15" s="4"/>
      <c r="S15" s="4"/>
      <c r="T15" s="4"/>
      <c r="U15" s="4"/>
      <c r="V15" s="4"/>
      <c r="W15" s="4"/>
      <c r="X15" s="4"/>
      <c r="Y15" s="4"/>
      <c r="Z15" s="4"/>
    </row>
    <row r="16" spans="1:26" ht="126" customHeight="1">
      <c r="A16" s="13" t="s">
        <v>79</v>
      </c>
      <c r="B16" s="8" t="s">
        <v>80</v>
      </c>
      <c r="C16" s="8" t="s">
        <v>347</v>
      </c>
      <c r="D16" s="8" t="s">
        <v>349</v>
      </c>
      <c r="E16" s="15" t="s">
        <v>81</v>
      </c>
      <c r="F16" s="8" t="s">
        <v>82</v>
      </c>
      <c r="G16" s="47" t="s">
        <v>41</v>
      </c>
      <c r="H16" s="48" t="s">
        <v>32</v>
      </c>
      <c r="I16" s="15"/>
      <c r="J16" s="15"/>
      <c r="K16" s="49" t="s">
        <v>62</v>
      </c>
      <c r="L16" s="8" t="s">
        <v>63</v>
      </c>
      <c r="M16" s="13" t="s">
        <v>83</v>
      </c>
      <c r="N16" s="4"/>
      <c r="O16" s="4"/>
      <c r="P16" s="4"/>
      <c r="Q16" s="4"/>
      <c r="R16" s="4"/>
      <c r="S16" s="4"/>
      <c r="T16" s="4"/>
      <c r="U16" s="4"/>
      <c r="V16" s="4"/>
      <c r="W16" s="4"/>
      <c r="X16" s="4"/>
      <c r="Y16" s="4"/>
      <c r="Z16" s="4"/>
    </row>
    <row r="17" spans="1:26" ht="52.5" customHeight="1">
      <c r="A17" s="13" t="s">
        <v>84</v>
      </c>
      <c r="B17" s="8" t="s">
        <v>85</v>
      </c>
      <c r="C17" s="8" t="s">
        <v>86</v>
      </c>
      <c r="D17" s="8" t="s">
        <v>348</v>
      </c>
      <c r="E17" s="15" t="s">
        <v>87</v>
      </c>
      <c r="F17" s="52" t="s">
        <v>77</v>
      </c>
      <c r="G17" s="50" t="s">
        <v>41</v>
      </c>
      <c r="H17" s="48" t="s">
        <v>32</v>
      </c>
      <c r="I17" s="15"/>
      <c r="J17" s="15"/>
      <c r="K17" s="49" t="s">
        <v>62</v>
      </c>
      <c r="L17" s="8" t="s">
        <v>63</v>
      </c>
      <c r="M17" s="13" t="s">
        <v>83</v>
      </c>
      <c r="N17" s="4"/>
      <c r="O17" s="4"/>
      <c r="P17" s="4"/>
      <c r="Q17" s="4"/>
      <c r="R17" s="4"/>
      <c r="S17" s="4"/>
      <c r="T17" s="4"/>
      <c r="U17" s="4"/>
      <c r="V17" s="4"/>
      <c r="W17" s="4"/>
      <c r="X17" s="4"/>
      <c r="Y17" s="4"/>
      <c r="Z17" s="4"/>
    </row>
    <row r="18" spans="1:26" ht="167.25" customHeight="1">
      <c r="A18" s="13" t="s">
        <v>88</v>
      </c>
      <c r="B18" s="8" t="s">
        <v>89</v>
      </c>
      <c r="C18" s="8" t="s">
        <v>350</v>
      </c>
      <c r="D18" s="8" t="s">
        <v>349</v>
      </c>
      <c r="E18" s="15" t="s">
        <v>90</v>
      </c>
      <c r="F18" s="8" t="s">
        <v>82</v>
      </c>
      <c r="G18" s="50" t="s">
        <v>45</v>
      </c>
      <c r="H18" s="48" t="s">
        <v>32</v>
      </c>
      <c r="I18" s="15"/>
      <c r="J18" s="15"/>
      <c r="K18" s="49" t="s">
        <v>69</v>
      </c>
      <c r="L18" s="8" t="s">
        <v>63</v>
      </c>
      <c r="M18" s="13" t="s">
        <v>91</v>
      </c>
      <c r="N18" s="4"/>
      <c r="O18" s="4"/>
      <c r="P18" s="4"/>
      <c r="Q18" s="4"/>
      <c r="R18" s="4"/>
      <c r="S18" s="4"/>
      <c r="T18" s="4"/>
      <c r="U18" s="4"/>
      <c r="V18" s="4"/>
      <c r="W18" s="4"/>
      <c r="X18" s="4"/>
      <c r="Y18" s="4"/>
      <c r="Z18" s="4"/>
    </row>
    <row r="19" spans="1:26" ht="12.75" customHeight="1">
      <c r="A19" s="42"/>
      <c r="B19" s="43" t="s">
        <v>92</v>
      </c>
      <c r="C19" s="44"/>
      <c r="D19" s="45"/>
      <c r="E19" s="45"/>
      <c r="F19" s="46"/>
      <c r="G19" s="42"/>
      <c r="H19" s="42"/>
      <c r="I19" s="42"/>
      <c r="J19" s="42"/>
      <c r="K19" s="42"/>
      <c r="L19" s="42"/>
      <c r="M19" s="42"/>
      <c r="N19" s="4"/>
      <c r="O19" s="4"/>
      <c r="P19" s="4"/>
      <c r="Q19" s="4"/>
      <c r="R19" s="4"/>
      <c r="S19" s="4"/>
      <c r="T19" s="4"/>
      <c r="U19" s="4"/>
      <c r="V19" s="4"/>
      <c r="W19" s="4"/>
      <c r="X19" s="4"/>
      <c r="Y19" s="4"/>
      <c r="Z19" s="4"/>
    </row>
    <row r="20" spans="1:26" ht="79.5" customHeight="1">
      <c r="A20" s="13" t="s">
        <v>93</v>
      </c>
      <c r="B20" s="8" t="s">
        <v>94</v>
      </c>
      <c r="C20" s="8" t="s">
        <v>95</v>
      </c>
      <c r="D20" s="8" t="s">
        <v>351</v>
      </c>
      <c r="E20" s="67" t="s">
        <v>96</v>
      </c>
      <c r="F20" s="8" t="s">
        <v>97</v>
      </c>
      <c r="G20" s="47" t="s">
        <v>41</v>
      </c>
      <c r="H20" s="48" t="s">
        <v>32</v>
      </c>
      <c r="I20" s="15"/>
      <c r="J20" s="15"/>
      <c r="K20" s="49" t="s">
        <v>62</v>
      </c>
      <c r="L20" s="8" t="s">
        <v>63</v>
      </c>
      <c r="M20" s="13" t="s">
        <v>64</v>
      </c>
      <c r="N20" s="4"/>
      <c r="O20" s="4"/>
      <c r="P20" s="4"/>
      <c r="Q20" s="4"/>
      <c r="R20" s="4"/>
      <c r="S20" s="4"/>
      <c r="T20" s="4"/>
      <c r="U20" s="4"/>
      <c r="V20" s="4"/>
      <c r="W20" s="4"/>
      <c r="X20" s="4"/>
      <c r="Y20" s="4"/>
      <c r="Z20" s="4"/>
    </row>
    <row r="21" spans="1:26" ht="78.75" customHeight="1">
      <c r="A21" s="13" t="s">
        <v>98</v>
      </c>
      <c r="B21" s="8" t="s">
        <v>99</v>
      </c>
      <c r="C21" s="8" t="s">
        <v>100</v>
      </c>
      <c r="D21" s="8" t="s">
        <v>352</v>
      </c>
      <c r="E21" s="68" t="s">
        <v>101</v>
      </c>
      <c r="F21" s="8" t="s">
        <v>97</v>
      </c>
      <c r="G21" s="50" t="s">
        <v>45</v>
      </c>
      <c r="H21" s="48" t="s">
        <v>32</v>
      </c>
      <c r="I21" s="15"/>
      <c r="J21" s="8" t="s">
        <v>354</v>
      </c>
      <c r="K21" s="49" t="s">
        <v>69</v>
      </c>
      <c r="L21" s="8" t="s">
        <v>63</v>
      </c>
      <c r="M21" s="13" t="s">
        <v>78</v>
      </c>
      <c r="N21" s="4"/>
      <c r="O21" s="4"/>
      <c r="P21" s="4"/>
      <c r="Q21" s="4"/>
      <c r="R21" s="4"/>
      <c r="S21" s="4"/>
      <c r="T21" s="4"/>
      <c r="U21" s="4"/>
      <c r="V21" s="4"/>
      <c r="W21" s="4"/>
      <c r="X21" s="4"/>
      <c r="Y21" s="4"/>
      <c r="Z21" s="4"/>
    </row>
    <row r="22" spans="1:26" ht="79.5" customHeight="1">
      <c r="A22" s="13" t="s">
        <v>102</v>
      </c>
      <c r="B22" s="8" t="s">
        <v>103</v>
      </c>
      <c r="C22" s="8" t="s">
        <v>104</v>
      </c>
      <c r="D22" s="8" t="s">
        <v>353</v>
      </c>
      <c r="E22" s="68" t="s">
        <v>105</v>
      </c>
      <c r="F22" s="8" t="s">
        <v>97</v>
      </c>
      <c r="G22" s="50" t="s">
        <v>45</v>
      </c>
      <c r="H22" s="48" t="s">
        <v>32</v>
      </c>
      <c r="I22" s="15"/>
      <c r="J22" s="8" t="s">
        <v>355</v>
      </c>
      <c r="K22" s="49" t="s">
        <v>69</v>
      </c>
      <c r="L22" s="8" t="s">
        <v>63</v>
      </c>
      <c r="M22" s="13" t="s">
        <v>78</v>
      </c>
      <c r="N22" s="4"/>
      <c r="O22" s="4"/>
      <c r="P22" s="4"/>
      <c r="Q22" s="4"/>
      <c r="R22" s="4"/>
      <c r="S22" s="4"/>
      <c r="T22" s="4"/>
      <c r="U22" s="4"/>
      <c r="V22" s="4"/>
      <c r="W22" s="4"/>
      <c r="X22" s="4"/>
      <c r="Y22" s="4"/>
      <c r="Z22" s="4"/>
    </row>
    <row r="23" spans="1:26" ht="78.75" customHeight="1">
      <c r="A23" s="13" t="s">
        <v>106</v>
      </c>
      <c r="B23" s="8" t="s">
        <v>107</v>
      </c>
      <c r="C23" s="8" t="s">
        <v>108</v>
      </c>
      <c r="D23" s="8" t="s">
        <v>357</v>
      </c>
      <c r="E23" s="15" t="s">
        <v>109</v>
      </c>
      <c r="F23" s="8" t="s">
        <v>97</v>
      </c>
      <c r="G23" s="50" t="s">
        <v>45</v>
      </c>
      <c r="H23" s="48" t="s">
        <v>32</v>
      </c>
      <c r="I23" s="75" t="s">
        <v>356</v>
      </c>
      <c r="J23" s="8"/>
      <c r="K23" s="49" t="s">
        <v>62</v>
      </c>
      <c r="L23" s="8" t="s">
        <v>63</v>
      </c>
      <c r="M23" s="13" t="s">
        <v>64</v>
      </c>
      <c r="N23" s="4"/>
      <c r="O23" s="4"/>
      <c r="P23" s="4"/>
      <c r="Q23" s="4"/>
      <c r="R23" s="4"/>
      <c r="S23" s="4"/>
      <c r="T23" s="4"/>
      <c r="U23" s="4"/>
      <c r="V23" s="4"/>
      <c r="W23" s="4"/>
      <c r="X23" s="4"/>
      <c r="Y23" s="4"/>
      <c r="Z23" s="4"/>
    </row>
    <row r="24" spans="1:26" ht="79.5" customHeight="1">
      <c r="A24" s="13" t="s">
        <v>110</v>
      </c>
      <c r="B24" s="8" t="s">
        <v>111</v>
      </c>
      <c r="C24" s="8" t="s">
        <v>112</v>
      </c>
      <c r="D24" s="8" t="s">
        <v>358</v>
      </c>
      <c r="E24" s="15" t="s">
        <v>113</v>
      </c>
      <c r="F24" s="8" t="s">
        <v>97</v>
      </c>
      <c r="G24" s="50" t="s">
        <v>45</v>
      </c>
      <c r="H24" s="48" t="s">
        <v>32</v>
      </c>
      <c r="I24" s="15"/>
      <c r="J24" s="15"/>
      <c r="K24" s="49" t="s">
        <v>69</v>
      </c>
      <c r="L24" s="8" t="s">
        <v>63</v>
      </c>
      <c r="M24" s="13" t="s">
        <v>78</v>
      </c>
      <c r="N24" s="4"/>
      <c r="O24" s="4"/>
      <c r="P24" s="4"/>
      <c r="Q24" s="4"/>
      <c r="R24" s="4"/>
      <c r="S24" s="4"/>
      <c r="T24" s="4"/>
      <c r="U24" s="4"/>
      <c r="V24" s="4"/>
      <c r="W24" s="4"/>
      <c r="X24" s="4"/>
      <c r="Y24" s="4"/>
      <c r="Z24" s="4"/>
    </row>
    <row r="25" spans="1:26" ht="78.75" customHeight="1">
      <c r="A25" s="13" t="s">
        <v>114</v>
      </c>
      <c r="B25" s="8" t="s">
        <v>115</v>
      </c>
      <c r="C25" s="8" t="s">
        <v>116</v>
      </c>
      <c r="D25" s="8" t="s">
        <v>359</v>
      </c>
      <c r="E25" s="68" t="s">
        <v>117</v>
      </c>
      <c r="F25" s="8" t="s">
        <v>97</v>
      </c>
      <c r="G25" s="50" t="s">
        <v>45</v>
      </c>
      <c r="H25" s="48" t="s">
        <v>32</v>
      </c>
      <c r="I25" s="15"/>
      <c r="J25" s="8" t="s">
        <v>361</v>
      </c>
      <c r="K25" s="49" t="s">
        <v>69</v>
      </c>
      <c r="L25" s="8" t="s">
        <v>63</v>
      </c>
      <c r="M25" s="13" t="s">
        <v>78</v>
      </c>
      <c r="N25" s="4"/>
      <c r="O25" s="4"/>
      <c r="P25" s="4"/>
      <c r="Q25" s="4"/>
      <c r="R25" s="4"/>
      <c r="S25" s="4"/>
      <c r="T25" s="4"/>
      <c r="U25" s="4"/>
      <c r="V25" s="4"/>
      <c r="W25" s="4"/>
      <c r="X25" s="4"/>
      <c r="Y25" s="4"/>
      <c r="Z25" s="4"/>
    </row>
    <row r="26" spans="1:26" ht="78.75" customHeight="1">
      <c r="A26" s="13" t="s">
        <v>118</v>
      </c>
      <c r="B26" s="8" t="s">
        <v>119</v>
      </c>
      <c r="C26" s="8" t="s">
        <v>120</v>
      </c>
      <c r="D26" s="8" t="s">
        <v>360</v>
      </c>
      <c r="E26" s="68" t="s">
        <v>121</v>
      </c>
      <c r="F26" s="8" t="s">
        <v>97</v>
      </c>
      <c r="G26" s="47" t="s">
        <v>45</v>
      </c>
      <c r="H26" s="48" t="s">
        <v>32</v>
      </c>
      <c r="I26" s="15"/>
      <c r="J26" s="8" t="s">
        <v>361</v>
      </c>
      <c r="K26" s="49" t="s">
        <v>69</v>
      </c>
      <c r="L26" s="8" t="s">
        <v>63</v>
      </c>
      <c r="M26" s="13" t="s">
        <v>78</v>
      </c>
      <c r="N26" s="4"/>
      <c r="O26" s="4"/>
      <c r="P26" s="4"/>
      <c r="Q26" s="4"/>
      <c r="R26" s="4"/>
      <c r="S26" s="4"/>
      <c r="T26" s="4"/>
      <c r="U26" s="4"/>
      <c r="V26" s="4"/>
      <c r="W26" s="4"/>
      <c r="X26" s="4"/>
      <c r="Y26" s="4"/>
      <c r="Z26" s="4"/>
    </row>
    <row r="27" spans="1:26" ht="12.75" customHeight="1">
      <c r="A27" s="42"/>
      <c r="B27" s="43" t="s">
        <v>122</v>
      </c>
      <c r="C27" s="44"/>
      <c r="D27" s="45"/>
      <c r="E27" s="45"/>
      <c r="F27" s="46"/>
      <c r="G27" s="42"/>
      <c r="H27" s="42"/>
      <c r="I27" s="42"/>
      <c r="J27" s="42"/>
      <c r="K27" s="42"/>
      <c r="L27" s="42"/>
      <c r="M27" s="42"/>
      <c r="N27" s="4"/>
      <c r="O27" s="4"/>
      <c r="P27" s="4"/>
      <c r="Q27" s="4"/>
      <c r="R27" s="4"/>
      <c r="S27" s="4"/>
      <c r="T27" s="4"/>
      <c r="U27" s="4"/>
      <c r="V27" s="4"/>
      <c r="W27" s="4"/>
      <c r="X27" s="4"/>
      <c r="Y27" s="4"/>
      <c r="Z27" s="4"/>
    </row>
    <row r="28" spans="1:26" ht="79.5" customHeight="1">
      <c r="A28" s="13" t="s">
        <v>123</v>
      </c>
      <c r="B28" s="8" t="s">
        <v>124</v>
      </c>
      <c r="C28" s="8" t="s">
        <v>125</v>
      </c>
      <c r="D28" s="8" t="s">
        <v>362</v>
      </c>
      <c r="E28" s="67" t="s">
        <v>126</v>
      </c>
      <c r="F28" s="8" t="s">
        <v>127</v>
      </c>
      <c r="G28" s="47" t="s">
        <v>41</v>
      </c>
      <c r="H28" s="48" t="s">
        <v>32</v>
      </c>
      <c r="I28" s="15"/>
      <c r="J28" s="15"/>
      <c r="K28" s="49" t="s">
        <v>62</v>
      </c>
      <c r="L28" s="8" t="s">
        <v>63</v>
      </c>
      <c r="M28" s="13" t="s">
        <v>64</v>
      </c>
      <c r="N28" s="4"/>
      <c r="O28" s="4"/>
      <c r="P28" s="4"/>
      <c r="Q28" s="4"/>
      <c r="R28" s="4"/>
      <c r="S28" s="4"/>
      <c r="T28" s="4"/>
      <c r="U28" s="4"/>
      <c r="V28" s="4"/>
      <c r="W28" s="4"/>
      <c r="X28" s="4"/>
      <c r="Y28" s="4"/>
      <c r="Z28" s="4"/>
    </row>
    <row r="29" spans="1:26" ht="78.75" customHeight="1">
      <c r="A29" s="13" t="s">
        <v>128</v>
      </c>
      <c r="B29" s="8" t="s">
        <v>129</v>
      </c>
      <c r="C29" s="8" t="s">
        <v>130</v>
      </c>
      <c r="D29" s="8" t="s">
        <v>363</v>
      </c>
      <c r="E29" s="68" t="s">
        <v>131</v>
      </c>
      <c r="F29" s="8" t="s">
        <v>127</v>
      </c>
      <c r="G29" s="50" t="s">
        <v>45</v>
      </c>
      <c r="H29" s="48" t="s">
        <v>32</v>
      </c>
      <c r="I29" s="15"/>
      <c r="J29" s="8" t="s">
        <v>369</v>
      </c>
      <c r="K29" s="49" t="s">
        <v>69</v>
      </c>
      <c r="L29" s="8" t="s">
        <v>63</v>
      </c>
      <c r="M29" s="53">
        <v>44388</v>
      </c>
      <c r="N29" s="4"/>
      <c r="O29" s="4"/>
      <c r="P29" s="4"/>
      <c r="Q29" s="4"/>
      <c r="R29" s="4"/>
      <c r="S29" s="4"/>
      <c r="T29" s="4"/>
      <c r="U29" s="4"/>
      <c r="V29" s="4"/>
      <c r="W29" s="4"/>
      <c r="X29" s="4"/>
      <c r="Y29" s="4"/>
      <c r="Z29" s="4"/>
    </row>
    <row r="30" spans="1:26" ht="78.75" customHeight="1">
      <c r="A30" s="13" t="s">
        <v>132</v>
      </c>
      <c r="B30" s="8" t="s">
        <v>133</v>
      </c>
      <c r="C30" s="8" t="s">
        <v>134</v>
      </c>
      <c r="D30" s="8" t="s">
        <v>364</v>
      </c>
      <c r="E30" s="68" t="s">
        <v>135</v>
      </c>
      <c r="F30" s="8" t="s">
        <v>127</v>
      </c>
      <c r="G30" s="50" t="s">
        <v>45</v>
      </c>
      <c r="H30" s="48" t="s">
        <v>32</v>
      </c>
      <c r="I30" s="15"/>
      <c r="J30" s="8" t="s">
        <v>370</v>
      </c>
      <c r="K30" s="49" t="s">
        <v>69</v>
      </c>
      <c r="L30" s="8" t="s">
        <v>63</v>
      </c>
      <c r="M30" s="53">
        <v>44388</v>
      </c>
      <c r="N30" s="4"/>
      <c r="O30" s="4"/>
      <c r="P30" s="4"/>
      <c r="Q30" s="4"/>
      <c r="R30" s="4"/>
      <c r="S30" s="4"/>
      <c r="T30" s="4"/>
      <c r="U30" s="4"/>
      <c r="V30" s="4"/>
      <c r="W30" s="4"/>
      <c r="X30" s="4"/>
      <c r="Y30" s="4"/>
      <c r="Z30" s="4"/>
    </row>
    <row r="31" spans="1:26" ht="83.25" customHeight="1">
      <c r="A31" s="13" t="s">
        <v>136</v>
      </c>
      <c r="B31" s="8" t="s">
        <v>107</v>
      </c>
      <c r="C31" s="8" t="s">
        <v>137</v>
      </c>
      <c r="D31" s="8" t="s">
        <v>365</v>
      </c>
      <c r="E31" s="67" t="s">
        <v>138</v>
      </c>
      <c r="F31" s="8" t="s">
        <v>127</v>
      </c>
      <c r="G31" s="50" t="s">
        <v>45</v>
      </c>
      <c r="H31" s="48" t="s">
        <v>32</v>
      </c>
      <c r="I31" s="15"/>
      <c r="J31" s="15"/>
      <c r="K31" s="49" t="s">
        <v>69</v>
      </c>
      <c r="L31" s="8" t="s">
        <v>63</v>
      </c>
      <c r="M31" s="53">
        <v>44388</v>
      </c>
      <c r="N31" s="4"/>
      <c r="O31" s="4"/>
      <c r="P31" s="4"/>
      <c r="Q31" s="4"/>
      <c r="R31" s="4"/>
      <c r="S31" s="4"/>
      <c r="T31" s="4"/>
      <c r="U31" s="4"/>
      <c r="V31" s="4"/>
      <c r="W31" s="4"/>
      <c r="X31" s="4"/>
      <c r="Y31" s="4"/>
      <c r="Z31" s="4"/>
    </row>
    <row r="32" spans="1:26" ht="76.5" customHeight="1">
      <c r="A32" s="13" t="s">
        <v>139</v>
      </c>
      <c r="B32" s="8" t="s">
        <v>140</v>
      </c>
      <c r="C32" s="8" t="s">
        <v>141</v>
      </c>
      <c r="D32" s="8" t="s">
        <v>366</v>
      </c>
      <c r="E32" s="68" t="s">
        <v>142</v>
      </c>
      <c r="F32" s="8" t="s">
        <v>127</v>
      </c>
      <c r="G32" s="50" t="s">
        <v>45</v>
      </c>
      <c r="H32" s="48" t="s">
        <v>32</v>
      </c>
      <c r="I32" s="75" t="s">
        <v>465</v>
      </c>
      <c r="J32" s="8"/>
      <c r="K32" s="49" t="s">
        <v>62</v>
      </c>
      <c r="L32" s="8" t="s">
        <v>63</v>
      </c>
      <c r="M32" s="13" t="s">
        <v>64</v>
      </c>
      <c r="N32" s="4"/>
      <c r="O32" s="4"/>
      <c r="P32" s="4"/>
      <c r="Q32" s="4"/>
      <c r="R32" s="4"/>
      <c r="S32" s="4"/>
      <c r="T32" s="4"/>
      <c r="U32" s="4"/>
      <c r="V32" s="4"/>
      <c r="W32" s="4"/>
      <c r="X32" s="4"/>
      <c r="Y32" s="4"/>
      <c r="Z32" s="4"/>
    </row>
    <row r="33" spans="1:26" ht="78" customHeight="1">
      <c r="A33" s="13" t="s">
        <v>143</v>
      </c>
      <c r="B33" s="8" t="s">
        <v>115</v>
      </c>
      <c r="C33" s="8" t="s">
        <v>144</v>
      </c>
      <c r="D33" s="8" t="s">
        <v>367</v>
      </c>
      <c r="E33" s="68" t="s">
        <v>145</v>
      </c>
      <c r="F33" s="8" t="s">
        <v>127</v>
      </c>
      <c r="G33" s="50" t="s">
        <v>45</v>
      </c>
      <c r="H33" s="48" t="s">
        <v>32</v>
      </c>
      <c r="I33" s="15"/>
      <c r="J33" s="8" t="s">
        <v>371</v>
      </c>
      <c r="K33" s="49" t="s">
        <v>69</v>
      </c>
      <c r="L33" s="8" t="s">
        <v>63</v>
      </c>
      <c r="M33" s="53">
        <v>44388</v>
      </c>
      <c r="N33" s="4"/>
      <c r="O33" s="4"/>
      <c r="P33" s="4"/>
      <c r="Q33" s="4"/>
      <c r="R33" s="4"/>
      <c r="S33" s="4"/>
      <c r="T33" s="4"/>
      <c r="U33" s="4"/>
      <c r="V33" s="4"/>
      <c r="W33" s="4"/>
      <c r="X33" s="4"/>
      <c r="Y33" s="4"/>
      <c r="Z33" s="4"/>
    </row>
    <row r="34" spans="1:26" ht="75.75" customHeight="1">
      <c r="A34" s="13" t="s">
        <v>146</v>
      </c>
      <c r="B34" s="8" t="s">
        <v>147</v>
      </c>
      <c r="C34" s="8" t="s">
        <v>148</v>
      </c>
      <c r="D34" s="8" t="s">
        <v>368</v>
      </c>
      <c r="E34" s="68" t="s">
        <v>149</v>
      </c>
      <c r="F34" s="8" t="s">
        <v>127</v>
      </c>
      <c r="G34" s="47" t="s">
        <v>45</v>
      </c>
      <c r="H34" s="48" t="s">
        <v>32</v>
      </c>
      <c r="I34" s="15"/>
      <c r="J34" s="8" t="s">
        <v>372</v>
      </c>
      <c r="K34" s="49" t="s">
        <v>69</v>
      </c>
      <c r="L34" s="8" t="s">
        <v>63</v>
      </c>
      <c r="M34" s="53">
        <v>44388</v>
      </c>
      <c r="N34" s="4"/>
      <c r="O34" s="4"/>
      <c r="P34" s="4"/>
      <c r="Q34" s="4"/>
      <c r="R34" s="4"/>
      <c r="S34" s="4"/>
      <c r="T34" s="4"/>
      <c r="U34" s="4"/>
      <c r="V34" s="4"/>
      <c r="W34" s="4"/>
      <c r="X34" s="4"/>
      <c r="Y34" s="4"/>
      <c r="Z34" s="4"/>
    </row>
    <row r="35" spans="1:26"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2.75" customHeight="1">
      <c r="A1007" s="4"/>
      <c r="B1007" s="4"/>
      <c r="C1007" s="4"/>
      <c r="D1007" s="4"/>
      <c r="E1007" s="4"/>
      <c r="F1007" s="4"/>
      <c r="G1007" s="4"/>
      <c r="H1007" s="4"/>
      <c r="I1007" s="4"/>
      <c r="J1007" s="4"/>
      <c r="K1007" s="4"/>
      <c r="L1007" s="8"/>
      <c r="M1007" s="4"/>
      <c r="N1007" s="4"/>
      <c r="O1007" s="4"/>
      <c r="P1007" s="4"/>
      <c r="Q1007" s="4"/>
      <c r="R1007" s="4"/>
      <c r="S1007" s="4"/>
      <c r="T1007" s="4"/>
      <c r="U1007" s="4"/>
      <c r="V1007" s="4"/>
      <c r="W1007" s="4"/>
      <c r="X1007" s="4"/>
      <c r="Y1007" s="4"/>
      <c r="Z1007" s="4"/>
    </row>
  </sheetData>
  <conditionalFormatting sqref="H1:H1007">
    <cfRule type="cellIs" dxfId="17" priority="1" operator="equal">
      <formula>$I$6</formula>
    </cfRule>
  </conditionalFormatting>
  <conditionalFormatting sqref="H1:H1007">
    <cfRule type="cellIs" dxfId="16" priority="2" operator="equal">
      <formula>$I$5</formula>
    </cfRule>
  </conditionalFormatting>
  <conditionalFormatting sqref="H1:H1007">
    <cfRule type="cellIs" dxfId="15" priority="3" operator="equal">
      <formula>$I$3</formula>
    </cfRule>
  </conditionalFormatting>
  <dataValidations count="2">
    <dataValidation type="list" allowBlank="1" showInputMessage="1" showErrorMessage="1" prompt=" - " sqref="H10 H12:H13 H15:H18 H20:H26 H28:H34">
      <formula1>$I$1:$I$6</formula1>
    </dataValidation>
    <dataValidation type="list" allowBlank="1" showInputMessage="1" showErrorMessage="1" prompt=" - " sqref="G10 G12:G13 G15:G18 G20:G26 G28:G34">
      <formula1>$F$4:$F$6</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zoomScaleNormal="100" workbookViewId="0">
      <pane ySplit="7" topLeftCell="A8" activePane="bottomLeft" state="frozen"/>
      <selection pane="bottomLeft" activeCell="I18" sqref="I18"/>
    </sheetView>
  </sheetViews>
  <sheetFormatPr defaultColWidth="14.42578125" defaultRowHeight="15" customHeight="1"/>
  <cols>
    <col min="1" max="1" width="6.42578125" customWidth="1"/>
    <col min="2" max="3" width="22.85546875" customWidth="1"/>
    <col min="4" max="4" width="35.7109375" customWidth="1"/>
    <col min="5" max="5" width="48.5703125" customWidth="1"/>
    <col min="6" max="6" width="17.140625" customWidth="1"/>
    <col min="7" max="7" width="7.85546875" customWidth="1"/>
    <col min="8" max="8" width="9.28515625" customWidth="1"/>
    <col min="9" max="10" width="18.5703125" customWidth="1"/>
    <col min="11" max="13" width="11.42578125" customWidth="1"/>
    <col min="14" max="26" width="9.140625" customWidth="1"/>
  </cols>
  <sheetData>
    <row r="1" spans="1:26" ht="12.75" customHeight="1">
      <c r="A1" s="4"/>
      <c r="B1" s="21"/>
      <c r="C1" s="21"/>
      <c r="D1" s="2"/>
      <c r="E1" s="22"/>
      <c r="F1" s="22"/>
      <c r="G1" s="22"/>
      <c r="H1" s="23">
        <f t="shared" ref="H1:H6" si="0">COUNTIF(H$8:H$9991,I1)/COUNTA(A$8:A$9991)</f>
        <v>1</v>
      </c>
      <c r="I1" s="15" t="s">
        <v>32</v>
      </c>
      <c r="J1" s="24" t="s">
        <v>33</v>
      </c>
      <c r="K1" s="25" t="s">
        <v>34</v>
      </c>
      <c r="L1" s="25" t="s">
        <v>35</v>
      </c>
      <c r="M1" s="25" t="s">
        <v>36</v>
      </c>
      <c r="N1" s="4"/>
      <c r="O1" s="4"/>
      <c r="P1" s="4"/>
      <c r="Q1" s="4"/>
      <c r="R1" s="4"/>
      <c r="S1" s="4"/>
      <c r="T1" s="4"/>
      <c r="U1" s="4"/>
      <c r="V1" s="4"/>
      <c r="W1" s="4"/>
      <c r="X1" s="4"/>
      <c r="Y1" s="4"/>
      <c r="Z1" s="4"/>
    </row>
    <row r="2" spans="1:26" ht="12.75" customHeight="1">
      <c r="A2" s="4"/>
      <c r="B2" s="21"/>
      <c r="C2" s="21"/>
      <c r="D2" s="21"/>
      <c r="E2" s="22"/>
      <c r="F2" s="22"/>
      <c r="G2" s="22"/>
      <c r="H2" s="26">
        <f t="shared" si="0"/>
        <v>0</v>
      </c>
      <c r="I2" s="15" t="s">
        <v>37</v>
      </c>
      <c r="J2" s="24" t="s">
        <v>38</v>
      </c>
      <c r="K2" s="27">
        <f>COUNTA($A$8:$A$9991)-COUNTIF($H$8:$H$9991,$I$5)-COUNTIF($H$8:$H$9991,$I$6)</f>
        <v>7</v>
      </c>
      <c r="L2" s="27">
        <f>COUNTA($H$8:$H$9991)-COUNTIF($H$8:$H$9991,$I$3)-COUNTIF($H$8:$H$9991,$I$5)-COUNTIF($H$8:$H$9991,$I$6)</f>
        <v>7</v>
      </c>
      <c r="M2" s="28">
        <f t="shared" ref="M2:M6" si="1">IF(K2=0,0,L2/K2)</f>
        <v>1</v>
      </c>
      <c r="N2" s="4"/>
      <c r="O2" s="4"/>
      <c r="P2" s="4"/>
      <c r="Q2" s="4"/>
      <c r="R2" s="4"/>
      <c r="S2" s="4"/>
      <c r="T2" s="4"/>
      <c r="U2" s="4"/>
      <c r="V2" s="4"/>
      <c r="W2" s="4"/>
      <c r="X2" s="4"/>
      <c r="Y2" s="4"/>
      <c r="Z2" s="4"/>
    </row>
    <row r="3" spans="1:26" ht="12.75" customHeight="1">
      <c r="A3" s="4"/>
      <c r="B3" s="21"/>
      <c r="C3" s="21"/>
      <c r="D3" s="21"/>
      <c r="E3" s="29"/>
      <c r="F3" s="22"/>
      <c r="G3" s="22"/>
      <c r="H3" s="30">
        <f t="shared" si="0"/>
        <v>0</v>
      </c>
      <c r="I3" s="15" t="s">
        <v>39</v>
      </c>
      <c r="J3" s="24" t="s">
        <v>40</v>
      </c>
      <c r="K3" s="27">
        <f t="shared" ref="K3:L3" si="2">SUM(K$4:K$6)</f>
        <v>7</v>
      </c>
      <c r="L3" s="27">
        <f t="shared" si="2"/>
        <v>7</v>
      </c>
      <c r="M3" s="28">
        <f t="shared" si="1"/>
        <v>1</v>
      </c>
      <c r="N3" s="4"/>
      <c r="O3" s="4"/>
      <c r="P3" s="4"/>
      <c r="Q3" s="4"/>
      <c r="R3" s="4"/>
      <c r="S3" s="4"/>
      <c r="T3" s="4"/>
      <c r="U3" s="4"/>
      <c r="V3" s="4"/>
      <c r="W3" s="4"/>
      <c r="X3" s="4"/>
      <c r="Y3" s="4"/>
      <c r="Z3" s="4"/>
    </row>
    <row r="4" spans="1:26" ht="12.75" customHeight="1">
      <c r="A4" s="4"/>
      <c r="B4" s="31"/>
      <c r="C4" s="31"/>
      <c r="D4" s="31"/>
      <c r="E4" s="29"/>
      <c r="F4" s="32" t="s">
        <v>41</v>
      </c>
      <c r="G4" s="28">
        <f>COUNTIF($G$8:$G$9991,$F$4)/COUNTA($A$8:$A$9991)</f>
        <v>0.42857142857142855</v>
      </c>
      <c r="H4" s="33">
        <f t="shared" si="0"/>
        <v>0</v>
      </c>
      <c r="I4" s="15" t="s">
        <v>42</v>
      </c>
      <c r="J4" s="34" t="str">
        <f t="shared" ref="J4:J6" si="3">$F4</f>
        <v>High</v>
      </c>
      <c r="K4" s="11">
        <f>COUNTIF($G$8:$G$9991,$F$4)-COUNTIFS($G$8:$G$9991,$F$4,$H$8:$H$9991,$I$5)-COUNTIFS($G$8:$G$9991,$F$4,$H$8:$H$9991,$I$6)</f>
        <v>3</v>
      </c>
      <c r="L4" s="11">
        <f>COUNTIFS($G$8:$G$9991,$F$4,$H$8:$H$9991,$I$1)+COUNTIFS($G$8:$G$9991,$F$4,$H$8:$H$9991,$I$2)+COUNTIFS($G$8:$G$9991,$F$4,$H$8:$H$9991,$I$4)</f>
        <v>3</v>
      </c>
      <c r="M4" s="28">
        <f t="shared" si="1"/>
        <v>1</v>
      </c>
      <c r="N4" s="4"/>
      <c r="O4" s="4"/>
      <c r="P4" s="4"/>
      <c r="Q4" s="4"/>
      <c r="R4" s="4"/>
      <c r="S4" s="4"/>
      <c r="T4" s="4"/>
      <c r="U4" s="4"/>
      <c r="V4" s="4"/>
      <c r="W4" s="4"/>
      <c r="X4" s="4"/>
      <c r="Y4" s="4"/>
      <c r="Z4" s="4"/>
    </row>
    <row r="5" spans="1:26" ht="12.75" customHeight="1">
      <c r="A5" s="4"/>
      <c r="B5" s="31"/>
      <c r="C5" s="31"/>
      <c r="D5" s="31"/>
      <c r="E5" s="29"/>
      <c r="F5" s="32" t="s">
        <v>43</v>
      </c>
      <c r="G5" s="28">
        <f>COUNTIF($G$8:$G$9991,$F$5)/COUNTA($A$8:$A$9991)</f>
        <v>0</v>
      </c>
      <c r="H5" s="35">
        <f t="shared" si="0"/>
        <v>0</v>
      </c>
      <c r="I5" s="15" t="s">
        <v>44</v>
      </c>
      <c r="J5" s="34" t="str">
        <f t="shared" si="3"/>
        <v>Medium</v>
      </c>
      <c r="K5" s="11">
        <f>COUNTIF($G$8:$G$9991,$F$5)-COUNTIFS($G$8:$G$9991,$F$5,$H$8:$H$9991,$I$5)-COUNTIFS($G$8:$G$9991,$F$5,$H$8:$H$9991,$I$6)</f>
        <v>0</v>
      </c>
      <c r="L5" s="11">
        <f>COUNTIFS($G$8:$G$9991,$F$5,$H$8:$H$9991,$I$1)+COUNTIFS($G$8:$G$9991,$F$5,$H$8:$H$9991,$I$2)+COUNTIFS($G$8:$G$9991,$F$5,$H$8:$H$9991,$I$4)</f>
        <v>0</v>
      </c>
      <c r="M5" s="28">
        <f t="shared" si="1"/>
        <v>0</v>
      </c>
      <c r="N5" s="4"/>
      <c r="O5" s="4"/>
      <c r="P5" s="4"/>
      <c r="Q5" s="4"/>
      <c r="R5" s="4"/>
      <c r="S5" s="4"/>
      <c r="T5" s="4"/>
      <c r="U5" s="4"/>
      <c r="V5" s="4"/>
      <c r="W5" s="4"/>
      <c r="X5" s="4"/>
      <c r="Y5" s="4"/>
      <c r="Z5" s="4"/>
    </row>
    <row r="6" spans="1:26" ht="12.75" customHeight="1">
      <c r="A6" s="4"/>
      <c r="B6" s="31"/>
      <c r="C6" s="31"/>
      <c r="D6" s="31"/>
      <c r="E6" s="29"/>
      <c r="F6" s="32" t="s">
        <v>45</v>
      </c>
      <c r="G6" s="28">
        <f>COUNTIF($G$8:$G$9991,$F$6)/COUNTA($A$8:$A$9991)</f>
        <v>0.5714285714285714</v>
      </c>
      <c r="H6" s="36">
        <f t="shared" si="0"/>
        <v>0</v>
      </c>
      <c r="I6" s="15" t="s">
        <v>46</v>
      </c>
      <c r="J6" s="34" t="str">
        <f t="shared" si="3"/>
        <v>Low</v>
      </c>
      <c r="K6" s="11">
        <f>COUNTIF($G$8:$G$9991,$F$6)-COUNTIFS($G$8:$G$9991,$F$6,$H$8:$H$9991,$I$5)-COUNTIFS($G$8:$G$9991,$F$6,$H$8:$H$9991,$I$6)</f>
        <v>4</v>
      </c>
      <c r="L6" s="11">
        <f>COUNTIFS($G$8:$G$9991,$F$6,$H$8:$H$9991,$I$1)+COUNTIFS($G$8:$G$9991,$F$6,$H$8:$H$9991,$I$2)+COUNTIFS($G$8:$G$9991,$F$6,$H$8:$H$9991,$I$4)</f>
        <v>4</v>
      </c>
      <c r="M6" s="28">
        <f t="shared" si="1"/>
        <v>1</v>
      </c>
      <c r="N6" s="4"/>
      <c r="O6" s="4"/>
      <c r="P6" s="4"/>
      <c r="Q6" s="4"/>
      <c r="R6" s="4"/>
      <c r="S6" s="4"/>
      <c r="T6" s="4"/>
      <c r="U6" s="4"/>
      <c r="V6" s="4"/>
      <c r="W6" s="4"/>
      <c r="X6" s="4"/>
      <c r="Y6" s="4"/>
      <c r="Z6" s="4"/>
    </row>
    <row r="7" spans="1:26" ht="12.75" customHeight="1">
      <c r="A7" s="6" t="s">
        <v>9</v>
      </c>
      <c r="B7" s="6" t="s">
        <v>47</v>
      </c>
      <c r="C7" s="6" t="s">
        <v>48</v>
      </c>
      <c r="D7" s="6" t="s">
        <v>49</v>
      </c>
      <c r="E7" s="6" t="s">
        <v>50</v>
      </c>
      <c r="F7" s="6" t="s">
        <v>31</v>
      </c>
      <c r="G7" s="6" t="s">
        <v>51</v>
      </c>
      <c r="H7" s="6" t="s">
        <v>52</v>
      </c>
      <c r="I7" s="6" t="s">
        <v>53</v>
      </c>
      <c r="J7" s="6" t="s">
        <v>11</v>
      </c>
      <c r="K7" s="6" t="s">
        <v>54</v>
      </c>
      <c r="L7" s="6" t="s">
        <v>55</v>
      </c>
      <c r="M7" s="6" t="s">
        <v>56</v>
      </c>
      <c r="N7" s="4"/>
      <c r="O7" s="4"/>
      <c r="P7" s="4"/>
      <c r="Q7" s="4"/>
      <c r="R7" s="4"/>
      <c r="S7" s="4"/>
      <c r="T7" s="4"/>
      <c r="U7" s="4"/>
      <c r="V7" s="4"/>
      <c r="W7" s="4"/>
      <c r="X7" s="4"/>
      <c r="Y7" s="4"/>
      <c r="Z7" s="4"/>
    </row>
    <row r="8" spans="1:26" ht="12.75" customHeight="1">
      <c r="A8" s="37"/>
      <c r="B8" s="38" t="s">
        <v>57</v>
      </c>
      <c r="C8" s="39"/>
      <c r="D8" s="40"/>
      <c r="E8" s="40"/>
      <c r="F8" s="41"/>
      <c r="G8" s="37"/>
      <c r="H8" s="37"/>
      <c r="I8" s="37"/>
      <c r="J8" s="37"/>
      <c r="K8" s="37"/>
      <c r="L8" s="37"/>
      <c r="M8" s="37"/>
      <c r="N8" s="4"/>
      <c r="O8" s="4"/>
      <c r="P8" s="4"/>
      <c r="Q8" s="4"/>
      <c r="R8" s="4"/>
      <c r="S8" s="4"/>
      <c r="T8" s="4"/>
      <c r="U8" s="4"/>
      <c r="V8" s="4"/>
      <c r="W8" s="4"/>
      <c r="X8" s="4"/>
      <c r="Y8" s="4"/>
      <c r="Z8" s="4"/>
    </row>
    <row r="9" spans="1:26" ht="12.75" customHeight="1">
      <c r="A9" s="42"/>
      <c r="B9" s="43" t="s">
        <v>13</v>
      </c>
      <c r="C9" s="44"/>
      <c r="D9" s="45"/>
      <c r="E9" s="45"/>
      <c r="F9" s="46"/>
      <c r="G9" s="42"/>
      <c r="H9" s="42"/>
      <c r="I9" s="42"/>
      <c r="J9" s="42"/>
      <c r="K9" s="42"/>
      <c r="L9" s="42"/>
      <c r="M9" s="42"/>
      <c r="N9" s="4"/>
      <c r="O9" s="4"/>
      <c r="P9" s="4"/>
      <c r="Q9" s="4"/>
      <c r="R9" s="4"/>
      <c r="S9" s="4"/>
      <c r="T9" s="4"/>
      <c r="U9" s="4"/>
      <c r="V9" s="4"/>
      <c r="W9" s="4"/>
      <c r="X9" s="4"/>
      <c r="Y9" s="4"/>
      <c r="Z9" s="4"/>
    </row>
    <row r="10" spans="1:26" ht="63.75" customHeight="1">
      <c r="A10" s="13" t="s">
        <v>150</v>
      </c>
      <c r="B10" s="18" t="s">
        <v>59</v>
      </c>
      <c r="C10" s="8" t="s">
        <v>374</v>
      </c>
      <c r="D10" s="8" t="s">
        <v>375</v>
      </c>
      <c r="E10" s="70" t="s">
        <v>60</v>
      </c>
      <c r="F10" s="8" t="s">
        <v>61</v>
      </c>
      <c r="G10" s="47" t="s">
        <v>41</v>
      </c>
      <c r="H10" s="48" t="s">
        <v>32</v>
      </c>
      <c r="I10" s="75" t="s">
        <v>373</v>
      </c>
      <c r="J10" s="8"/>
      <c r="K10" s="49" t="s">
        <v>62</v>
      </c>
      <c r="L10" s="8" t="s">
        <v>63</v>
      </c>
      <c r="M10" s="13" t="s">
        <v>64</v>
      </c>
      <c r="N10" s="4"/>
      <c r="O10" s="4"/>
      <c r="P10" s="4"/>
      <c r="Q10" s="4"/>
      <c r="R10" s="4"/>
      <c r="S10" s="4"/>
      <c r="T10" s="4"/>
      <c r="U10" s="4"/>
      <c r="V10" s="4"/>
      <c r="W10" s="4"/>
      <c r="X10" s="4"/>
      <c r="Y10" s="4"/>
      <c r="Z10" s="4"/>
    </row>
    <row r="11" spans="1:26" ht="12.75" customHeight="1">
      <c r="A11" s="42"/>
      <c r="B11" s="43" t="s">
        <v>65</v>
      </c>
      <c r="C11" s="44"/>
      <c r="D11" s="45"/>
      <c r="E11" s="45"/>
      <c r="F11" s="46"/>
      <c r="G11" s="42"/>
      <c r="H11" s="42"/>
      <c r="I11" s="42"/>
      <c r="J11" s="42"/>
      <c r="K11" s="42"/>
      <c r="L11" s="42"/>
      <c r="M11" s="42"/>
      <c r="N11" s="4"/>
      <c r="O11" s="4"/>
      <c r="P11" s="4"/>
      <c r="Q11" s="4"/>
      <c r="R11" s="4"/>
      <c r="S11" s="4"/>
      <c r="T11" s="4"/>
      <c r="U11" s="4"/>
      <c r="V11" s="4"/>
      <c r="W11" s="4"/>
      <c r="X11" s="4"/>
      <c r="Y11" s="4"/>
      <c r="Z11" s="4"/>
    </row>
    <row r="12" spans="1:26" ht="114.75" customHeight="1">
      <c r="A12" s="13" t="s">
        <v>151</v>
      </c>
      <c r="B12" s="18" t="s">
        <v>59</v>
      </c>
      <c r="C12" s="8" t="s">
        <v>376</v>
      </c>
      <c r="D12" s="8" t="s">
        <v>375</v>
      </c>
      <c r="E12" s="70" t="s">
        <v>68</v>
      </c>
      <c r="F12" s="8" t="s">
        <v>61</v>
      </c>
      <c r="G12" s="50" t="s">
        <v>45</v>
      </c>
      <c r="H12" s="48" t="s">
        <v>32</v>
      </c>
      <c r="I12" s="15"/>
      <c r="J12" s="15"/>
      <c r="K12" s="49" t="s">
        <v>69</v>
      </c>
      <c r="L12" s="8" t="s">
        <v>63</v>
      </c>
      <c r="M12" s="13" t="s">
        <v>152</v>
      </c>
      <c r="N12" s="4"/>
      <c r="O12" s="4"/>
      <c r="P12" s="4"/>
      <c r="Q12" s="4"/>
      <c r="R12" s="4"/>
      <c r="S12" s="4"/>
      <c r="T12" s="4"/>
      <c r="U12" s="4"/>
      <c r="V12" s="4"/>
      <c r="W12" s="4"/>
      <c r="X12" s="4"/>
      <c r="Y12" s="4"/>
      <c r="Z12" s="4"/>
    </row>
    <row r="13" spans="1:26" ht="114.75" customHeight="1">
      <c r="A13" s="13" t="s">
        <v>153</v>
      </c>
      <c r="B13" s="14" t="s">
        <v>59</v>
      </c>
      <c r="C13" s="8" t="s">
        <v>377</v>
      </c>
      <c r="D13" s="8" t="s">
        <v>375</v>
      </c>
      <c r="E13" s="68" t="s">
        <v>73</v>
      </c>
      <c r="F13" s="8" t="s">
        <v>61</v>
      </c>
      <c r="G13" s="50" t="s">
        <v>45</v>
      </c>
      <c r="H13" s="48" t="s">
        <v>32</v>
      </c>
      <c r="I13" s="15"/>
      <c r="J13" s="15"/>
      <c r="K13" s="49" t="s">
        <v>69</v>
      </c>
      <c r="L13" s="8" t="s">
        <v>63</v>
      </c>
      <c r="M13" s="13" t="s">
        <v>152</v>
      </c>
      <c r="N13" s="4"/>
      <c r="O13" s="4"/>
      <c r="P13" s="4"/>
      <c r="Q13" s="4"/>
      <c r="R13" s="4"/>
      <c r="S13" s="4"/>
      <c r="T13" s="4"/>
      <c r="U13" s="4"/>
      <c r="V13" s="4"/>
      <c r="W13" s="4"/>
      <c r="X13" s="4"/>
      <c r="Y13" s="4"/>
      <c r="Z13" s="4"/>
    </row>
    <row r="14" spans="1:26" ht="12.75" customHeight="1">
      <c r="A14" s="42"/>
      <c r="B14" s="43" t="s">
        <v>19</v>
      </c>
      <c r="C14" s="44"/>
      <c r="D14" s="45"/>
      <c r="E14" s="45"/>
      <c r="F14" s="46"/>
      <c r="G14" s="42"/>
      <c r="H14" s="42"/>
      <c r="I14" s="42"/>
      <c r="J14" s="42"/>
      <c r="K14" s="42"/>
      <c r="L14" s="42"/>
      <c r="M14" s="42"/>
      <c r="N14" s="4"/>
      <c r="O14" s="4"/>
      <c r="P14" s="4"/>
      <c r="Q14" s="4"/>
      <c r="R14" s="4"/>
      <c r="S14" s="4"/>
      <c r="T14" s="4"/>
      <c r="U14" s="4"/>
      <c r="V14" s="4"/>
      <c r="W14" s="4"/>
      <c r="X14" s="4"/>
      <c r="Y14" s="4"/>
      <c r="Z14" s="4"/>
    </row>
    <row r="15" spans="1:26" ht="100.5" customHeight="1">
      <c r="A15" s="13" t="s">
        <v>154</v>
      </c>
      <c r="B15" s="51" t="s">
        <v>75</v>
      </c>
      <c r="C15" s="8" t="s">
        <v>378</v>
      </c>
      <c r="D15" s="8" t="s">
        <v>379</v>
      </c>
      <c r="E15" s="15" t="s">
        <v>155</v>
      </c>
      <c r="F15" s="52" t="s">
        <v>77</v>
      </c>
      <c r="G15" s="50" t="s">
        <v>45</v>
      </c>
      <c r="H15" s="48" t="s">
        <v>32</v>
      </c>
      <c r="I15" s="15"/>
      <c r="J15" s="15"/>
      <c r="K15" s="49" t="s">
        <v>69</v>
      </c>
      <c r="L15" s="8" t="s">
        <v>63</v>
      </c>
      <c r="M15" s="13" t="s">
        <v>152</v>
      </c>
      <c r="N15" s="4"/>
      <c r="O15" s="4"/>
      <c r="P15" s="4"/>
      <c r="Q15" s="4"/>
      <c r="R15" s="4"/>
      <c r="S15" s="4"/>
      <c r="T15" s="4"/>
      <c r="U15" s="4"/>
      <c r="V15" s="4"/>
      <c r="W15" s="4"/>
      <c r="X15" s="4"/>
      <c r="Y15" s="4"/>
      <c r="Z15" s="4"/>
    </row>
    <row r="16" spans="1:26" ht="114.75" customHeight="1">
      <c r="A16" s="13" t="s">
        <v>156</v>
      </c>
      <c r="B16" s="8" t="s">
        <v>80</v>
      </c>
      <c r="C16" s="8" t="s">
        <v>380</v>
      </c>
      <c r="D16" s="8" t="s">
        <v>381</v>
      </c>
      <c r="E16" s="15" t="s">
        <v>157</v>
      </c>
      <c r="F16" s="8" t="s">
        <v>82</v>
      </c>
      <c r="G16" s="50" t="s">
        <v>41</v>
      </c>
      <c r="H16" s="48" t="s">
        <v>32</v>
      </c>
      <c r="I16" s="15"/>
      <c r="J16" s="15"/>
      <c r="K16" s="49" t="s">
        <v>62</v>
      </c>
      <c r="L16" s="8" t="s">
        <v>63</v>
      </c>
      <c r="M16" s="13" t="s">
        <v>64</v>
      </c>
      <c r="N16" s="4"/>
      <c r="O16" s="4"/>
      <c r="P16" s="4"/>
      <c r="Q16" s="4"/>
      <c r="R16" s="4"/>
      <c r="S16" s="4"/>
      <c r="T16" s="4"/>
      <c r="U16" s="4"/>
      <c r="V16" s="4"/>
      <c r="W16" s="4"/>
      <c r="X16" s="4"/>
      <c r="Y16" s="4"/>
      <c r="Z16" s="4"/>
    </row>
    <row r="17" spans="1:26" ht="115.5" customHeight="1">
      <c r="A17" s="13" t="s">
        <v>158</v>
      </c>
      <c r="B17" s="8" t="s">
        <v>159</v>
      </c>
      <c r="C17" s="8" t="s">
        <v>383</v>
      </c>
      <c r="D17" s="8" t="s">
        <v>382</v>
      </c>
      <c r="E17" s="15" t="s">
        <v>76</v>
      </c>
      <c r="F17" s="52" t="s">
        <v>77</v>
      </c>
      <c r="G17" s="50" t="s">
        <v>41</v>
      </c>
      <c r="H17" s="48" t="s">
        <v>32</v>
      </c>
      <c r="I17" s="15"/>
      <c r="J17" s="15"/>
      <c r="K17" s="49" t="s">
        <v>62</v>
      </c>
      <c r="L17" s="8" t="s">
        <v>63</v>
      </c>
      <c r="M17" s="13" t="s">
        <v>64</v>
      </c>
      <c r="N17" s="4"/>
      <c r="O17" s="4"/>
      <c r="P17" s="4"/>
      <c r="Q17" s="4"/>
      <c r="R17" s="4"/>
      <c r="S17" s="4"/>
      <c r="T17" s="4"/>
      <c r="U17" s="4"/>
      <c r="V17" s="4"/>
      <c r="W17" s="4"/>
      <c r="X17" s="4"/>
      <c r="Y17" s="4"/>
      <c r="Z17" s="4"/>
    </row>
    <row r="18" spans="1:26" ht="115.5" customHeight="1">
      <c r="A18" s="13" t="s">
        <v>160</v>
      </c>
      <c r="B18" s="8" t="s">
        <v>89</v>
      </c>
      <c r="C18" s="8" t="s">
        <v>384</v>
      </c>
      <c r="D18" s="8" t="s">
        <v>381</v>
      </c>
      <c r="E18" s="15" t="s">
        <v>90</v>
      </c>
      <c r="F18" s="8" t="s">
        <v>82</v>
      </c>
      <c r="G18" s="47" t="s">
        <v>45</v>
      </c>
      <c r="H18" s="48" t="s">
        <v>32</v>
      </c>
      <c r="I18" s="75" t="s">
        <v>385</v>
      </c>
      <c r="J18" s="8"/>
      <c r="K18" s="49" t="s">
        <v>62</v>
      </c>
      <c r="L18" s="8" t="s">
        <v>63</v>
      </c>
      <c r="M18" s="13" t="s">
        <v>64</v>
      </c>
      <c r="N18" s="4"/>
      <c r="O18" s="4"/>
      <c r="P18" s="4"/>
      <c r="Q18" s="4"/>
      <c r="R18" s="4"/>
      <c r="S18" s="4"/>
      <c r="T18" s="4"/>
      <c r="U18" s="4"/>
      <c r="V18" s="4"/>
      <c r="W18" s="4"/>
      <c r="X18" s="4"/>
      <c r="Y18" s="4"/>
      <c r="Z18" s="4"/>
    </row>
    <row r="19" spans="1:26" ht="12.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sheetData>
  <conditionalFormatting sqref="H1:H998">
    <cfRule type="cellIs" dxfId="14" priority="1" operator="equal">
      <formula>$I$6</formula>
    </cfRule>
  </conditionalFormatting>
  <conditionalFormatting sqref="H1:H998">
    <cfRule type="cellIs" dxfId="13" priority="2" operator="equal">
      <formula>$I$5</formula>
    </cfRule>
  </conditionalFormatting>
  <conditionalFormatting sqref="H1:H998">
    <cfRule type="cellIs" dxfId="12" priority="3" operator="equal">
      <formula>$I$3</formula>
    </cfRule>
  </conditionalFormatting>
  <dataValidations count="2">
    <dataValidation type="list" allowBlank="1" showInputMessage="1" showErrorMessage="1" prompt=" - " sqref="H10 H12:H13 H15:H18">
      <formula1>$I$1:$I$6</formula1>
    </dataValidation>
    <dataValidation type="list" allowBlank="1" showInputMessage="1" showErrorMessage="1" prompt=" - " sqref="G10 G12:G13 G15:G18">
      <formula1>$F$4:$F$6</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0"/>
  <sheetViews>
    <sheetView zoomScaleNormal="100" workbookViewId="0">
      <pane ySplit="7" topLeftCell="A8" activePane="bottomLeft" state="frozen"/>
      <selection pane="bottomLeft" activeCell="I33" sqref="I33"/>
    </sheetView>
  </sheetViews>
  <sheetFormatPr defaultColWidth="14.42578125" defaultRowHeight="15" customHeight="1"/>
  <cols>
    <col min="1" max="1" width="6.42578125" customWidth="1"/>
    <col min="2" max="3" width="22.85546875" customWidth="1"/>
    <col min="4" max="4" width="35.7109375" customWidth="1"/>
    <col min="5" max="5" width="48.5703125" customWidth="1"/>
    <col min="6" max="6" width="17.140625" customWidth="1"/>
    <col min="7" max="7" width="7.85546875" customWidth="1"/>
    <col min="8" max="8" width="9.28515625" customWidth="1"/>
    <col min="9" max="10" width="18.5703125" customWidth="1"/>
    <col min="11" max="13" width="11.42578125" customWidth="1"/>
    <col min="14" max="14" width="9.42578125" customWidth="1"/>
    <col min="15" max="26" width="9.140625" customWidth="1"/>
  </cols>
  <sheetData>
    <row r="1" spans="1:26" ht="12.75" customHeight="1">
      <c r="A1" s="4"/>
      <c r="B1" s="21"/>
      <c r="C1" s="21"/>
      <c r="D1" s="2"/>
      <c r="E1" s="22"/>
      <c r="F1" s="22"/>
      <c r="G1" s="22"/>
      <c r="H1" s="23">
        <f t="shared" ref="H1:H6" si="0">COUNTIF(H$8:H$10023,I1)/COUNTA(A$8:A$10023)</f>
        <v>1</v>
      </c>
      <c r="I1" s="15" t="s">
        <v>32</v>
      </c>
      <c r="J1" s="24" t="s">
        <v>33</v>
      </c>
      <c r="K1" s="25" t="s">
        <v>34</v>
      </c>
      <c r="L1" s="25" t="s">
        <v>35</v>
      </c>
      <c r="M1" s="25" t="s">
        <v>36</v>
      </c>
      <c r="N1" s="4"/>
      <c r="O1" s="4"/>
      <c r="P1" s="4"/>
      <c r="Q1" s="4"/>
      <c r="R1" s="4"/>
      <c r="S1" s="4"/>
      <c r="T1" s="4"/>
      <c r="U1" s="4"/>
      <c r="V1" s="4"/>
      <c r="W1" s="4"/>
      <c r="X1" s="4"/>
      <c r="Y1" s="4"/>
      <c r="Z1" s="4"/>
    </row>
    <row r="2" spans="1:26" ht="12.75" customHeight="1">
      <c r="A2" s="4"/>
      <c r="B2" s="21"/>
      <c r="C2" s="21"/>
      <c r="D2" s="21"/>
      <c r="E2" s="22"/>
      <c r="F2" s="22"/>
      <c r="G2" s="22"/>
      <c r="H2" s="26">
        <f t="shared" si="0"/>
        <v>0</v>
      </c>
      <c r="I2" s="15" t="s">
        <v>37</v>
      </c>
      <c r="J2" s="24" t="s">
        <v>38</v>
      </c>
      <c r="K2" s="27">
        <f>COUNTA($A$8:$A$10023)-COUNTIF($H$8:$H$10023,$I$5)-COUNTIF($H$8:$H$10023,$I$6)</f>
        <v>34</v>
      </c>
      <c r="L2" s="27">
        <f>COUNTA($H$8:$H$10023)-COUNTIF($H$8:$H$10023,$I$3)-COUNTIF($H$8:$H$10023,$I$5)-COUNTIF($H$8:$H$10023,$I$6)</f>
        <v>34</v>
      </c>
      <c r="M2" s="28">
        <f t="shared" ref="M2:M6" si="1">IF(K2=0,0,L2/K2)</f>
        <v>1</v>
      </c>
      <c r="N2" s="4"/>
      <c r="O2" s="4"/>
      <c r="P2" s="4"/>
      <c r="Q2" s="4"/>
      <c r="R2" s="4"/>
      <c r="S2" s="4"/>
      <c r="T2" s="4"/>
      <c r="U2" s="4"/>
      <c r="V2" s="4"/>
      <c r="W2" s="4"/>
      <c r="X2" s="4"/>
      <c r="Y2" s="4"/>
      <c r="Z2" s="4"/>
    </row>
    <row r="3" spans="1:26" ht="12.75" customHeight="1">
      <c r="A3" s="4"/>
      <c r="B3" s="21"/>
      <c r="C3" s="21"/>
      <c r="D3" s="21"/>
      <c r="E3" s="29"/>
      <c r="F3" s="22"/>
      <c r="G3" s="22"/>
      <c r="H3" s="30">
        <f t="shared" si="0"/>
        <v>0</v>
      </c>
      <c r="I3" s="15" t="s">
        <v>39</v>
      </c>
      <c r="J3" s="24" t="s">
        <v>40</v>
      </c>
      <c r="K3" s="27">
        <f t="shared" ref="K3:L3" si="2">SUM(K$4:K$6)</f>
        <v>34</v>
      </c>
      <c r="L3" s="27">
        <f t="shared" si="2"/>
        <v>34</v>
      </c>
      <c r="M3" s="28">
        <f t="shared" si="1"/>
        <v>1</v>
      </c>
      <c r="N3" s="4"/>
      <c r="O3" s="4"/>
      <c r="P3" s="4"/>
      <c r="Q3" s="4"/>
      <c r="R3" s="4"/>
      <c r="S3" s="4"/>
      <c r="T3" s="4"/>
      <c r="U3" s="4"/>
      <c r="V3" s="4"/>
      <c r="W3" s="4"/>
      <c r="X3" s="4"/>
      <c r="Y3" s="4"/>
      <c r="Z3" s="4"/>
    </row>
    <row r="4" spans="1:26" ht="12.75" customHeight="1">
      <c r="A4" s="4"/>
      <c r="B4" s="31"/>
      <c r="C4" s="31"/>
      <c r="D4" s="31"/>
      <c r="E4" s="29"/>
      <c r="F4" s="32" t="s">
        <v>41</v>
      </c>
      <c r="G4" s="28">
        <f>COUNTIF($G$8:$G$10023,$F$4)/COUNTA($A$8:$A$10023)</f>
        <v>0.52941176470588236</v>
      </c>
      <c r="H4" s="33">
        <f t="shared" si="0"/>
        <v>0</v>
      </c>
      <c r="I4" s="15" t="s">
        <v>42</v>
      </c>
      <c r="J4" s="34" t="str">
        <f t="shared" ref="J4:J6" si="3">$F4</f>
        <v>High</v>
      </c>
      <c r="K4" s="11">
        <f>COUNTIF($G$8:$G$10023,$F$4)-COUNTIFS($G$8:$G$10023,$F$4,$H$8:$H$10023,$I$5)-COUNTIFS($G$8:$G$10023,$F$4,$H$8:$H$10023,$I$6)</f>
        <v>18</v>
      </c>
      <c r="L4" s="11">
        <f>COUNTIFS($G$8:$G$10023,$F$4,$H$8:$H$10023,$I$1)+COUNTIFS($G$8:$G$10023,$F$4,$H$8:$H$10023,$I$2)+COUNTIFS($G$8:$G$10023,$F$4,$H$8:$H$10023,$I$4)</f>
        <v>18</v>
      </c>
      <c r="M4" s="28">
        <f t="shared" si="1"/>
        <v>1</v>
      </c>
      <c r="N4" s="4"/>
      <c r="O4" s="4"/>
      <c r="P4" s="4"/>
      <c r="Q4" s="4"/>
      <c r="R4" s="4"/>
      <c r="S4" s="4"/>
      <c r="T4" s="4"/>
      <c r="U4" s="4"/>
      <c r="V4" s="4"/>
      <c r="W4" s="4"/>
      <c r="X4" s="4"/>
      <c r="Y4" s="4"/>
      <c r="Z4" s="4"/>
    </row>
    <row r="5" spans="1:26" ht="12.75" customHeight="1">
      <c r="A5" s="4"/>
      <c r="B5" s="31"/>
      <c r="C5" s="31"/>
      <c r="D5" s="31"/>
      <c r="E5" s="29"/>
      <c r="F5" s="32" t="s">
        <v>43</v>
      </c>
      <c r="G5" s="28">
        <f>COUNTIF($G$8:$G$10023,$F$5)/COUNTA($A$8:$A$10023)</f>
        <v>0</v>
      </c>
      <c r="H5" s="35">
        <f t="shared" si="0"/>
        <v>0</v>
      </c>
      <c r="I5" s="15" t="s">
        <v>44</v>
      </c>
      <c r="J5" s="34" t="str">
        <f t="shared" si="3"/>
        <v>Medium</v>
      </c>
      <c r="K5" s="11">
        <f>COUNTIF($G$8:$G$10023,$F$5)-COUNTIFS($G$8:$G$10023,$F$5,$H$8:$H$10023,$I$5)-COUNTIFS($G$8:$G$10023,$F$5,$H$8:$H$10023,$I$6)</f>
        <v>0</v>
      </c>
      <c r="L5" s="11">
        <f>COUNTIFS($G$8:$G$10023,$F$5,$H$8:$H$10023,$I$1)+COUNTIFS($G$8:$G$10023,$F$5,$H$8:$H$10023,$I$2)+COUNTIFS($G$8:$G$10023,$F$5,$H$8:$H$10023,$I$4)</f>
        <v>0</v>
      </c>
      <c r="M5" s="28">
        <f t="shared" si="1"/>
        <v>0</v>
      </c>
      <c r="N5" s="4"/>
      <c r="O5" s="4"/>
      <c r="P5" s="4"/>
      <c r="Q5" s="4"/>
      <c r="R5" s="4"/>
      <c r="S5" s="4"/>
      <c r="T5" s="4"/>
      <c r="U5" s="4"/>
      <c r="V5" s="4"/>
      <c r="W5" s="4"/>
      <c r="X5" s="4"/>
      <c r="Y5" s="4"/>
      <c r="Z5" s="4"/>
    </row>
    <row r="6" spans="1:26" ht="12.75" customHeight="1">
      <c r="A6" s="4"/>
      <c r="B6" s="31"/>
      <c r="C6" s="31"/>
      <c r="D6" s="31"/>
      <c r="E6" s="29"/>
      <c r="F6" s="32" t="s">
        <v>45</v>
      </c>
      <c r="G6" s="28">
        <f>COUNTIF($G$8:$G$10023,$F$6)/COUNTA($A$8:$A$10023)</f>
        <v>0.47058823529411764</v>
      </c>
      <c r="H6" s="36">
        <f t="shared" si="0"/>
        <v>0</v>
      </c>
      <c r="I6" s="15" t="s">
        <v>46</v>
      </c>
      <c r="J6" s="34" t="str">
        <f t="shared" si="3"/>
        <v>Low</v>
      </c>
      <c r="K6" s="11">
        <f>COUNTIF($G$8:$G$10023,$F$6)-COUNTIFS($G$8:$G$10023,$F$6,$H$8:$H$10023,$I$5)-COUNTIFS($G$8:$G$10023,$F$6,$H$8:$H$10023,$I$6)</f>
        <v>16</v>
      </c>
      <c r="L6" s="11">
        <f>COUNTIFS($G$8:$G$10023,$F$6,$H$8:$H$10023,$I$1)+COUNTIFS($G$8:$G$10023,$F$6,$H$8:$H$10023,$I$2)+COUNTIFS($G$8:$G$10023,$F$6,$H$8:$H$10023,$I$4)</f>
        <v>16</v>
      </c>
      <c r="M6" s="28">
        <f t="shared" si="1"/>
        <v>1</v>
      </c>
      <c r="N6" s="4"/>
      <c r="O6" s="4"/>
      <c r="P6" s="4"/>
      <c r="Q6" s="4"/>
      <c r="R6" s="4"/>
      <c r="S6" s="4"/>
      <c r="T6" s="4"/>
      <c r="U6" s="4"/>
      <c r="V6" s="4"/>
      <c r="W6" s="4"/>
      <c r="X6" s="4"/>
      <c r="Y6" s="4"/>
      <c r="Z6" s="4"/>
    </row>
    <row r="7" spans="1:26" ht="12.75" customHeight="1">
      <c r="A7" s="6" t="s">
        <v>9</v>
      </c>
      <c r="B7" s="6" t="s">
        <v>47</v>
      </c>
      <c r="C7" s="6" t="s">
        <v>48</v>
      </c>
      <c r="D7" s="6" t="s">
        <v>49</v>
      </c>
      <c r="E7" s="6" t="s">
        <v>50</v>
      </c>
      <c r="F7" s="6" t="s">
        <v>31</v>
      </c>
      <c r="G7" s="6" t="s">
        <v>51</v>
      </c>
      <c r="H7" s="6" t="s">
        <v>52</v>
      </c>
      <c r="I7" s="6" t="s">
        <v>53</v>
      </c>
      <c r="J7" s="6" t="s">
        <v>11</v>
      </c>
      <c r="K7" s="6" t="s">
        <v>54</v>
      </c>
      <c r="L7" s="6" t="s">
        <v>55</v>
      </c>
      <c r="M7" s="6" t="s">
        <v>56</v>
      </c>
      <c r="N7" s="4"/>
      <c r="O7" s="4"/>
      <c r="P7" s="4"/>
      <c r="Q7" s="4"/>
      <c r="R7" s="4"/>
      <c r="S7" s="4"/>
      <c r="T7" s="4"/>
      <c r="U7" s="4"/>
      <c r="V7" s="4"/>
      <c r="W7" s="4"/>
      <c r="X7" s="4"/>
      <c r="Y7" s="4"/>
      <c r="Z7" s="4"/>
    </row>
    <row r="8" spans="1:26" ht="12.75" customHeight="1">
      <c r="A8" s="37"/>
      <c r="B8" s="38" t="s">
        <v>57</v>
      </c>
      <c r="C8" s="39"/>
      <c r="D8" s="40"/>
      <c r="E8" s="40"/>
      <c r="F8" s="41"/>
      <c r="G8" s="37"/>
      <c r="H8" s="37"/>
      <c r="I8" s="37"/>
      <c r="J8" s="37"/>
      <c r="K8" s="37"/>
      <c r="L8" s="37"/>
      <c r="M8" s="37"/>
      <c r="N8" s="4"/>
      <c r="O8" s="4"/>
      <c r="P8" s="4"/>
      <c r="Q8" s="4"/>
      <c r="R8" s="4"/>
      <c r="S8" s="4"/>
      <c r="T8" s="4"/>
      <c r="U8" s="4"/>
      <c r="V8" s="4"/>
      <c r="W8" s="4"/>
      <c r="X8" s="4"/>
      <c r="Y8" s="4"/>
      <c r="Z8" s="4"/>
    </row>
    <row r="9" spans="1:26" ht="12.75" customHeight="1">
      <c r="A9" s="42"/>
      <c r="B9" s="43" t="s">
        <v>161</v>
      </c>
      <c r="C9" s="44"/>
      <c r="D9" s="45"/>
      <c r="E9" s="45"/>
      <c r="F9" s="46"/>
      <c r="G9" s="42"/>
      <c r="H9" s="42"/>
      <c r="I9" s="42"/>
      <c r="J9" s="42"/>
      <c r="K9" s="42"/>
      <c r="L9" s="42"/>
      <c r="M9" s="42"/>
      <c r="N9" s="4"/>
      <c r="O9" s="4"/>
      <c r="P9" s="4"/>
      <c r="Q9" s="4"/>
      <c r="R9" s="4"/>
      <c r="S9" s="4"/>
      <c r="T9" s="4"/>
      <c r="U9" s="4"/>
      <c r="V9" s="4"/>
      <c r="W9" s="4"/>
      <c r="X9" s="4"/>
      <c r="Y9" s="4"/>
      <c r="Z9" s="4"/>
    </row>
    <row r="10" spans="1:26" ht="12.75" customHeight="1">
      <c r="A10" s="42"/>
      <c r="B10" s="54" t="s">
        <v>162</v>
      </c>
      <c r="C10" s="55"/>
      <c r="D10" s="56"/>
      <c r="E10" s="56"/>
      <c r="F10" s="57"/>
      <c r="G10" s="42"/>
      <c r="H10" s="42"/>
      <c r="I10" s="42"/>
      <c r="J10" s="42"/>
      <c r="K10" s="42"/>
      <c r="L10" s="42"/>
      <c r="M10" s="42"/>
      <c r="N10" s="4"/>
      <c r="O10" s="4"/>
      <c r="P10" s="4"/>
      <c r="Q10" s="4"/>
      <c r="R10" s="4"/>
      <c r="S10" s="4"/>
      <c r="T10" s="4"/>
      <c r="U10" s="4"/>
      <c r="V10" s="4"/>
      <c r="W10" s="4"/>
      <c r="X10" s="4"/>
      <c r="Y10" s="4"/>
      <c r="Z10" s="4"/>
    </row>
    <row r="11" spans="1:26" ht="140.25" customHeight="1">
      <c r="A11" s="13" t="s">
        <v>163</v>
      </c>
      <c r="B11" s="8" t="s">
        <v>164</v>
      </c>
      <c r="C11" s="8" t="s">
        <v>386</v>
      </c>
      <c r="D11" s="8" t="s">
        <v>387</v>
      </c>
      <c r="E11" s="68" t="s">
        <v>165</v>
      </c>
      <c r="F11" s="52" t="s">
        <v>166</v>
      </c>
      <c r="G11" s="50" t="s">
        <v>45</v>
      </c>
      <c r="H11" s="48" t="s">
        <v>32</v>
      </c>
      <c r="I11" s="15"/>
      <c r="J11" s="8" t="s">
        <v>388</v>
      </c>
      <c r="K11" s="49" t="s">
        <v>69</v>
      </c>
      <c r="L11" s="8" t="s">
        <v>63</v>
      </c>
      <c r="M11" s="13" t="s">
        <v>152</v>
      </c>
      <c r="N11" s="4"/>
      <c r="O11" s="4"/>
      <c r="P11" s="4"/>
      <c r="Q11" s="4"/>
      <c r="R11" s="4"/>
      <c r="S11" s="4"/>
      <c r="T11" s="4"/>
      <c r="U11" s="4"/>
      <c r="V11" s="4"/>
      <c r="W11" s="4"/>
      <c r="X11" s="4"/>
      <c r="Y11" s="4"/>
      <c r="Z11" s="4"/>
    </row>
    <row r="12" spans="1:26" ht="128.25" customHeight="1">
      <c r="A12" s="13" t="s">
        <v>167</v>
      </c>
      <c r="B12" s="8" t="s">
        <v>168</v>
      </c>
      <c r="C12" s="8" t="s">
        <v>389</v>
      </c>
      <c r="D12" s="8" t="s">
        <v>390</v>
      </c>
      <c r="E12" s="68" t="s">
        <v>169</v>
      </c>
      <c r="F12" s="52" t="s">
        <v>166</v>
      </c>
      <c r="G12" s="50" t="s">
        <v>45</v>
      </c>
      <c r="H12" s="48" t="s">
        <v>32</v>
      </c>
      <c r="I12" s="15"/>
      <c r="J12" s="8" t="s">
        <v>391</v>
      </c>
      <c r="K12" s="49" t="s">
        <v>69</v>
      </c>
      <c r="L12" s="8" t="s">
        <v>63</v>
      </c>
      <c r="M12" s="13" t="s">
        <v>152</v>
      </c>
      <c r="N12" s="4"/>
      <c r="O12" s="4"/>
      <c r="P12" s="4"/>
      <c r="Q12" s="4"/>
      <c r="R12" s="4"/>
      <c r="S12" s="4"/>
      <c r="T12" s="4"/>
      <c r="U12" s="4"/>
      <c r="V12" s="4"/>
      <c r="W12" s="4"/>
      <c r="X12" s="4"/>
      <c r="Y12" s="4"/>
      <c r="Z12" s="4"/>
    </row>
    <row r="13" spans="1:26" ht="128.25" customHeight="1">
      <c r="A13" s="13" t="s">
        <v>170</v>
      </c>
      <c r="B13" s="8" t="s">
        <v>171</v>
      </c>
      <c r="C13" s="8" t="s">
        <v>389</v>
      </c>
      <c r="D13" s="8" t="s">
        <v>392</v>
      </c>
      <c r="E13" s="15" t="s">
        <v>172</v>
      </c>
      <c r="F13" s="52" t="s">
        <v>166</v>
      </c>
      <c r="G13" s="50" t="s">
        <v>45</v>
      </c>
      <c r="H13" s="48" t="s">
        <v>32</v>
      </c>
      <c r="I13" s="15"/>
      <c r="J13" s="15"/>
      <c r="K13" s="49" t="s">
        <v>69</v>
      </c>
      <c r="L13" s="8" t="s">
        <v>63</v>
      </c>
      <c r="M13" s="13" t="s">
        <v>152</v>
      </c>
      <c r="N13" s="4"/>
      <c r="O13" s="4"/>
      <c r="P13" s="4"/>
      <c r="Q13" s="4"/>
      <c r="R13" s="4"/>
      <c r="S13" s="4"/>
      <c r="T13" s="4"/>
      <c r="U13" s="4"/>
      <c r="V13" s="4"/>
      <c r="W13" s="4"/>
      <c r="X13" s="4"/>
      <c r="Y13" s="4"/>
      <c r="Z13" s="4"/>
    </row>
    <row r="14" spans="1:26" ht="129.75" customHeight="1">
      <c r="A14" s="13" t="s">
        <v>173</v>
      </c>
      <c r="B14" s="8" t="s">
        <v>174</v>
      </c>
      <c r="C14" s="8" t="s">
        <v>394</v>
      </c>
      <c r="D14" s="8" t="s">
        <v>393</v>
      </c>
      <c r="E14" s="15" t="s">
        <v>175</v>
      </c>
      <c r="F14" s="52" t="s">
        <v>166</v>
      </c>
      <c r="G14" s="50" t="s">
        <v>41</v>
      </c>
      <c r="H14" s="48" t="s">
        <v>32</v>
      </c>
      <c r="I14" s="15"/>
      <c r="J14" s="15"/>
      <c r="K14" s="49" t="s">
        <v>62</v>
      </c>
      <c r="L14" s="8" t="s">
        <v>63</v>
      </c>
      <c r="M14" s="13" t="s">
        <v>64</v>
      </c>
      <c r="N14" s="4"/>
      <c r="O14" s="4"/>
      <c r="P14" s="4"/>
      <c r="Q14" s="4"/>
      <c r="R14" s="4"/>
      <c r="S14" s="4"/>
      <c r="T14" s="4"/>
      <c r="U14" s="4"/>
      <c r="V14" s="4"/>
      <c r="W14" s="4"/>
      <c r="X14" s="4"/>
      <c r="Y14" s="4"/>
      <c r="Z14" s="4"/>
    </row>
    <row r="15" spans="1:26" ht="130.5" customHeight="1">
      <c r="A15" s="13" t="s">
        <v>176</v>
      </c>
      <c r="B15" s="8" t="s">
        <v>177</v>
      </c>
      <c r="C15" s="8" t="s">
        <v>395</v>
      </c>
      <c r="D15" s="8" t="s">
        <v>387</v>
      </c>
      <c r="E15" s="15" t="s">
        <v>178</v>
      </c>
      <c r="F15" s="52" t="s">
        <v>166</v>
      </c>
      <c r="G15" s="50" t="s">
        <v>45</v>
      </c>
      <c r="H15" s="48" t="s">
        <v>32</v>
      </c>
      <c r="I15" s="15"/>
      <c r="J15" s="15"/>
      <c r="K15" s="49" t="s">
        <v>69</v>
      </c>
      <c r="L15" s="8" t="s">
        <v>63</v>
      </c>
      <c r="M15" s="13" t="s">
        <v>152</v>
      </c>
      <c r="N15" s="4"/>
      <c r="O15" s="4"/>
      <c r="P15" s="4"/>
      <c r="Q15" s="4"/>
      <c r="R15" s="4"/>
      <c r="S15" s="4"/>
      <c r="T15" s="4"/>
      <c r="U15" s="4"/>
      <c r="V15" s="4"/>
      <c r="W15" s="4"/>
      <c r="X15" s="4"/>
      <c r="Y15" s="4"/>
      <c r="Z15" s="4"/>
    </row>
    <row r="16" spans="1:26" ht="128.25" customHeight="1">
      <c r="A16" s="13" t="s">
        <v>179</v>
      </c>
      <c r="B16" s="8" t="s">
        <v>180</v>
      </c>
      <c r="C16" s="8" t="s">
        <v>389</v>
      </c>
      <c r="D16" s="8" t="s">
        <v>396</v>
      </c>
      <c r="E16" s="68" t="s">
        <v>181</v>
      </c>
      <c r="F16" s="52" t="s">
        <v>166</v>
      </c>
      <c r="G16" s="47" t="s">
        <v>45</v>
      </c>
      <c r="H16" s="48" t="s">
        <v>32</v>
      </c>
      <c r="I16" s="15"/>
      <c r="J16" s="8" t="s">
        <v>397</v>
      </c>
      <c r="K16" s="49" t="s">
        <v>69</v>
      </c>
      <c r="L16" s="8" t="s">
        <v>63</v>
      </c>
      <c r="M16" s="13" t="s">
        <v>152</v>
      </c>
      <c r="N16" s="4"/>
      <c r="O16" s="4"/>
      <c r="P16" s="4"/>
      <c r="Q16" s="4"/>
      <c r="R16" s="4"/>
      <c r="S16" s="4"/>
      <c r="T16" s="4"/>
      <c r="U16" s="4"/>
      <c r="V16" s="4"/>
      <c r="W16" s="4"/>
      <c r="X16" s="4"/>
      <c r="Y16" s="4"/>
      <c r="Z16" s="4"/>
    </row>
    <row r="17" spans="1:26" ht="141.75" customHeight="1">
      <c r="A17" s="13" t="s">
        <v>182</v>
      </c>
      <c r="B17" s="8" t="s">
        <v>183</v>
      </c>
      <c r="C17" s="8" t="s">
        <v>398</v>
      </c>
      <c r="D17" s="8" t="s">
        <v>399</v>
      </c>
      <c r="E17" s="68" t="s">
        <v>184</v>
      </c>
      <c r="F17" s="52" t="s">
        <v>166</v>
      </c>
      <c r="G17" s="50" t="s">
        <v>45</v>
      </c>
      <c r="H17" s="48" t="s">
        <v>32</v>
      </c>
      <c r="I17" s="15"/>
      <c r="J17" s="8" t="s">
        <v>400</v>
      </c>
      <c r="K17" s="49" t="s">
        <v>69</v>
      </c>
      <c r="L17" s="8" t="s">
        <v>63</v>
      </c>
      <c r="M17" s="13" t="s">
        <v>152</v>
      </c>
      <c r="N17" s="4"/>
      <c r="O17" s="4"/>
      <c r="P17" s="4"/>
      <c r="Q17" s="4"/>
      <c r="R17" s="4"/>
      <c r="S17" s="4"/>
      <c r="T17" s="4"/>
      <c r="U17" s="4"/>
      <c r="V17" s="4"/>
      <c r="W17" s="4"/>
      <c r="X17" s="4"/>
      <c r="Y17" s="4"/>
      <c r="Z17" s="4"/>
    </row>
    <row r="18" spans="1:26" ht="141" customHeight="1">
      <c r="A18" s="13" t="s">
        <v>185</v>
      </c>
      <c r="B18" s="71" t="s">
        <v>186</v>
      </c>
      <c r="C18" s="8" t="s">
        <v>401</v>
      </c>
      <c r="D18" s="8" t="s">
        <v>399</v>
      </c>
      <c r="E18" s="15" t="s">
        <v>187</v>
      </c>
      <c r="F18" s="52" t="s">
        <v>166</v>
      </c>
      <c r="G18" s="50" t="s">
        <v>45</v>
      </c>
      <c r="H18" s="48" t="s">
        <v>32</v>
      </c>
      <c r="I18" s="15"/>
      <c r="J18" s="15"/>
      <c r="K18" s="49" t="s">
        <v>69</v>
      </c>
      <c r="L18" s="8" t="s">
        <v>63</v>
      </c>
      <c r="M18" s="13" t="s">
        <v>152</v>
      </c>
      <c r="N18" s="4"/>
      <c r="O18" s="4"/>
      <c r="P18" s="4"/>
      <c r="Q18" s="4"/>
      <c r="R18" s="4"/>
      <c r="S18" s="4"/>
      <c r="T18" s="4"/>
      <c r="U18" s="4"/>
      <c r="V18" s="4"/>
      <c r="W18" s="4"/>
      <c r="X18" s="4"/>
      <c r="Y18" s="4"/>
      <c r="Z18" s="4"/>
    </row>
    <row r="19" spans="1:26" ht="230.25" customHeight="1">
      <c r="A19" s="13" t="s">
        <v>188</v>
      </c>
      <c r="B19" s="58" t="s">
        <v>189</v>
      </c>
      <c r="C19" s="8" t="s">
        <v>402</v>
      </c>
      <c r="D19" s="8" t="s">
        <v>403</v>
      </c>
      <c r="E19" s="15" t="s">
        <v>190</v>
      </c>
      <c r="F19" s="52" t="s">
        <v>166</v>
      </c>
      <c r="G19" s="50" t="s">
        <v>45</v>
      </c>
      <c r="H19" s="48" t="s">
        <v>32</v>
      </c>
      <c r="I19" s="75" t="s">
        <v>463</v>
      </c>
      <c r="J19" s="8"/>
      <c r="K19" s="49" t="s">
        <v>62</v>
      </c>
      <c r="L19" s="8" t="s">
        <v>63</v>
      </c>
      <c r="M19" s="53">
        <v>44298</v>
      </c>
      <c r="N19" s="4"/>
      <c r="O19" s="4"/>
      <c r="P19" s="4"/>
      <c r="Q19" s="4"/>
      <c r="R19" s="4"/>
      <c r="S19" s="4"/>
      <c r="T19" s="4"/>
      <c r="U19" s="4"/>
      <c r="V19" s="4"/>
      <c r="W19" s="4"/>
      <c r="X19" s="4"/>
      <c r="Y19" s="4"/>
      <c r="Z19" s="4"/>
    </row>
    <row r="20" spans="1:26" ht="12.75" customHeight="1">
      <c r="A20" s="42"/>
      <c r="B20" s="54" t="s">
        <v>191</v>
      </c>
      <c r="C20" s="55"/>
      <c r="D20" s="56"/>
      <c r="E20" s="56"/>
      <c r="F20" s="57"/>
      <c r="G20" s="42"/>
      <c r="H20" s="42"/>
      <c r="I20" s="42"/>
      <c r="J20" s="42"/>
      <c r="K20" s="42"/>
      <c r="L20" s="42"/>
      <c r="M20" s="42"/>
      <c r="N20" s="4"/>
      <c r="O20" s="4"/>
      <c r="P20" s="4"/>
      <c r="Q20" s="4"/>
      <c r="R20" s="4"/>
      <c r="S20" s="4"/>
      <c r="T20" s="4"/>
      <c r="U20" s="4"/>
      <c r="V20" s="4"/>
      <c r="W20" s="4"/>
      <c r="X20" s="4"/>
      <c r="Y20" s="4"/>
      <c r="Z20" s="4"/>
    </row>
    <row r="21" spans="1:26" ht="141.75" customHeight="1">
      <c r="A21" s="13" t="s">
        <v>192</v>
      </c>
      <c r="B21" s="8" t="s">
        <v>193</v>
      </c>
      <c r="C21" s="66" t="s">
        <v>404</v>
      </c>
      <c r="D21" s="66" t="s">
        <v>405</v>
      </c>
      <c r="E21" s="68" t="s">
        <v>194</v>
      </c>
      <c r="F21" s="52" t="s">
        <v>166</v>
      </c>
      <c r="G21" s="50" t="s">
        <v>45</v>
      </c>
      <c r="H21" s="48" t="s">
        <v>32</v>
      </c>
      <c r="I21" s="15"/>
      <c r="J21" s="66" t="s">
        <v>406</v>
      </c>
      <c r="K21" s="49" t="s">
        <v>69</v>
      </c>
      <c r="L21" s="8" t="s">
        <v>63</v>
      </c>
      <c r="M21" s="13" t="s">
        <v>152</v>
      </c>
      <c r="N21" s="59"/>
      <c r="O21" s="4"/>
      <c r="P21" s="4"/>
      <c r="Q21" s="4"/>
      <c r="R21" s="4"/>
      <c r="S21" s="4"/>
      <c r="T21" s="4"/>
      <c r="U21" s="4"/>
      <c r="V21" s="4"/>
      <c r="W21" s="4"/>
      <c r="X21" s="4"/>
      <c r="Y21" s="4"/>
      <c r="Z21" s="4"/>
    </row>
    <row r="22" spans="1:26" ht="129" customHeight="1">
      <c r="A22" s="13" t="s">
        <v>195</v>
      </c>
      <c r="B22" s="8" t="s">
        <v>196</v>
      </c>
      <c r="C22" s="66" t="s">
        <v>407</v>
      </c>
      <c r="D22" s="66" t="s">
        <v>408</v>
      </c>
      <c r="E22" s="68" t="s">
        <v>197</v>
      </c>
      <c r="F22" s="52" t="s">
        <v>166</v>
      </c>
      <c r="G22" s="50" t="s">
        <v>45</v>
      </c>
      <c r="H22" s="48" t="s">
        <v>32</v>
      </c>
      <c r="I22" s="15"/>
      <c r="J22" s="66" t="s">
        <v>409</v>
      </c>
      <c r="K22" s="49" t="s">
        <v>69</v>
      </c>
      <c r="L22" s="8" t="s">
        <v>63</v>
      </c>
      <c r="M22" s="13" t="s">
        <v>152</v>
      </c>
      <c r="N22" s="4"/>
      <c r="O22" s="4"/>
      <c r="P22" s="4"/>
      <c r="Q22" s="4"/>
      <c r="R22" s="4"/>
      <c r="S22" s="4"/>
      <c r="T22" s="4"/>
      <c r="U22" s="4"/>
      <c r="V22" s="4"/>
      <c r="W22" s="4"/>
      <c r="X22" s="4"/>
      <c r="Y22" s="4"/>
      <c r="Z22" s="4"/>
    </row>
    <row r="23" spans="1:26" ht="128.25" customHeight="1">
      <c r="A23" s="13" t="s">
        <v>198</v>
      </c>
      <c r="B23" s="8" t="s">
        <v>199</v>
      </c>
      <c r="C23" s="66" t="s">
        <v>407</v>
      </c>
      <c r="D23" s="66" t="s">
        <v>410</v>
      </c>
      <c r="E23" s="15" t="s">
        <v>200</v>
      </c>
      <c r="F23" s="52" t="s">
        <v>166</v>
      </c>
      <c r="G23" s="50" t="s">
        <v>45</v>
      </c>
      <c r="H23" s="48" t="s">
        <v>32</v>
      </c>
      <c r="I23" s="15"/>
      <c r="J23" s="15"/>
      <c r="K23" s="49" t="s">
        <v>69</v>
      </c>
      <c r="L23" s="8" t="s">
        <v>63</v>
      </c>
      <c r="M23" s="13" t="s">
        <v>152</v>
      </c>
      <c r="N23" s="4"/>
      <c r="O23" s="4"/>
      <c r="P23" s="4"/>
      <c r="Q23" s="4"/>
      <c r="R23" s="4"/>
      <c r="S23" s="4"/>
      <c r="T23" s="4"/>
      <c r="U23" s="4"/>
      <c r="V23" s="4"/>
      <c r="W23" s="4"/>
      <c r="X23" s="4"/>
      <c r="Y23" s="4"/>
      <c r="Z23" s="4"/>
    </row>
    <row r="24" spans="1:26" ht="126.75" customHeight="1">
      <c r="A24" s="13" t="s">
        <v>201</v>
      </c>
      <c r="B24" s="8" t="s">
        <v>202</v>
      </c>
      <c r="C24" s="66" t="s">
        <v>411</v>
      </c>
      <c r="D24" s="66" t="s">
        <v>412</v>
      </c>
      <c r="E24" s="15" t="s">
        <v>203</v>
      </c>
      <c r="F24" s="52" t="s">
        <v>166</v>
      </c>
      <c r="G24" s="50" t="s">
        <v>41</v>
      </c>
      <c r="H24" s="48" t="s">
        <v>32</v>
      </c>
      <c r="I24" s="15"/>
      <c r="J24" s="15"/>
      <c r="K24" s="49" t="s">
        <v>62</v>
      </c>
      <c r="L24" s="8" t="s">
        <v>63</v>
      </c>
      <c r="M24" s="13" t="s">
        <v>64</v>
      </c>
      <c r="N24" s="4"/>
      <c r="O24" s="4"/>
      <c r="P24" s="4"/>
      <c r="Q24" s="4"/>
      <c r="R24" s="4"/>
      <c r="S24" s="4"/>
      <c r="T24" s="4"/>
      <c r="U24" s="4"/>
      <c r="V24" s="4"/>
      <c r="W24" s="4"/>
      <c r="X24" s="4"/>
      <c r="Y24" s="4"/>
      <c r="Z24" s="4"/>
    </row>
    <row r="25" spans="1:26" ht="128.25" customHeight="1">
      <c r="A25" s="13" t="s">
        <v>204</v>
      </c>
      <c r="B25" s="8" t="s">
        <v>205</v>
      </c>
      <c r="C25" s="66" t="s">
        <v>407</v>
      </c>
      <c r="D25" s="66" t="s">
        <v>413</v>
      </c>
      <c r="E25" s="15" t="s">
        <v>206</v>
      </c>
      <c r="F25" s="52" t="s">
        <v>166</v>
      </c>
      <c r="G25" s="50" t="s">
        <v>45</v>
      </c>
      <c r="H25" s="48" t="s">
        <v>32</v>
      </c>
      <c r="I25" s="15"/>
      <c r="J25" s="15"/>
      <c r="K25" s="49" t="s">
        <v>69</v>
      </c>
      <c r="L25" s="8" t="s">
        <v>63</v>
      </c>
      <c r="M25" s="13" t="s">
        <v>152</v>
      </c>
      <c r="N25" s="4"/>
      <c r="O25" s="4"/>
      <c r="P25" s="4"/>
      <c r="Q25" s="4"/>
      <c r="R25" s="4"/>
      <c r="S25" s="4"/>
      <c r="T25" s="4"/>
      <c r="U25" s="4"/>
      <c r="V25" s="4"/>
      <c r="W25" s="4"/>
      <c r="X25" s="4"/>
      <c r="Y25" s="4"/>
      <c r="Z25" s="4"/>
    </row>
    <row r="26" spans="1:26" ht="126.75" customHeight="1">
      <c r="A26" s="13" t="s">
        <v>207</v>
      </c>
      <c r="B26" s="8" t="s">
        <v>208</v>
      </c>
      <c r="C26" s="66" t="s">
        <v>407</v>
      </c>
      <c r="D26" s="66" t="s">
        <v>414</v>
      </c>
      <c r="E26" s="68" t="s">
        <v>209</v>
      </c>
      <c r="F26" s="52" t="s">
        <v>166</v>
      </c>
      <c r="G26" s="50" t="s">
        <v>45</v>
      </c>
      <c r="H26" s="48" t="s">
        <v>32</v>
      </c>
      <c r="I26" s="15"/>
      <c r="J26" s="66" t="s">
        <v>415</v>
      </c>
      <c r="K26" s="49" t="s">
        <v>69</v>
      </c>
      <c r="L26" s="8" t="s">
        <v>63</v>
      </c>
      <c r="M26" s="13" t="s">
        <v>152</v>
      </c>
      <c r="N26" s="4"/>
      <c r="O26" s="4"/>
      <c r="P26" s="4"/>
      <c r="Q26" s="4"/>
      <c r="R26" s="4"/>
      <c r="S26" s="4"/>
      <c r="T26" s="4"/>
      <c r="U26" s="4"/>
      <c r="V26" s="4"/>
      <c r="W26" s="4"/>
      <c r="X26" s="4"/>
      <c r="Y26" s="4"/>
      <c r="Z26" s="4"/>
    </row>
    <row r="27" spans="1:26" ht="140.25" customHeight="1">
      <c r="A27" s="13" t="s">
        <v>210</v>
      </c>
      <c r="B27" s="8" t="s">
        <v>211</v>
      </c>
      <c r="C27" s="66" t="s">
        <v>416</v>
      </c>
      <c r="D27" s="66" t="s">
        <v>417</v>
      </c>
      <c r="E27" s="68" t="s">
        <v>212</v>
      </c>
      <c r="F27" s="52" t="s">
        <v>166</v>
      </c>
      <c r="G27" s="50" t="s">
        <v>45</v>
      </c>
      <c r="H27" s="48" t="s">
        <v>32</v>
      </c>
      <c r="I27" s="15"/>
      <c r="J27" s="66" t="s">
        <v>418</v>
      </c>
      <c r="K27" s="49" t="s">
        <v>69</v>
      </c>
      <c r="L27" s="8" t="s">
        <v>63</v>
      </c>
      <c r="M27" s="13" t="s">
        <v>152</v>
      </c>
      <c r="N27" s="4"/>
      <c r="O27" s="4"/>
      <c r="P27" s="4"/>
      <c r="Q27" s="4"/>
      <c r="R27" s="4"/>
      <c r="S27" s="4"/>
      <c r="T27" s="4"/>
      <c r="U27" s="4"/>
      <c r="V27" s="4"/>
      <c r="W27" s="4"/>
      <c r="X27" s="4"/>
      <c r="Y27" s="4"/>
      <c r="Z27" s="4"/>
    </row>
    <row r="28" spans="1:26" ht="114.75" customHeight="1">
      <c r="A28" s="13" t="s">
        <v>213</v>
      </c>
      <c r="B28" s="58" t="s">
        <v>214</v>
      </c>
      <c r="C28" s="66" t="s">
        <v>419</v>
      </c>
      <c r="D28" s="66" t="s">
        <v>417</v>
      </c>
      <c r="E28" s="15" t="s">
        <v>215</v>
      </c>
      <c r="F28" s="52" t="s">
        <v>166</v>
      </c>
      <c r="G28" s="50" t="s">
        <v>45</v>
      </c>
      <c r="H28" s="48" t="s">
        <v>32</v>
      </c>
      <c r="I28" s="15"/>
      <c r="J28" s="15"/>
      <c r="K28" s="49" t="s">
        <v>69</v>
      </c>
      <c r="L28" s="8" t="s">
        <v>63</v>
      </c>
      <c r="M28" s="13" t="s">
        <v>152</v>
      </c>
      <c r="N28" s="4"/>
      <c r="O28" s="4"/>
      <c r="P28" s="4"/>
      <c r="Q28" s="4"/>
      <c r="R28" s="4"/>
      <c r="S28" s="4"/>
      <c r="T28" s="4"/>
      <c r="U28" s="4"/>
      <c r="V28" s="4"/>
      <c r="W28" s="4"/>
      <c r="X28" s="4"/>
      <c r="Y28" s="4"/>
      <c r="Z28" s="4"/>
    </row>
    <row r="29" spans="1:26" ht="231.75" customHeight="1">
      <c r="A29" s="13" t="s">
        <v>216</v>
      </c>
      <c r="B29" s="8" t="s">
        <v>217</v>
      </c>
      <c r="C29" s="66" t="s">
        <v>420</v>
      </c>
      <c r="D29" s="66" t="s">
        <v>421</v>
      </c>
      <c r="E29" s="15" t="s">
        <v>218</v>
      </c>
      <c r="F29" s="52" t="s">
        <v>166</v>
      </c>
      <c r="G29" s="50" t="s">
        <v>45</v>
      </c>
      <c r="H29" s="48" t="s">
        <v>32</v>
      </c>
      <c r="I29" s="75" t="s">
        <v>422</v>
      </c>
      <c r="J29" s="8"/>
      <c r="K29" s="49" t="s">
        <v>62</v>
      </c>
      <c r="L29" s="8" t="s">
        <v>63</v>
      </c>
      <c r="M29" s="53">
        <v>44298</v>
      </c>
      <c r="N29" s="4"/>
      <c r="O29" s="4"/>
      <c r="P29" s="4"/>
      <c r="Q29" s="4"/>
      <c r="R29" s="4"/>
      <c r="S29" s="4"/>
      <c r="T29" s="4"/>
      <c r="U29" s="4"/>
      <c r="V29" s="4"/>
      <c r="W29" s="4"/>
      <c r="X29" s="4"/>
      <c r="Y29" s="4"/>
      <c r="Z29" s="4"/>
    </row>
    <row r="30" spans="1:26" ht="12.75" customHeight="1">
      <c r="A30" s="42"/>
      <c r="B30" s="43" t="s">
        <v>219</v>
      </c>
      <c r="C30" s="44"/>
      <c r="D30" s="45"/>
      <c r="E30" s="45"/>
      <c r="F30" s="46"/>
      <c r="G30" s="42"/>
      <c r="H30" s="42"/>
      <c r="I30" s="42"/>
      <c r="J30" s="42"/>
      <c r="K30" s="42"/>
      <c r="L30" s="42"/>
      <c r="M30" s="42"/>
      <c r="N30" s="4"/>
      <c r="O30" s="4"/>
      <c r="P30" s="4"/>
      <c r="Q30" s="4"/>
      <c r="R30" s="4"/>
      <c r="S30" s="4"/>
      <c r="T30" s="4"/>
      <c r="U30" s="4"/>
      <c r="V30" s="4"/>
      <c r="W30" s="4"/>
      <c r="X30" s="4"/>
      <c r="Y30" s="4"/>
      <c r="Z30" s="4"/>
    </row>
    <row r="31" spans="1:26" ht="49.5" customHeight="1">
      <c r="A31" s="13" t="s">
        <v>220</v>
      </c>
      <c r="B31" s="8" t="s">
        <v>221</v>
      </c>
      <c r="C31" s="8"/>
      <c r="D31" s="66" t="s">
        <v>423</v>
      </c>
      <c r="E31" s="66" t="s">
        <v>172</v>
      </c>
      <c r="F31" s="52" t="s">
        <v>222</v>
      </c>
      <c r="G31" s="50" t="s">
        <v>41</v>
      </c>
      <c r="H31" s="48" t="s">
        <v>32</v>
      </c>
      <c r="I31" s="15"/>
      <c r="J31" s="15"/>
      <c r="K31" s="49" t="s">
        <v>62</v>
      </c>
      <c r="L31" s="8" t="s">
        <v>63</v>
      </c>
      <c r="M31" s="13" t="s">
        <v>64</v>
      </c>
      <c r="N31" s="4"/>
      <c r="O31" s="4"/>
      <c r="P31" s="4"/>
      <c r="Q31" s="4"/>
      <c r="R31" s="4"/>
      <c r="S31" s="4"/>
      <c r="T31" s="4"/>
      <c r="U31" s="4"/>
      <c r="V31" s="4"/>
      <c r="W31" s="4"/>
      <c r="X31" s="4"/>
      <c r="Y31" s="4"/>
      <c r="Z31" s="4"/>
    </row>
    <row r="32" spans="1:26" ht="51.75" customHeight="1">
      <c r="A32" s="13" t="s">
        <v>223</v>
      </c>
      <c r="B32" s="8" t="s">
        <v>224</v>
      </c>
      <c r="C32" s="8"/>
      <c r="D32" s="66" t="s">
        <v>424</v>
      </c>
      <c r="E32" s="15" t="s">
        <v>225</v>
      </c>
      <c r="F32" s="52" t="s">
        <v>222</v>
      </c>
      <c r="G32" s="50" t="s">
        <v>41</v>
      </c>
      <c r="H32" s="48" t="s">
        <v>32</v>
      </c>
      <c r="I32" s="15"/>
      <c r="J32" s="15"/>
      <c r="K32" s="49" t="s">
        <v>62</v>
      </c>
      <c r="L32" s="8" t="s">
        <v>63</v>
      </c>
      <c r="M32" s="13" t="s">
        <v>64</v>
      </c>
      <c r="N32" s="4"/>
      <c r="O32" s="4"/>
      <c r="P32" s="4"/>
      <c r="Q32" s="4"/>
      <c r="R32" s="4"/>
      <c r="S32" s="4"/>
      <c r="T32" s="4"/>
      <c r="U32" s="4"/>
      <c r="V32" s="4"/>
      <c r="W32" s="4"/>
      <c r="X32" s="4"/>
      <c r="Y32" s="4"/>
      <c r="Z32" s="4"/>
    </row>
    <row r="33" spans="1:26" ht="49.5" customHeight="1">
      <c r="A33" s="13" t="s">
        <v>226</v>
      </c>
      <c r="B33" s="8" t="s">
        <v>227</v>
      </c>
      <c r="C33" s="8"/>
      <c r="D33" s="66" t="s">
        <v>425</v>
      </c>
      <c r="E33" s="15" t="s">
        <v>228</v>
      </c>
      <c r="F33" s="52" t="s">
        <v>222</v>
      </c>
      <c r="G33" s="50" t="s">
        <v>41</v>
      </c>
      <c r="H33" s="48" t="s">
        <v>32</v>
      </c>
      <c r="I33" s="75" t="s">
        <v>464</v>
      </c>
      <c r="J33" s="8"/>
      <c r="K33" s="49" t="s">
        <v>62</v>
      </c>
      <c r="L33" s="8" t="s">
        <v>63</v>
      </c>
      <c r="M33" s="13" t="s">
        <v>64</v>
      </c>
      <c r="N33" s="4"/>
      <c r="O33" s="4"/>
      <c r="P33" s="4"/>
      <c r="Q33" s="4"/>
      <c r="R33" s="4"/>
      <c r="S33" s="4"/>
      <c r="T33" s="4"/>
      <c r="U33" s="4"/>
      <c r="V33" s="4"/>
      <c r="W33" s="4"/>
      <c r="X33" s="4"/>
      <c r="Y33" s="4"/>
      <c r="Z33" s="4"/>
    </row>
    <row r="34" spans="1:26" ht="51" customHeight="1">
      <c r="A34" s="13" t="s">
        <v>229</v>
      </c>
      <c r="B34" s="8" t="s">
        <v>230</v>
      </c>
      <c r="C34" s="8"/>
      <c r="D34" s="66" t="s">
        <v>426</v>
      </c>
      <c r="E34" s="15" t="s">
        <v>231</v>
      </c>
      <c r="F34" s="52" t="s">
        <v>222</v>
      </c>
      <c r="G34" s="50" t="s">
        <v>41</v>
      </c>
      <c r="H34" s="48" t="s">
        <v>32</v>
      </c>
      <c r="I34" s="15"/>
      <c r="J34" s="15"/>
      <c r="K34" s="49" t="s">
        <v>62</v>
      </c>
      <c r="L34" s="8" t="s">
        <v>63</v>
      </c>
      <c r="M34" s="13" t="s">
        <v>64</v>
      </c>
      <c r="N34" s="4"/>
      <c r="O34" s="4"/>
      <c r="P34" s="4"/>
      <c r="Q34" s="4"/>
      <c r="R34" s="4"/>
      <c r="S34" s="4"/>
      <c r="T34" s="4"/>
      <c r="U34" s="4"/>
      <c r="V34" s="4"/>
      <c r="W34" s="4"/>
      <c r="X34" s="4"/>
      <c r="Y34" s="4"/>
      <c r="Z34" s="4"/>
    </row>
    <row r="35" spans="1:26" ht="50.25" customHeight="1">
      <c r="A35" s="13" t="s">
        <v>232</v>
      </c>
      <c r="B35" s="8" t="s">
        <v>233</v>
      </c>
      <c r="C35" s="8"/>
      <c r="D35" s="66" t="s">
        <v>427</v>
      </c>
      <c r="E35" s="15" t="s">
        <v>234</v>
      </c>
      <c r="F35" s="52" t="s">
        <v>222</v>
      </c>
      <c r="G35" s="50" t="s">
        <v>41</v>
      </c>
      <c r="H35" s="48" t="s">
        <v>32</v>
      </c>
      <c r="I35" s="15"/>
      <c r="J35" s="15"/>
      <c r="K35" s="49" t="s">
        <v>62</v>
      </c>
      <c r="L35" s="8" t="s">
        <v>63</v>
      </c>
      <c r="M35" s="13" t="s">
        <v>64</v>
      </c>
      <c r="N35" s="4"/>
      <c r="O35" s="4"/>
      <c r="P35" s="4"/>
      <c r="Q35" s="4"/>
      <c r="R35" s="4"/>
      <c r="S35" s="4"/>
      <c r="T35" s="4"/>
      <c r="U35" s="4"/>
      <c r="V35" s="4"/>
      <c r="W35" s="4"/>
      <c r="X35" s="4"/>
      <c r="Y35" s="4"/>
      <c r="Z35" s="4"/>
    </row>
    <row r="36" spans="1:26" ht="51.75" customHeight="1">
      <c r="A36" s="13" t="s">
        <v>235</v>
      </c>
      <c r="B36" s="8" t="s">
        <v>236</v>
      </c>
      <c r="C36" s="8"/>
      <c r="D36" s="66" t="s">
        <v>428</v>
      </c>
      <c r="E36" s="15" t="s">
        <v>237</v>
      </c>
      <c r="F36" s="52" t="s">
        <v>222</v>
      </c>
      <c r="G36" s="50" t="s">
        <v>41</v>
      </c>
      <c r="H36" s="48" t="s">
        <v>32</v>
      </c>
      <c r="I36" s="15"/>
      <c r="J36" s="15"/>
      <c r="K36" s="49" t="s">
        <v>62</v>
      </c>
      <c r="L36" s="8" t="s">
        <v>63</v>
      </c>
      <c r="M36" s="13" t="s">
        <v>64</v>
      </c>
      <c r="N36" s="4"/>
      <c r="O36" s="4"/>
      <c r="P36" s="4"/>
      <c r="Q36" s="4"/>
      <c r="R36" s="4"/>
      <c r="S36" s="4"/>
      <c r="T36" s="4"/>
      <c r="U36" s="4"/>
      <c r="V36" s="4"/>
      <c r="W36" s="4"/>
      <c r="X36" s="4"/>
      <c r="Y36" s="4"/>
      <c r="Z36" s="4"/>
    </row>
    <row r="37" spans="1:26" ht="50.25" customHeight="1">
      <c r="A37" s="13" t="s">
        <v>238</v>
      </c>
      <c r="B37" s="8" t="s">
        <v>239</v>
      </c>
      <c r="C37" s="8"/>
      <c r="D37" s="66" t="s">
        <v>429</v>
      </c>
      <c r="E37" s="15" t="s">
        <v>240</v>
      </c>
      <c r="F37" s="52" t="s">
        <v>222</v>
      </c>
      <c r="G37" s="50" t="s">
        <v>41</v>
      </c>
      <c r="H37" s="48" t="s">
        <v>32</v>
      </c>
      <c r="I37" s="15"/>
      <c r="J37" s="15"/>
      <c r="K37" s="49" t="s">
        <v>62</v>
      </c>
      <c r="L37" s="8" t="s">
        <v>63</v>
      </c>
      <c r="M37" s="13" t="s">
        <v>64</v>
      </c>
      <c r="N37" s="4"/>
      <c r="O37" s="4"/>
      <c r="P37" s="4"/>
      <c r="Q37" s="4"/>
      <c r="R37" s="4"/>
      <c r="S37" s="4"/>
      <c r="T37" s="4"/>
      <c r="U37" s="4"/>
      <c r="V37" s="4"/>
      <c r="W37" s="4"/>
      <c r="X37" s="4"/>
      <c r="Y37" s="4"/>
      <c r="Z37" s="4"/>
    </row>
    <row r="38" spans="1:26" ht="51.75" customHeight="1">
      <c r="A38" s="13" t="s">
        <v>241</v>
      </c>
      <c r="B38" s="8" t="s">
        <v>242</v>
      </c>
      <c r="C38" s="8"/>
      <c r="D38" s="66" t="s">
        <v>430</v>
      </c>
      <c r="E38" s="15" t="s">
        <v>243</v>
      </c>
      <c r="F38" s="52" t="s">
        <v>222</v>
      </c>
      <c r="G38" s="50" t="s">
        <v>41</v>
      </c>
      <c r="H38" s="48" t="s">
        <v>32</v>
      </c>
      <c r="I38" s="15"/>
      <c r="J38" s="15"/>
      <c r="K38" s="49" t="s">
        <v>62</v>
      </c>
      <c r="L38" s="8" t="s">
        <v>63</v>
      </c>
      <c r="M38" s="13" t="s">
        <v>64</v>
      </c>
      <c r="N38" s="4"/>
      <c r="O38" s="4"/>
      <c r="P38" s="4"/>
      <c r="Q38" s="4"/>
      <c r="R38" s="4"/>
      <c r="S38" s="4"/>
      <c r="T38" s="4"/>
      <c r="U38" s="4"/>
      <c r="V38" s="4"/>
      <c r="W38" s="4"/>
      <c r="X38" s="4"/>
      <c r="Y38" s="4"/>
      <c r="Z38" s="4"/>
    </row>
    <row r="39" spans="1:26" ht="51.75" customHeight="1">
      <c r="A39" s="13" t="s">
        <v>244</v>
      </c>
      <c r="B39" s="8" t="s">
        <v>245</v>
      </c>
      <c r="C39" s="8"/>
      <c r="D39" s="72" t="s">
        <v>431</v>
      </c>
      <c r="E39" s="15" t="s">
        <v>246</v>
      </c>
      <c r="F39" s="52" t="s">
        <v>222</v>
      </c>
      <c r="G39" s="50" t="s">
        <v>41</v>
      </c>
      <c r="H39" s="48" t="s">
        <v>32</v>
      </c>
      <c r="I39" s="15"/>
      <c r="J39" s="15"/>
      <c r="K39" s="49" t="s">
        <v>62</v>
      </c>
      <c r="L39" s="8" t="s">
        <v>63</v>
      </c>
      <c r="M39" s="13" t="s">
        <v>64</v>
      </c>
      <c r="N39" s="4"/>
      <c r="O39" s="4"/>
      <c r="P39" s="4"/>
      <c r="Q39" s="4"/>
      <c r="R39" s="4"/>
      <c r="S39" s="4"/>
      <c r="T39" s="4"/>
      <c r="U39" s="4"/>
      <c r="V39" s="4"/>
      <c r="W39" s="4"/>
      <c r="X39" s="4"/>
      <c r="Y39" s="4"/>
      <c r="Z39" s="4"/>
    </row>
    <row r="40" spans="1:26" ht="12.75" customHeight="1">
      <c r="A40" s="42"/>
      <c r="B40" s="43" t="s">
        <v>247</v>
      </c>
      <c r="C40" s="44"/>
      <c r="D40" s="45"/>
      <c r="E40" s="45"/>
      <c r="F40" s="46"/>
      <c r="G40" s="42"/>
      <c r="H40" s="42"/>
      <c r="I40" s="42"/>
      <c r="J40" s="42"/>
      <c r="K40" s="42"/>
      <c r="L40" s="42"/>
      <c r="M40" s="42"/>
      <c r="N40" s="4"/>
      <c r="O40" s="4"/>
      <c r="P40" s="4"/>
      <c r="Q40" s="4"/>
      <c r="R40" s="4"/>
      <c r="S40" s="4"/>
      <c r="T40" s="4"/>
      <c r="U40" s="4"/>
      <c r="V40" s="4"/>
      <c r="W40" s="4"/>
      <c r="X40" s="4"/>
      <c r="Y40" s="4"/>
      <c r="Z40" s="4"/>
    </row>
    <row r="41" spans="1:26" ht="51" customHeight="1">
      <c r="A41" s="13" t="s">
        <v>248</v>
      </c>
      <c r="B41" s="8" t="s">
        <v>249</v>
      </c>
      <c r="C41" s="8"/>
      <c r="D41" s="66" t="s">
        <v>432</v>
      </c>
      <c r="E41" s="15" t="s">
        <v>250</v>
      </c>
      <c r="F41" s="52" t="s">
        <v>251</v>
      </c>
      <c r="G41" s="50" t="s">
        <v>41</v>
      </c>
      <c r="H41" s="48" t="s">
        <v>32</v>
      </c>
      <c r="I41" s="15"/>
      <c r="J41" s="15"/>
      <c r="K41" s="49" t="s">
        <v>62</v>
      </c>
      <c r="L41" s="8" t="s">
        <v>63</v>
      </c>
      <c r="M41" s="13" t="s">
        <v>64</v>
      </c>
      <c r="N41" s="4"/>
      <c r="O41" s="4"/>
      <c r="P41" s="4"/>
      <c r="Q41" s="4"/>
      <c r="R41" s="4"/>
      <c r="S41" s="4"/>
      <c r="T41" s="4"/>
      <c r="U41" s="4"/>
      <c r="V41" s="4"/>
      <c r="W41" s="4"/>
      <c r="X41" s="4"/>
      <c r="Y41" s="4"/>
      <c r="Z41" s="4"/>
    </row>
    <row r="42" spans="1:26" ht="50.25" customHeight="1">
      <c r="A42" s="13" t="s">
        <v>252</v>
      </c>
      <c r="B42" s="8" t="s">
        <v>253</v>
      </c>
      <c r="C42" s="8"/>
      <c r="D42" s="66" t="s">
        <v>433</v>
      </c>
      <c r="E42" s="15" t="s">
        <v>254</v>
      </c>
      <c r="F42" s="52" t="s">
        <v>251</v>
      </c>
      <c r="G42" s="50" t="s">
        <v>41</v>
      </c>
      <c r="H42" s="48" t="s">
        <v>32</v>
      </c>
      <c r="I42" s="15"/>
      <c r="J42" s="8"/>
      <c r="K42" s="49" t="s">
        <v>62</v>
      </c>
      <c r="L42" s="8" t="s">
        <v>63</v>
      </c>
      <c r="M42" s="13" t="s">
        <v>64</v>
      </c>
      <c r="N42" s="4"/>
      <c r="O42" s="4"/>
      <c r="P42" s="4"/>
      <c r="Q42" s="4"/>
      <c r="R42" s="4"/>
      <c r="S42" s="4"/>
      <c r="T42" s="4"/>
      <c r="U42" s="4"/>
      <c r="V42" s="4"/>
      <c r="W42" s="4"/>
      <c r="X42" s="4"/>
      <c r="Y42" s="4"/>
      <c r="Z42" s="4"/>
    </row>
    <row r="43" spans="1:26" ht="51" customHeight="1">
      <c r="A43" s="13" t="s">
        <v>255</v>
      </c>
      <c r="B43" s="8" t="s">
        <v>256</v>
      </c>
      <c r="C43" s="8"/>
      <c r="D43" s="66" t="s">
        <v>434</v>
      </c>
      <c r="E43" s="15" t="s">
        <v>257</v>
      </c>
      <c r="F43" s="52" t="s">
        <v>251</v>
      </c>
      <c r="G43" s="50" t="s">
        <v>41</v>
      </c>
      <c r="H43" s="48" t="s">
        <v>32</v>
      </c>
      <c r="I43" s="15"/>
      <c r="J43" s="8"/>
      <c r="K43" s="49" t="s">
        <v>62</v>
      </c>
      <c r="L43" s="8" t="s">
        <v>63</v>
      </c>
      <c r="M43" s="13" t="s">
        <v>64</v>
      </c>
      <c r="N43" s="4"/>
      <c r="O43" s="4"/>
      <c r="P43" s="4"/>
      <c r="Q43" s="4"/>
      <c r="R43" s="4"/>
      <c r="S43" s="4"/>
      <c r="T43" s="4"/>
      <c r="U43" s="4"/>
      <c r="V43" s="4"/>
      <c r="W43" s="4"/>
      <c r="X43" s="4"/>
      <c r="Y43" s="4"/>
      <c r="Z43" s="4"/>
    </row>
    <row r="44" spans="1:26" ht="51" customHeight="1">
      <c r="A44" s="13" t="s">
        <v>258</v>
      </c>
      <c r="B44" s="8" t="s">
        <v>259</v>
      </c>
      <c r="C44" s="8"/>
      <c r="D44" s="66" t="s">
        <v>435</v>
      </c>
      <c r="E44" s="15" t="s">
        <v>260</v>
      </c>
      <c r="F44" s="52" t="s">
        <v>251</v>
      </c>
      <c r="G44" s="50" t="s">
        <v>41</v>
      </c>
      <c r="H44" s="48" t="s">
        <v>32</v>
      </c>
      <c r="I44" s="15"/>
      <c r="J44" s="8"/>
      <c r="K44" s="49" t="s">
        <v>62</v>
      </c>
      <c r="L44" s="8" t="s">
        <v>63</v>
      </c>
      <c r="M44" s="13" t="s">
        <v>64</v>
      </c>
      <c r="N44" s="4"/>
      <c r="O44" s="4"/>
      <c r="P44" s="4"/>
      <c r="Q44" s="4"/>
      <c r="R44" s="4"/>
      <c r="S44" s="4"/>
      <c r="T44" s="4"/>
      <c r="U44" s="4"/>
      <c r="V44" s="4"/>
      <c r="W44" s="4"/>
      <c r="X44" s="4"/>
      <c r="Y44" s="4"/>
      <c r="Z44" s="4"/>
    </row>
    <row r="45" spans="1:26" ht="50.25" customHeight="1">
      <c r="A45" s="13" t="s">
        <v>261</v>
      </c>
      <c r="B45" s="8" t="s">
        <v>262</v>
      </c>
      <c r="C45" s="8"/>
      <c r="D45" s="66" t="s">
        <v>436</v>
      </c>
      <c r="E45" s="15" t="s">
        <v>263</v>
      </c>
      <c r="F45" s="52" t="s">
        <v>251</v>
      </c>
      <c r="G45" s="50" t="s">
        <v>41</v>
      </c>
      <c r="H45" s="48" t="s">
        <v>32</v>
      </c>
      <c r="I45" s="15"/>
      <c r="J45" s="8"/>
      <c r="K45" s="49" t="s">
        <v>62</v>
      </c>
      <c r="L45" s="8" t="s">
        <v>63</v>
      </c>
      <c r="M45" s="13" t="s">
        <v>64</v>
      </c>
      <c r="N45" s="4"/>
      <c r="O45" s="4"/>
      <c r="P45" s="4"/>
      <c r="Q45" s="4"/>
      <c r="R45" s="4"/>
      <c r="S45" s="4"/>
      <c r="T45" s="4"/>
      <c r="U45" s="4"/>
      <c r="V45" s="4"/>
      <c r="W45" s="4"/>
      <c r="X45" s="4"/>
      <c r="Y45" s="4"/>
      <c r="Z45" s="4"/>
    </row>
    <row r="46" spans="1:26" ht="51" customHeight="1">
      <c r="A46" s="13" t="s">
        <v>264</v>
      </c>
      <c r="B46" s="8" t="s">
        <v>265</v>
      </c>
      <c r="C46" s="8"/>
      <c r="D46" s="66" t="s">
        <v>437</v>
      </c>
      <c r="E46" s="15" t="s">
        <v>266</v>
      </c>
      <c r="F46" s="52" t="s">
        <v>251</v>
      </c>
      <c r="G46" s="50" t="s">
        <v>41</v>
      </c>
      <c r="H46" s="48" t="s">
        <v>32</v>
      </c>
      <c r="I46" s="15"/>
      <c r="J46" s="15"/>
      <c r="K46" s="49" t="s">
        <v>62</v>
      </c>
      <c r="L46" s="8" t="s">
        <v>63</v>
      </c>
      <c r="M46" s="13" t="s">
        <v>64</v>
      </c>
      <c r="N46" s="4"/>
      <c r="O46" s="4"/>
      <c r="P46" s="4"/>
      <c r="Q46" s="4"/>
      <c r="R46" s="4"/>
      <c r="S46" s="4"/>
      <c r="T46" s="4"/>
      <c r="U46" s="4"/>
      <c r="V46" s="4"/>
      <c r="W46" s="4"/>
      <c r="X46" s="4"/>
      <c r="Y46" s="4"/>
      <c r="Z46" s="4"/>
    </row>
    <row r="47" spans="1:26" ht="52.5" customHeight="1">
      <c r="A47" s="13" t="s">
        <v>267</v>
      </c>
      <c r="B47" s="60" t="s">
        <v>268</v>
      </c>
      <c r="C47" s="8"/>
      <c r="D47" s="66" t="s">
        <v>438</v>
      </c>
      <c r="E47" s="15" t="s">
        <v>269</v>
      </c>
      <c r="F47" s="52" t="s">
        <v>251</v>
      </c>
      <c r="G47" s="50" t="s">
        <v>41</v>
      </c>
      <c r="H47" s="48" t="s">
        <v>32</v>
      </c>
      <c r="I47" s="15"/>
      <c r="J47" s="8"/>
      <c r="K47" s="49" t="s">
        <v>62</v>
      </c>
      <c r="L47" s="8" t="s">
        <v>63</v>
      </c>
      <c r="M47" s="13" t="s">
        <v>64</v>
      </c>
      <c r="N47" s="4"/>
      <c r="O47" s="4"/>
      <c r="P47" s="4"/>
      <c r="Q47" s="4"/>
      <c r="R47" s="4"/>
      <c r="S47" s="4"/>
      <c r="T47" s="4"/>
      <c r="U47" s="4"/>
      <c r="V47" s="4"/>
      <c r="W47" s="4"/>
      <c r="X47" s="4"/>
      <c r="Y47" s="4"/>
      <c r="Z47" s="4"/>
    </row>
    <row r="48" spans="1:26" ht="12.75" customHeight="1">
      <c r="A48" s="31"/>
      <c r="B48" s="4"/>
      <c r="C48" s="4"/>
      <c r="D48" s="4"/>
      <c r="E48" s="4"/>
      <c r="F48" s="4"/>
      <c r="G48" s="4"/>
      <c r="H48" s="4"/>
      <c r="I48" s="61"/>
      <c r="J48" s="4"/>
      <c r="K48" s="4"/>
      <c r="L48" s="4"/>
      <c r="M48" s="4"/>
      <c r="N48" s="4"/>
      <c r="O48" s="4"/>
      <c r="P48" s="4"/>
      <c r="Q48" s="4"/>
      <c r="R48" s="4"/>
      <c r="S48" s="4"/>
      <c r="T48" s="4"/>
      <c r="U48" s="4"/>
      <c r="V48" s="4"/>
    </row>
    <row r="49" spans="1:26" ht="12.75" customHeight="1">
      <c r="A49" s="31"/>
      <c r="B49" s="4"/>
      <c r="C49" s="4"/>
      <c r="D49" s="4"/>
      <c r="E49" s="4"/>
      <c r="F49" s="4"/>
      <c r="G49" s="4"/>
      <c r="H49" s="4"/>
      <c r="I49" s="61"/>
      <c r="J49" s="4"/>
      <c r="K49" s="4"/>
      <c r="L49" s="4"/>
      <c r="M49" s="4"/>
      <c r="N49" s="4"/>
      <c r="O49" s="4"/>
      <c r="P49" s="4"/>
      <c r="Q49" s="4"/>
      <c r="R49" s="4"/>
      <c r="S49" s="4"/>
      <c r="T49" s="4"/>
      <c r="U49" s="4"/>
      <c r="V49" s="4"/>
    </row>
    <row r="50" spans="1:26" ht="12.75" customHeight="1">
      <c r="A50" s="31"/>
      <c r="B50" s="4"/>
      <c r="C50" s="4"/>
      <c r="D50" s="4"/>
      <c r="E50" s="4"/>
      <c r="F50" s="4"/>
      <c r="G50" s="4"/>
      <c r="H50" s="4"/>
      <c r="I50" s="61"/>
      <c r="J50" s="4"/>
      <c r="K50" s="4"/>
      <c r="L50" s="4"/>
      <c r="M50" s="4"/>
      <c r="N50" s="4"/>
      <c r="O50" s="4"/>
      <c r="P50" s="4"/>
      <c r="Q50" s="4"/>
      <c r="R50" s="4"/>
      <c r="S50" s="4"/>
      <c r="T50" s="4"/>
      <c r="U50" s="4"/>
      <c r="V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2.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2.7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2.7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ht="12.75"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ht="12.75"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ht="12.75"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ht="12.75"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ht="12.75"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ht="12.75"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ht="12.75"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spans="1:26" ht="12.75" customHeigh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spans="1:26" ht="12.75" customHeigh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spans="1:26" ht="12.75" customHeigh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spans="1:26" ht="12.75" customHeigh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row r="1021" spans="1:26" ht="12.75" customHeigh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row>
    <row r="1022" spans="1:26" ht="12.75" customHeight="1">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row>
    <row r="1023" spans="1:26" ht="12.75" customHeight="1">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row>
    <row r="1024" spans="1:26" ht="12.75" customHeight="1">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row>
    <row r="1025" spans="1:26" ht="12.75" customHeight="1">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row>
    <row r="1026" spans="1:26" ht="12.75" customHeight="1">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row>
    <row r="1027" spans="1:26" ht="12.75" customHeight="1">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row>
    <row r="1028" spans="1:26" ht="12.75" customHeight="1">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row>
    <row r="1029" spans="1:26" ht="12.75" customHeight="1">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row>
    <row r="1030" spans="1:26" ht="12.75" customHeight="1">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row>
  </sheetData>
  <conditionalFormatting sqref="H1:H47 H51:H1030">
    <cfRule type="cellIs" dxfId="11" priority="1" operator="equal">
      <formula>$I$6</formula>
    </cfRule>
  </conditionalFormatting>
  <conditionalFormatting sqref="H1:H47 H51:H1030">
    <cfRule type="cellIs" dxfId="10" priority="2" operator="equal">
      <formula>$I$5</formula>
    </cfRule>
  </conditionalFormatting>
  <conditionalFormatting sqref="H1:H47 H51:H1030">
    <cfRule type="cellIs" dxfId="9" priority="3" operator="equal">
      <formula>$I$3</formula>
    </cfRule>
  </conditionalFormatting>
  <dataValidations count="2">
    <dataValidation type="list" allowBlank="1" showInputMessage="1" showErrorMessage="1" prompt=" - " sqref="H11:H19 H21:H29 H31:H39 H41:H47">
      <formula1>$I$1:$I$6</formula1>
    </dataValidation>
    <dataValidation type="list" allowBlank="1" showInputMessage="1" showErrorMessage="1" prompt=" - " sqref="G11:G19 G21:G29 G31:G39 G41:G47">
      <formula1>$F$4:$F$6</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workbookViewId="0">
      <pane ySplit="7" topLeftCell="A23" activePane="bottomLeft" state="frozen"/>
      <selection pane="bottomLeft" activeCell="D3" sqref="D3"/>
    </sheetView>
  </sheetViews>
  <sheetFormatPr defaultColWidth="14.42578125" defaultRowHeight="15" customHeight="1"/>
  <cols>
    <col min="1" max="1" width="6.42578125" customWidth="1"/>
    <col min="2" max="3" width="22.85546875" customWidth="1"/>
    <col min="4" max="4" width="35.7109375" customWidth="1"/>
    <col min="5" max="5" width="48.5703125" customWidth="1"/>
    <col min="6" max="6" width="17.140625" customWidth="1"/>
    <col min="7" max="7" width="7.85546875" customWidth="1"/>
    <col min="8" max="8" width="9.28515625" customWidth="1"/>
    <col min="9" max="10" width="18.5703125" customWidth="1"/>
    <col min="11" max="13" width="11.42578125" customWidth="1"/>
    <col min="14" max="26" width="9.140625" customWidth="1"/>
  </cols>
  <sheetData>
    <row r="1" spans="1:26" ht="12.75" customHeight="1">
      <c r="A1" s="4"/>
      <c r="B1" s="21"/>
      <c r="C1" s="21"/>
      <c r="D1" s="2"/>
      <c r="E1" s="22"/>
      <c r="F1" s="22"/>
      <c r="G1" s="22"/>
      <c r="H1" s="23">
        <f t="shared" ref="H1:H6" si="0">COUNTIF(H$8:H$9989,I1)/COUNTA(A$8:A$9989)</f>
        <v>1</v>
      </c>
      <c r="I1" s="15" t="s">
        <v>32</v>
      </c>
      <c r="J1" s="24" t="s">
        <v>33</v>
      </c>
      <c r="K1" s="25" t="s">
        <v>34</v>
      </c>
      <c r="L1" s="25" t="s">
        <v>35</v>
      </c>
      <c r="M1" s="25" t="s">
        <v>36</v>
      </c>
      <c r="N1" s="4"/>
      <c r="O1" s="4"/>
      <c r="P1" s="4"/>
      <c r="Q1" s="4"/>
      <c r="R1" s="4"/>
      <c r="S1" s="4"/>
      <c r="T1" s="4"/>
      <c r="U1" s="4"/>
      <c r="V1" s="4"/>
      <c r="W1" s="4"/>
      <c r="X1" s="4"/>
      <c r="Y1" s="4"/>
      <c r="Z1" s="4"/>
    </row>
    <row r="2" spans="1:26" ht="12.75" customHeight="1">
      <c r="A2" s="4"/>
      <c r="B2" s="21"/>
      <c r="C2" s="21"/>
      <c r="D2" s="21"/>
      <c r="E2" s="22"/>
      <c r="F2" s="22"/>
      <c r="G2" s="22"/>
      <c r="H2" s="26">
        <f t="shared" si="0"/>
        <v>0</v>
      </c>
      <c r="I2" s="15" t="s">
        <v>37</v>
      </c>
      <c r="J2" s="24" t="s">
        <v>38</v>
      </c>
      <c r="K2" s="27">
        <f>COUNTA($A$8:$A$9989)-COUNTIF($H$8:$H$9989,$I$5)-COUNTIF($H$8:$H$9989,$I$6)</f>
        <v>13</v>
      </c>
      <c r="L2" s="27">
        <f>COUNTA($H$8:$H$9989)-COUNTIF($H$8:$H$9989,$I$3)-COUNTIF($H$8:$H$9989,$I$5)-COUNTIF($H$8:$H$9989,$I$6)</f>
        <v>13</v>
      </c>
      <c r="M2" s="28">
        <f t="shared" ref="M2:M6" si="1">IF(K2=0,0,L2/K2)</f>
        <v>1</v>
      </c>
      <c r="N2" s="4"/>
      <c r="O2" s="4"/>
      <c r="P2" s="4"/>
      <c r="Q2" s="4"/>
      <c r="R2" s="4"/>
      <c r="S2" s="4"/>
      <c r="T2" s="4"/>
      <c r="U2" s="4"/>
      <c r="V2" s="4"/>
      <c r="W2" s="4"/>
      <c r="X2" s="4"/>
      <c r="Y2" s="4"/>
      <c r="Z2" s="4"/>
    </row>
    <row r="3" spans="1:26" ht="12.75" customHeight="1">
      <c r="A3" s="4"/>
      <c r="B3" s="21"/>
      <c r="C3" s="21"/>
      <c r="D3" s="21"/>
      <c r="E3" s="29"/>
      <c r="F3" s="22"/>
      <c r="G3" s="22"/>
      <c r="H3" s="30">
        <f t="shared" si="0"/>
        <v>0</v>
      </c>
      <c r="I3" s="15" t="s">
        <v>39</v>
      </c>
      <c r="J3" s="24" t="s">
        <v>40</v>
      </c>
      <c r="K3" s="27">
        <f t="shared" ref="K3:L3" si="2">SUM(K$4:K$6)</f>
        <v>13</v>
      </c>
      <c r="L3" s="27">
        <f t="shared" si="2"/>
        <v>13</v>
      </c>
      <c r="M3" s="28">
        <f t="shared" si="1"/>
        <v>1</v>
      </c>
      <c r="N3" s="4"/>
      <c r="O3" s="4"/>
      <c r="P3" s="4"/>
      <c r="Q3" s="4"/>
      <c r="R3" s="4"/>
      <c r="S3" s="4"/>
      <c r="T3" s="4"/>
      <c r="U3" s="4"/>
      <c r="V3" s="4"/>
      <c r="W3" s="4"/>
      <c r="X3" s="4"/>
      <c r="Y3" s="4"/>
      <c r="Z3" s="4"/>
    </row>
    <row r="4" spans="1:26" ht="12.75" customHeight="1">
      <c r="A4" s="4"/>
      <c r="B4" s="31"/>
      <c r="C4" s="31"/>
      <c r="D4" s="31"/>
      <c r="E4" s="29"/>
      <c r="F4" s="32" t="s">
        <v>41</v>
      </c>
      <c r="G4" s="28">
        <f>COUNTIF($G$8:$G$9989,$F$4)/COUNTA($A$8:$A$9989)</f>
        <v>0.38461538461538464</v>
      </c>
      <c r="H4" s="33">
        <f t="shared" si="0"/>
        <v>0</v>
      </c>
      <c r="I4" s="15" t="s">
        <v>42</v>
      </c>
      <c r="J4" s="34" t="str">
        <f t="shared" ref="J4:J6" si="3">$F4</f>
        <v>High</v>
      </c>
      <c r="K4" s="11">
        <f>COUNTIF($G$8:$G$9989,$F$4)-COUNTIFS($G$8:$G$9989,$F$4,$H$8:$H$9989,$I$5)-COUNTIFS($G$8:$G$9989,$F$4,$H$8:$H$9989,$I$6)</f>
        <v>5</v>
      </c>
      <c r="L4" s="11">
        <f>COUNTIFS($G$8:$G$9989,$F$4,$H$8:$H$9989,$I$1)+COUNTIFS($G$8:$G$9989,$F$4,$H$8:$H$9989,$I$2)+COUNTIFS($G$8:$G$9989,$F$4,$H$8:$H$9989,$I$4)</f>
        <v>5</v>
      </c>
      <c r="M4" s="28">
        <f t="shared" si="1"/>
        <v>1</v>
      </c>
      <c r="N4" s="4"/>
      <c r="O4" s="4"/>
      <c r="P4" s="4"/>
      <c r="Q4" s="4"/>
      <c r="R4" s="4"/>
      <c r="S4" s="4"/>
      <c r="T4" s="4"/>
      <c r="U4" s="4"/>
      <c r="V4" s="4"/>
      <c r="W4" s="4"/>
      <c r="X4" s="4"/>
      <c r="Y4" s="4"/>
      <c r="Z4" s="4"/>
    </row>
    <row r="5" spans="1:26" ht="12.75" customHeight="1">
      <c r="A5" s="4"/>
      <c r="B5" s="31"/>
      <c r="C5" s="31"/>
      <c r="D5" s="31"/>
      <c r="E5" s="29"/>
      <c r="F5" s="32" t="s">
        <v>43</v>
      </c>
      <c r="G5" s="28">
        <f>COUNTIF($G$8:$G$9989,$F$5)/COUNTA($A$8:$A$9989)</f>
        <v>0</v>
      </c>
      <c r="H5" s="35">
        <f t="shared" si="0"/>
        <v>0</v>
      </c>
      <c r="I5" s="15" t="s">
        <v>44</v>
      </c>
      <c r="J5" s="34" t="str">
        <f t="shared" si="3"/>
        <v>Medium</v>
      </c>
      <c r="K5" s="11">
        <f>COUNTIF($G$8:$G$9989,$F$5)-COUNTIFS($G$8:$G$9989,$F$5,$H$8:$H$9989,$I$5)-COUNTIFS($G$8:$G$9989,$F$5,$H$8:$H$9989,$I$6)</f>
        <v>0</v>
      </c>
      <c r="L5" s="11">
        <f>COUNTIFS($G$8:$G$9989,$F$5,$H$8:$H$9989,$I$1)+COUNTIFS($G$8:$G$9989,$F$5,$H$8:$H$9989,$I$2)+COUNTIFS($G$8:$G$9989,$F$5,$H$8:$H$9989,$I$4)</f>
        <v>0</v>
      </c>
      <c r="M5" s="28">
        <f t="shared" si="1"/>
        <v>0</v>
      </c>
      <c r="N5" s="4"/>
      <c r="O5" s="4"/>
      <c r="P5" s="4"/>
      <c r="Q5" s="4"/>
      <c r="R5" s="4"/>
      <c r="S5" s="4"/>
      <c r="T5" s="4"/>
      <c r="U5" s="4"/>
      <c r="V5" s="4"/>
      <c r="W5" s="4"/>
      <c r="X5" s="4"/>
      <c r="Y5" s="4"/>
      <c r="Z5" s="4"/>
    </row>
    <row r="6" spans="1:26" ht="12.75" customHeight="1">
      <c r="A6" s="4"/>
      <c r="B6" s="17"/>
      <c r="C6" s="17"/>
      <c r="D6" s="17"/>
      <c r="E6" s="19"/>
      <c r="F6" s="32" t="s">
        <v>45</v>
      </c>
      <c r="G6" s="28">
        <f>COUNTIF($G$8:$G$9989,$F$6)/COUNTA($A$8:$A$9989)</f>
        <v>0.61538461538461542</v>
      </c>
      <c r="H6" s="36">
        <f t="shared" si="0"/>
        <v>0</v>
      </c>
      <c r="I6" s="15" t="s">
        <v>46</v>
      </c>
      <c r="J6" s="34" t="str">
        <f t="shared" si="3"/>
        <v>Low</v>
      </c>
      <c r="K6" s="11">
        <f>COUNTIF($G$8:$G$9989,$F$6)-COUNTIFS($G$8:$G$9989,$F$6,$H$8:$H$9989,$I$5)-COUNTIFS($G$8:$G$9989,$F$6,$H$8:$H$9989,$I$6)</f>
        <v>8</v>
      </c>
      <c r="L6" s="11">
        <f>COUNTIFS($G$8:$G$9989,$F$6,$H$8:$H$9989,$I$1)+COUNTIFS($G$8:$G$9989,$F$6,$H$8:$H$9989,$I$2)+COUNTIFS($G$8:$G$9989,$F$6,$H$8:$H$9989,$I$4)</f>
        <v>8</v>
      </c>
      <c r="M6" s="28">
        <f t="shared" si="1"/>
        <v>1</v>
      </c>
      <c r="N6" s="4"/>
      <c r="O6" s="4"/>
      <c r="P6" s="4"/>
      <c r="Q6" s="4"/>
      <c r="R6" s="4"/>
      <c r="S6" s="4"/>
      <c r="T6" s="4"/>
      <c r="U6" s="4"/>
      <c r="V6" s="4"/>
      <c r="W6" s="4"/>
      <c r="X6" s="4"/>
      <c r="Y6" s="4"/>
      <c r="Z6" s="4"/>
    </row>
    <row r="7" spans="1:26" ht="12.75" customHeight="1">
      <c r="A7" s="6" t="s">
        <v>9</v>
      </c>
      <c r="B7" s="6" t="s">
        <v>47</v>
      </c>
      <c r="C7" s="6" t="s">
        <v>48</v>
      </c>
      <c r="D7" s="6" t="s">
        <v>49</v>
      </c>
      <c r="E7" s="6" t="s">
        <v>50</v>
      </c>
      <c r="F7" s="6" t="s">
        <v>31</v>
      </c>
      <c r="G7" s="6" t="s">
        <v>51</v>
      </c>
      <c r="H7" s="6" t="s">
        <v>52</v>
      </c>
      <c r="I7" s="6" t="s">
        <v>53</v>
      </c>
      <c r="J7" s="6" t="s">
        <v>11</v>
      </c>
      <c r="K7" s="6" t="s">
        <v>54</v>
      </c>
      <c r="L7" s="6" t="s">
        <v>55</v>
      </c>
      <c r="M7" s="6" t="s">
        <v>56</v>
      </c>
      <c r="N7" s="4"/>
      <c r="O7" s="4"/>
      <c r="P7" s="4"/>
      <c r="Q7" s="4"/>
      <c r="R7" s="4"/>
      <c r="S7" s="4"/>
      <c r="T7" s="4"/>
      <c r="U7" s="4"/>
      <c r="V7" s="4"/>
      <c r="W7" s="4"/>
      <c r="X7" s="4"/>
      <c r="Y7" s="4"/>
      <c r="Z7" s="4"/>
    </row>
    <row r="8" spans="1:26" ht="12.75" customHeight="1">
      <c r="A8" s="37"/>
      <c r="B8" s="38" t="s">
        <v>57</v>
      </c>
      <c r="C8" s="39"/>
      <c r="D8" s="40"/>
      <c r="E8" s="40"/>
      <c r="F8" s="41"/>
      <c r="G8" s="37"/>
      <c r="H8" s="37"/>
      <c r="I8" s="37"/>
      <c r="J8" s="37"/>
      <c r="K8" s="37"/>
      <c r="L8" s="37"/>
      <c r="M8" s="37"/>
      <c r="N8" s="4"/>
      <c r="O8" s="4"/>
      <c r="P8" s="4"/>
      <c r="Q8" s="4"/>
      <c r="R8" s="4"/>
      <c r="S8" s="4"/>
      <c r="T8" s="4"/>
      <c r="U8" s="4"/>
      <c r="V8" s="4"/>
      <c r="W8" s="4"/>
      <c r="X8" s="4"/>
      <c r="Y8" s="4"/>
      <c r="Z8" s="4"/>
    </row>
    <row r="9" spans="1:26" ht="12.75" customHeight="1">
      <c r="A9" s="42"/>
      <c r="B9" s="43" t="s">
        <v>19</v>
      </c>
      <c r="C9" s="44"/>
      <c r="D9" s="45"/>
      <c r="E9" s="45"/>
      <c r="F9" s="46"/>
      <c r="G9" s="42"/>
      <c r="H9" s="42"/>
      <c r="I9" s="42"/>
      <c r="J9" s="42"/>
      <c r="K9" s="42"/>
      <c r="L9" s="42"/>
      <c r="M9" s="42"/>
      <c r="N9" s="4"/>
      <c r="O9" s="4"/>
      <c r="P9" s="4"/>
      <c r="Q9" s="4"/>
      <c r="R9" s="4"/>
      <c r="S9" s="4"/>
      <c r="T9" s="4"/>
      <c r="U9" s="4"/>
      <c r="V9" s="4"/>
      <c r="W9" s="4"/>
      <c r="X9" s="4"/>
      <c r="Y9" s="4"/>
      <c r="Z9" s="4"/>
    </row>
    <row r="10" spans="1:26" ht="126.75" customHeight="1">
      <c r="A10" s="13" t="s">
        <v>270</v>
      </c>
      <c r="B10" s="51" t="s">
        <v>271</v>
      </c>
      <c r="C10" s="66" t="s">
        <v>457</v>
      </c>
      <c r="D10" s="66" t="s">
        <v>439</v>
      </c>
      <c r="E10" s="66" t="s">
        <v>458</v>
      </c>
      <c r="F10" s="52" t="s">
        <v>272</v>
      </c>
      <c r="G10" s="50" t="s">
        <v>41</v>
      </c>
      <c r="H10" s="48" t="s">
        <v>32</v>
      </c>
      <c r="I10" s="15"/>
      <c r="J10" s="15"/>
      <c r="K10" s="49"/>
      <c r="L10" s="8"/>
      <c r="M10" s="13"/>
      <c r="N10" s="4"/>
      <c r="O10" s="4"/>
      <c r="P10" s="4"/>
      <c r="Q10" s="4"/>
      <c r="R10" s="4"/>
      <c r="S10" s="4"/>
      <c r="T10" s="4"/>
      <c r="U10" s="4"/>
      <c r="V10" s="4"/>
      <c r="W10" s="4"/>
      <c r="X10" s="4"/>
      <c r="Y10" s="4"/>
      <c r="Z10" s="4"/>
    </row>
    <row r="11" spans="1:26" ht="129.75" customHeight="1">
      <c r="A11" s="13" t="s">
        <v>273</v>
      </c>
      <c r="B11" s="51" t="s">
        <v>274</v>
      </c>
      <c r="C11" s="66" t="s">
        <v>460</v>
      </c>
      <c r="D11" s="66" t="s">
        <v>440</v>
      </c>
      <c r="E11" s="66" t="s">
        <v>459</v>
      </c>
      <c r="F11" s="8" t="s">
        <v>272</v>
      </c>
      <c r="G11" s="50" t="s">
        <v>45</v>
      </c>
      <c r="H11" s="48" t="s">
        <v>32</v>
      </c>
      <c r="I11" s="15"/>
      <c r="J11" s="15"/>
      <c r="K11" s="49"/>
      <c r="L11" s="8"/>
      <c r="M11" s="13"/>
      <c r="N11" s="4"/>
      <c r="O11" s="4"/>
      <c r="P11" s="4"/>
      <c r="Q11" s="4"/>
      <c r="R11" s="4"/>
      <c r="S11" s="4"/>
      <c r="T11" s="4"/>
      <c r="U11" s="4"/>
      <c r="V11" s="4"/>
      <c r="W11" s="4"/>
      <c r="X11" s="4"/>
      <c r="Y11" s="4"/>
      <c r="Z11" s="4"/>
    </row>
    <row r="12" spans="1:26" ht="129" customHeight="1">
      <c r="A12" s="13" t="s">
        <v>275</v>
      </c>
      <c r="B12" s="51" t="s">
        <v>276</v>
      </c>
      <c r="C12" s="66" t="s">
        <v>461</v>
      </c>
      <c r="D12" s="66" t="s">
        <v>441</v>
      </c>
      <c r="E12" s="66" t="s">
        <v>459</v>
      </c>
      <c r="F12" s="52" t="s">
        <v>277</v>
      </c>
      <c r="G12" s="50" t="s">
        <v>41</v>
      </c>
      <c r="H12" s="48" t="s">
        <v>32</v>
      </c>
      <c r="I12" s="15"/>
      <c r="J12" s="15"/>
      <c r="K12" s="49"/>
      <c r="L12" s="8"/>
      <c r="M12" s="13"/>
      <c r="N12" s="4"/>
      <c r="O12" s="4"/>
      <c r="P12" s="4"/>
      <c r="Q12" s="4"/>
      <c r="R12" s="4"/>
      <c r="S12" s="4"/>
      <c r="T12" s="4"/>
      <c r="U12" s="4"/>
      <c r="V12" s="4"/>
      <c r="W12" s="4"/>
      <c r="X12" s="4"/>
      <c r="Y12" s="4"/>
      <c r="Z12" s="4"/>
    </row>
    <row r="13" spans="1:26" ht="128.25" customHeight="1">
      <c r="A13" s="13" t="s">
        <v>278</v>
      </c>
      <c r="B13" s="51" t="s">
        <v>279</v>
      </c>
      <c r="C13" s="66" t="s">
        <v>462</v>
      </c>
      <c r="D13" s="66" t="s">
        <v>442</v>
      </c>
      <c r="E13" s="66" t="s">
        <v>458</v>
      </c>
      <c r="F13" s="8" t="s">
        <v>277</v>
      </c>
      <c r="G13" s="50" t="s">
        <v>45</v>
      </c>
      <c r="H13" s="48" t="s">
        <v>32</v>
      </c>
      <c r="I13" s="15"/>
      <c r="J13" s="15"/>
      <c r="K13" s="49"/>
      <c r="L13" s="8"/>
      <c r="M13" s="13"/>
      <c r="N13" s="4"/>
      <c r="O13" s="4"/>
      <c r="P13" s="4"/>
      <c r="Q13" s="4"/>
      <c r="R13" s="4"/>
      <c r="S13" s="4"/>
      <c r="T13" s="4"/>
      <c r="U13" s="4"/>
      <c r="V13" s="4"/>
      <c r="W13" s="4"/>
      <c r="X13" s="4"/>
      <c r="Y13" s="4"/>
      <c r="Z13" s="4"/>
    </row>
    <row r="14" spans="1:26" ht="12.75" customHeight="1">
      <c r="A14" s="42"/>
      <c r="B14" s="43" t="s">
        <v>280</v>
      </c>
      <c r="C14" s="44"/>
      <c r="D14" s="45"/>
      <c r="E14" s="45"/>
      <c r="F14" s="46"/>
      <c r="G14" s="42"/>
      <c r="H14" s="42"/>
      <c r="I14" s="42"/>
      <c r="J14" s="42"/>
      <c r="K14" s="42"/>
      <c r="L14" s="42"/>
      <c r="M14" s="42"/>
      <c r="N14" s="4"/>
      <c r="O14" s="4"/>
      <c r="P14" s="4"/>
      <c r="Q14" s="4"/>
      <c r="R14" s="4"/>
      <c r="S14" s="4"/>
      <c r="T14" s="4"/>
      <c r="U14" s="4"/>
      <c r="V14" s="4"/>
      <c r="W14" s="4"/>
      <c r="X14" s="4"/>
      <c r="Y14" s="4"/>
      <c r="Z14" s="4"/>
    </row>
    <row r="15" spans="1:26" ht="81" customHeight="1">
      <c r="A15" s="13" t="s">
        <v>281</v>
      </c>
      <c r="B15" s="8" t="s">
        <v>282</v>
      </c>
      <c r="C15" s="66" t="s">
        <v>443</v>
      </c>
      <c r="D15" s="66" t="s">
        <v>444</v>
      </c>
      <c r="E15" s="67" t="s">
        <v>284</v>
      </c>
      <c r="F15" s="8" t="s">
        <v>285</v>
      </c>
      <c r="G15" s="47" t="s">
        <v>41</v>
      </c>
      <c r="H15" s="48" t="s">
        <v>32</v>
      </c>
      <c r="I15" s="15"/>
      <c r="J15" s="15"/>
      <c r="K15" s="49"/>
      <c r="L15" s="8"/>
      <c r="M15" s="13"/>
      <c r="N15" s="4"/>
      <c r="O15" s="4"/>
      <c r="P15" s="4"/>
      <c r="Q15" s="4"/>
      <c r="R15" s="4"/>
      <c r="S15" s="4"/>
      <c r="T15" s="4"/>
      <c r="U15" s="4"/>
      <c r="V15" s="4"/>
      <c r="W15" s="4"/>
      <c r="X15" s="4"/>
      <c r="Y15" s="4"/>
      <c r="Z15" s="4"/>
    </row>
    <row r="16" spans="1:26" ht="76.5">
      <c r="A16" s="13" t="s">
        <v>286</v>
      </c>
      <c r="B16" s="8" t="s">
        <v>287</v>
      </c>
      <c r="C16" s="8" t="s">
        <v>288</v>
      </c>
      <c r="D16" s="66" t="s">
        <v>445</v>
      </c>
      <c r="E16" s="16" t="s">
        <v>289</v>
      </c>
      <c r="F16" s="8" t="s">
        <v>285</v>
      </c>
      <c r="G16" s="50" t="s">
        <v>45</v>
      </c>
      <c r="H16" s="48" t="s">
        <v>32</v>
      </c>
      <c r="I16" s="15"/>
      <c r="J16" s="8"/>
      <c r="K16" s="49"/>
      <c r="L16" s="8"/>
      <c r="M16" s="13"/>
      <c r="N16" s="4"/>
      <c r="O16" s="4"/>
      <c r="P16" s="4"/>
      <c r="Q16" s="4"/>
      <c r="R16" s="4"/>
      <c r="S16" s="4"/>
      <c r="T16" s="4"/>
      <c r="U16" s="4"/>
      <c r="V16" s="4"/>
      <c r="W16" s="4"/>
      <c r="X16" s="4"/>
      <c r="Y16" s="4"/>
      <c r="Z16" s="4"/>
    </row>
    <row r="17" spans="1:26" ht="78.75" customHeight="1">
      <c r="A17" s="13" t="s">
        <v>290</v>
      </c>
      <c r="B17" s="8" t="s">
        <v>291</v>
      </c>
      <c r="C17" s="8" t="s">
        <v>292</v>
      </c>
      <c r="D17" s="66" t="s">
        <v>446</v>
      </c>
      <c r="E17" s="16" t="s">
        <v>293</v>
      </c>
      <c r="F17" s="8" t="s">
        <v>285</v>
      </c>
      <c r="G17" s="50" t="s">
        <v>41</v>
      </c>
      <c r="H17" s="48" t="s">
        <v>32</v>
      </c>
      <c r="I17" s="15"/>
      <c r="J17" s="8"/>
      <c r="K17" s="49"/>
      <c r="L17" s="8"/>
      <c r="M17" s="13"/>
      <c r="N17" s="4"/>
      <c r="O17" s="4"/>
      <c r="P17" s="4"/>
      <c r="Q17" s="4"/>
      <c r="R17" s="4"/>
      <c r="S17" s="4"/>
      <c r="T17" s="4"/>
      <c r="U17" s="4"/>
      <c r="V17" s="4"/>
      <c r="W17" s="4"/>
      <c r="X17" s="4"/>
      <c r="Y17" s="4"/>
      <c r="Z17" s="4"/>
    </row>
    <row r="18" spans="1:26" ht="80.25" customHeight="1">
      <c r="A18" s="13" t="s">
        <v>294</v>
      </c>
      <c r="B18" s="8" t="s">
        <v>295</v>
      </c>
      <c r="C18" s="8" t="s">
        <v>296</v>
      </c>
      <c r="D18" s="66" t="s">
        <v>447</v>
      </c>
      <c r="E18" s="16" t="s">
        <v>297</v>
      </c>
      <c r="F18" s="8" t="s">
        <v>285</v>
      </c>
      <c r="G18" s="50" t="s">
        <v>45</v>
      </c>
      <c r="H18" s="48" t="s">
        <v>32</v>
      </c>
      <c r="I18" s="62"/>
      <c r="J18" s="8"/>
      <c r="K18" s="49"/>
      <c r="L18" s="8"/>
      <c r="M18" s="13"/>
      <c r="N18" s="4"/>
      <c r="O18" s="4"/>
      <c r="P18" s="4"/>
      <c r="Q18" s="4"/>
      <c r="R18" s="4"/>
      <c r="S18" s="4"/>
      <c r="T18" s="4"/>
      <c r="U18" s="4"/>
      <c r="V18" s="4"/>
      <c r="W18" s="4"/>
      <c r="X18" s="4"/>
      <c r="Y18" s="4"/>
      <c r="Z18" s="4"/>
    </row>
    <row r="19" spans="1:26" ht="78" customHeight="1">
      <c r="A19" s="13" t="s">
        <v>298</v>
      </c>
      <c r="B19" s="8" t="s">
        <v>299</v>
      </c>
      <c r="C19" s="8" t="s">
        <v>300</v>
      </c>
      <c r="D19" s="66" t="s">
        <v>448</v>
      </c>
      <c r="E19" s="16" t="s">
        <v>301</v>
      </c>
      <c r="F19" s="8" t="s">
        <v>285</v>
      </c>
      <c r="G19" s="50" t="s">
        <v>41</v>
      </c>
      <c r="H19" s="48" t="s">
        <v>32</v>
      </c>
      <c r="I19" s="15"/>
      <c r="J19" s="15"/>
      <c r="K19" s="49"/>
      <c r="L19" s="8"/>
      <c r="M19" s="13"/>
      <c r="N19" s="4"/>
      <c r="O19" s="4"/>
      <c r="P19" s="4"/>
      <c r="Q19" s="4"/>
      <c r="R19" s="4"/>
      <c r="S19" s="4"/>
      <c r="T19" s="4"/>
      <c r="U19" s="4"/>
      <c r="V19" s="4"/>
      <c r="W19" s="4"/>
      <c r="X19" s="4"/>
      <c r="Y19" s="4"/>
      <c r="Z19" s="4"/>
    </row>
    <row r="20" spans="1:26" ht="102.75" customHeight="1">
      <c r="A20" s="13" t="s">
        <v>302</v>
      </c>
      <c r="B20" s="8" t="s">
        <v>303</v>
      </c>
      <c r="C20" s="8" t="s">
        <v>304</v>
      </c>
      <c r="D20" s="66" t="s">
        <v>449</v>
      </c>
      <c r="E20" s="68" t="s">
        <v>305</v>
      </c>
      <c r="F20" s="8" t="s">
        <v>285</v>
      </c>
      <c r="G20" s="50" t="s">
        <v>45</v>
      </c>
      <c r="H20" s="48" t="s">
        <v>32</v>
      </c>
      <c r="I20" s="15"/>
      <c r="J20" s="8"/>
      <c r="K20" s="49"/>
      <c r="L20" s="8"/>
      <c r="M20" s="13"/>
      <c r="N20" s="4"/>
      <c r="O20" s="4"/>
      <c r="P20" s="4"/>
      <c r="Q20" s="4"/>
      <c r="R20" s="4"/>
      <c r="S20" s="4"/>
      <c r="T20" s="4"/>
      <c r="U20" s="4"/>
      <c r="V20" s="4"/>
      <c r="W20" s="4"/>
      <c r="X20" s="4"/>
      <c r="Y20" s="4"/>
      <c r="Z20" s="4"/>
    </row>
    <row r="21" spans="1:26" ht="105" customHeight="1">
      <c r="A21" s="13" t="s">
        <v>306</v>
      </c>
      <c r="B21" s="15" t="s">
        <v>307</v>
      </c>
      <c r="C21" s="15" t="s">
        <v>283</v>
      </c>
      <c r="D21" s="66" t="s">
        <v>450</v>
      </c>
      <c r="E21" s="68" t="s">
        <v>305</v>
      </c>
      <c r="F21" s="15" t="s">
        <v>285</v>
      </c>
      <c r="G21" s="50" t="s">
        <v>45</v>
      </c>
      <c r="H21" s="48" t="s">
        <v>32</v>
      </c>
      <c r="I21" s="15"/>
      <c r="J21" s="15"/>
      <c r="K21" s="49"/>
      <c r="L21" s="15"/>
      <c r="M21" s="13"/>
      <c r="N21" s="19"/>
      <c r="O21" s="19"/>
      <c r="P21" s="19"/>
      <c r="Q21" s="19"/>
      <c r="R21" s="19"/>
      <c r="S21" s="19"/>
      <c r="T21" s="19"/>
      <c r="U21" s="19"/>
      <c r="V21" s="19"/>
      <c r="W21" s="19"/>
      <c r="X21" s="19"/>
      <c r="Y21" s="19"/>
      <c r="Z21" s="19"/>
    </row>
    <row r="22" spans="1:26" ht="105" customHeight="1">
      <c r="A22" s="73" t="s">
        <v>451</v>
      </c>
      <c r="B22" s="66" t="s">
        <v>455</v>
      </c>
      <c r="C22" s="15" t="s">
        <v>283</v>
      </c>
      <c r="D22" s="66" t="s">
        <v>453</v>
      </c>
      <c r="E22" s="68" t="s">
        <v>305</v>
      </c>
      <c r="F22" s="15" t="s">
        <v>285</v>
      </c>
      <c r="G22" s="50" t="s">
        <v>45</v>
      </c>
      <c r="H22" s="48" t="s">
        <v>32</v>
      </c>
      <c r="I22" s="15"/>
      <c r="J22" s="15"/>
      <c r="K22" s="49"/>
      <c r="L22" s="15"/>
      <c r="M22" s="13"/>
      <c r="N22" s="19"/>
      <c r="O22" s="19"/>
      <c r="P22" s="19"/>
      <c r="Q22" s="19"/>
      <c r="R22" s="19"/>
      <c r="S22" s="19"/>
      <c r="T22" s="19"/>
      <c r="U22" s="19"/>
      <c r="V22" s="19"/>
      <c r="W22" s="19"/>
      <c r="X22" s="19"/>
      <c r="Y22" s="19"/>
      <c r="Z22" s="19"/>
    </row>
    <row r="23" spans="1:26" ht="104.25" customHeight="1">
      <c r="A23" s="73" t="s">
        <v>452</v>
      </c>
      <c r="B23" s="66" t="s">
        <v>456</v>
      </c>
      <c r="C23" s="8" t="s">
        <v>308</v>
      </c>
      <c r="D23" s="66" t="s">
        <v>454</v>
      </c>
      <c r="E23" s="74" t="s">
        <v>305</v>
      </c>
      <c r="F23" s="8" t="s">
        <v>285</v>
      </c>
      <c r="G23" s="47" t="s">
        <v>45</v>
      </c>
      <c r="H23" s="48" t="s">
        <v>32</v>
      </c>
      <c r="I23" s="15"/>
      <c r="J23" s="8"/>
      <c r="K23" s="49"/>
      <c r="L23" s="8"/>
      <c r="M23" s="13"/>
      <c r="N23" s="4"/>
      <c r="O23" s="4"/>
      <c r="P23" s="4"/>
      <c r="Q23" s="4"/>
      <c r="R23" s="4"/>
      <c r="S23" s="4"/>
      <c r="T23" s="4"/>
      <c r="U23" s="4"/>
      <c r="V23" s="4"/>
      <c r="W23" s="4"/>
      <c r="X23" s="4"/>
      <c r="Y23" s="4"/>
      <c r="Z23" s="4"/>
    </row>
    <row r="24" spans="1:26"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
      <c r="B996" s="4"/>
      <c r="C996" s="4"/>
      <c r="D996" s="4"/>
      <c r="E996" s="4"/>
      <c r="F996" s="4"/>
      <c r="G996" s="4"/>
      <c r="H996" s="4"/>
      <c r="I996" s="4"/>
      <c r="J996" s="4"/>
      <c r="K996" s="4"/>
      <c r="L996" s="8"/>
      <c r="M996" s="4"/>
      <c r="N996" s="4"/>
      <c r="O996" s="4"/>
      <c r="P996" s="4"/>
      <c r="Q996" s="4"/>
      <c r="R996" s="4"/>
      <c r="S996" s="4"/>
      <c r="T996" s="4"/>
      <c r="U996" s="4"/>
      <c r="V996" s="4"/>
      <c r="W996" s="4"/>
      <c r="X996" s="4"/>
      <c r="Y996" s="4"/>
      <c r="Z996" s="4"/>
    </row>
  </sheetData>
  <conditionalFormatting sqref="H1:H20 H23:H996">
    <cfRule type="cellIs" dxfId="8" priority="7" operator="equal">
      <formula>$I$6</formula>
    </cfRule>
  </conditionalFormatting>
  <conditionalFormatting sqref="H1:H20 H23:H996">
    <cfRule type="cellIs" dxfId="7" priority="8" operator="equal">
      <formula>$I$5</formula>
    </cfRule>
  </conditionalFormatting>
  <conditionalFormatting sqref="H1:H20 H23:H996">
    <cfRule type="cellIs" dxfId="6" priority="9" operator="equal">
      <formula>$I$3</formula>
    </cfRule>
  </conditionalFormatting>
  <conditionalFormatting sqref="H21">
    <cfRule type="cellIs" dxfId="5" priority="4" operator="equal">
      <formula>$I$6</formula>
    </cfRule>
  </conditionalFormatting>
  <conditionalFormatting sqref="H21">
    <cfRule type="cellIs" dxfId="4" priority="5" operator="equal">
      <formula>$I$5</formula>
    </cfRule>
  </conditionalFormatting>
  <conditionalFormatting sqref="H21">
    <cfRule type="cellIs" dxfId="3" priority="6" operator="equal">
      <formula>$I$3</formula>
    </cfRule>
  </conditionalFormatting>
  <conditionalFormatting sqref="H22">
    <cfRule type="cellIs" dxfId="2" priority="1" operator="equal">
      <formula>$I$6</formula>
    </cfRule>
  </conditionalFormatting>
  <conditionalFormatting sqref="H22">
    <cfRule type="cellIs" dxfId="1" priority="2" operator="equal">
      <formula>$I$5</formula>
    </cfRule>
  </conditionalFormatting>
  <conditionalFormatting sqref="H22">
    <cfRule type="cellIs" dxfId="0" priority="3" operator="equal">
      <formula>$I$3</formula>
    </cfRule>
  </conditionalFormatting>
  <dataValidations count="2">
    <dataValidation type="list" allowBlank="1" showInputMessage="1" showErrorMessage="1" prompt=" - " sqref="H10:H13 H15:H23">
      <formula1>$I$1:$I$6</formula1>
    </dataValidation>
    <dataValidation type="list" allowBlank="1" showInputMessage="1" showErrorMessage="1" prompt=" - " sqref="G10:G13 G15:G23">
      <formula1>$F$4:$F$6</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4" topLeftCell="A5" activePane="bottomLeft" state="frozen"/>
      <selection pane="bottomLeft" activeCell="E31" sqref="E31"/>
    </sheetView>
  </sheetViews>
  <sheetFormatPr defaultColWidth="14.42578125" defaultRowHeight="15" customHeight="1"/>
  <cols>
    <col min="1" max="1" width="6.42578125" customWidth="1"/>
    <col min="2" max="2" width="7" customWidth="1"/>
    <col min="3" max="3" width="90" customWidth="1"/>
    <col min="4" max="4" width="9.28515625" customWidth="1"/>
    <col min="5" max="5" width="105.5703125" customWidth="1"/>
    <col min="6" max="7" width="10.28515625" customWidth="1"/>
    <col min="8" max="26" width="9.140625" customWidth="1"/>
  </cols>
  <sheetData>
    <row r="1" spans="1:26" ht="12.75" customHeight="1">
      <c r="A1" s="1"/>
      <c r="B1" s="1"/>
      <c r="C1" s="63" t="s">
        <v>0</v>
      </c>
      <c r="D1" s="2"/>
      <c r="E1" s="2"/>
      <c r="F1" s="1"/>
      <c r="G1" s="1"/>
      <c r="H1" s="3"/>
      <c r="I1" s="3"/>
      <c r="J1" s="3"/>
      <c r="K1" s="3"/>
      <c r="L1" s="3"/>
      <c r="M1" s="3"/>
      <c r="N1" s="3"/>
      <c r="O1" s="3"/>
      <c r="P1" s="3"/>
      <c r="Q1" s="3"/>
      <c r="R1" s="3"/>
      <c r="S1" s="3"/>
      <c r="T1" s="3"/>
      <c r="U1" s="3"/>
      <c r="V1" s="3"/>
      <c r="W1" s="3"/>
      <c r="X1" s="3"/>
      <c r="Y1" s="3"/>
      <c r="Z1" s="3"/>
    </row>
    <row r="2" spans="1:26" ht="12.75" customHeight="1">
      <c r="A2" s="3"/>
      <c r="B2" s="3"/>
      <c r="C2" s="3"/>
      <c r="D2" s="3"/>
      <c r="E2" s="3"/>
      <c r="F2" s="3"/>
      <c r="G2" s="3"/>
      <c r="H2" s="3"/>
      <c r="I2" s="3"/>
      <c r="J2" s="3"/>
      <c r="K2" s="3"/>
      <c r="L2" s="3"/>
      <c r="M2" s="3"/>
      <c r="N2" s="3"/>
      <c r="O2" s="3"/>
      <c r="P2" s="3"/>
      <c r="Q2" s="3"/>
      <c r="R2" s="3"/>
      <c r="S2" s="3"/>
      <c r="T2" s="3"/>
      <c r="U2" s="3"/>
      <c r="V2" s="3"/>
      <c r="W2" s="3"/>
      <c r="X2" s="3"/>
      <c r="Y2" s="3"/>
      <c r="Z2" s="3"/>
    </row>
    <row r="3" spans="1:26" ht="12.75" customHeight="1">
      <c r="A3" s="3"/>
      <c r="B3" s="3"/>
      <c r="C3" s="3"/>
      <c r="D3" s="3"/>
      <c r="E3" s="3"/>
      <c r="F3" s="3"/>
      <c r="G3" s="3"/>
      <c r="H3" s="3"/>
      <c r="I3" s="3"/>
      <c r="J3" s="3"/>
      <c r="K3" s="3"/>
      <c r="L3" s="3"/>
      <c r="M3" s="3"/>
      <c r="N3" s="3"/>
      <c r="O3" s="3"/>
      <c r="P3" s="3"/>
      <c r="Q3" s="3"/>
      <c r="R3" s="3"/>
      <c r="S3" s="3"/>
      <c r="T3" s="3"/>
      <c r="U3" s="3"/>
      <c r="V3" s="3"/>
      <c r="W3" s="3"/>
      <c r="X3" s="3"/>
      <c r="Y3" s="3"/>
      <c r="Z3" s="3"/>
    </row>
    <row r="4" spans="1:26" ht="12.75" customHeight="1">
      <c r="A4" s="3"/>
      <c r="B4" s="3"/>
      <c r="C4" s="3"/>
      <c r="D4" s="3"/>
      <c r="E4" s="3"/>
      <c r="F4" s="3"/>
      <c r="G4" s="3"/>
      <c r="H4" s="3"/>
      <c r="I4" s="3"/>
      <c r="J4" s="3"/>
      <c r="K4" s="3"/>
      <c r="L4" s="3"/>
      <c r="M4" s="3"/>
      <c r="N4" s="3"/>
      <c r="O4" s="3"/>
      <c r="P4" s="3"/>
      <c r="Q4" s="3"/>
      <c r="R4" s="3"/>
      <c r="S4" s="3"/>
      <c r="T4" s="3"/>
      <c r="U4" s="3"/>
      <c r="V4" s="3"/>
      <c r="W4" s="3"/>
      <c r="X4" s="3"/>
      <c r="Y4" s="3"/>
      <c r="Z4" s="3"/>
    </row>
    <row r="5" spans="1:26" ht="12.75" customHeight="1">
      <c r="A5" s="4"/>
      <c r="B5" s="5" t="s">
        <v>309</v>
      </c>
      <c r="C5" s="4"/>
      <c r="D5" s="5"/>
      <c r="E5" s="4"/>
      <c r="F5" s="4"/>
      <c r="G5" s="4"/>
      <c r="H5" s="4"/>
      <c r="I5" s="4"/>
      <c r="J5" s="4"/>
      <c r="K5" s="4"/>
      <c r="L5" s="4"/>
      <c r="M5" s="4"/>
      <c r="N5" s="4"/>
      <c r="O5" s="4"/>
      <c r="P5" s="4"/>
      <c r="Q5" s="4"/>
      <c r="R5" s="4"/>
      <c r="S5" s="4"/>
      <c r="T5" s="4"/>
      <c r="U5" s="4"/>
      <c r="V5" s="4"/>
      <c r="W5" s="4"/>
      <c r="X5" s="4"/>
      <c r="Y5" s="4"/>
      <c r="Z5" s="4"/>
    </row>
    <row r="6" spans="1:26" ht="12.75" customHeight="1">
      <c r="A6" s="4"/>
      <c r="B6" s="6"/>
      <c r="C6" s="6"/>
      <c r="D6" s="6" t="s">
        <v>310</v>
      </c>
      <c r="E6" s="4"/>
      <c r="F6" s="4"/>
      <c r="G6" s="4"/>
      <c r="H6" s="4"/>
      <c r="I6" s="4"/>
      <c r="J6" s="4"/>
      <c r="K6" s="4"/>
      <c r="L6" s="4"/>
      <c r="M6" s="4"/>
      <c r="N6" s="4"/>
      <c r="O6" s="4"/>
      <c r="P6" s="4"/>
      <c r="Q6" s="4"/>
      <c r="R6" s="4"/>
      <c r="S6" s="4"/>
      <c r="T6" s="4"/>
      <c r="U6" s="4"/>
      <c r="V6" s="4"/>
      <c r="W6" s="4"/>
      <c r="X6" s="4"/>
      <c r="Y6" s="4"/>
      <c r="Z6" s="4"/>
    </row>
    <row r="7" spans="1:26" ht="12.75" customHeight="1">
      <c r="A7" s="4"/>
      <c r="B7" s="11" t="s">
        <v>311</v>
      </c>
      <c r="C7" s="15" t="s">
        <v>312</v>
      </c>
      <c r="D7" s="11" t="s">
        <v>313</v>
      </c>
      <c r="E7" s="19"/>
      <c r="F7" s="4"/>
      <c r="G7" s="4"/>
      <c r="H7" s="4"/>
      <c r="I7" s="4"/>
      <c r="J7" s="4"/>
      <c r="K7" s="4"/>
      <c r="L7" s="4"/>
      <c r="M7" s="4"/>
      <c r="N7" s="4"/>
      <c r="O7" s="4"/>
      <c r="P7" s="4"/>
      <c r="Q7" s="4"/>
      <c r="R7" s="4"/>
      <c r="S7" s="4"/>
      <c r="T7" s="4"/>
      <c r="U7" s="4"/>
      <c r="V7" s="4"/>
      <c r="W7" s="4"/>
      <c r="X7" s="4"/>
      <c r="Y7" s="4"/>
      <c r="Z7" s="4"/>
    </row>
    <row r="8" spans="1:26" ht="12.75" customHeight="1">
      <c r="A8" s="4"/>
      <c r="B8" s="11" t="s">
        <v>314</v>
      </c>
      <c r="C8" s="15" t="s">
        <v>315</v>
      </c>
      <c r="D8" s="11" t="s">
        <v>313</v>
      </c>
      <c r="E8" s="19"/>
      <c r="F8" s="4"/>
      <c r="G8" s="4"/>
      <c r="H8" s="4"/>
      <c r="I8" s="4"/>
      <c r="J8" s="4"/>
      <c r="K8" s="4"/>
      <c r="L8" s="4"/>
      <c r="M8" s="4"/>
      <c r="N8" s="4"/>
      <c r="O8" s="4"/>
      <c r="P8" s="4"/>
      <c r="Q8" s="4"/>
      <c r="R8" s="4"/>
      <c r="S8" s="4"/>
      <c r="T8" s="4"/>
      <c r="U8" s="4"/>
      <c r="V8" s="4"/>
      <c r="W8" s="4"/>
      <c r="X8" s="4"/>
      <c r="Y8" s="4"/>
      <c r="Z8" s="4"/>
    </row>
    <row r="9" spans="1:26" ht="12.75" customHeight="1">
      <c r="A9" s="4"/>
      <c r="B9" s="5"/>
      <c r="C9" s="4"/>
      <c r="D9" s="4"/>
      <c r="E9" s="4"/>
      <c r="F9" s="4"/>
      <c r="G9" s="4"/>
      <c r="H9" s="4"/>
      <c r="I9" s="4"/>
      <c r="J9" s="4"/>
      <c r="K9" s="4"/>
      <c r="L9" s="4"/>
      <c r="M9" s="4"/>
      <c r="N9" s="4"/>
      <c r="O9" s="4"/>
      <c r="P9" s="4"/>
      <c r="Q9" s="4"/>
      <c r="R9" s="4"/>
      <c r="S9" s="4"/>
      <c r="T9" s="4"/>
      <c r="U9" s="4"/>
      <c r="V9" s="4"/>
      <c r="W9" s="4"/>
      <c r="X9" s="4"/>
      <c r="Y9" s="4"/>
      <c r="Z9" s="4"/>
    </row>
    <row r="10" spans="1:26" ht="12.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c r="A11" s="4"/>
      <c r="B11" s="5" t="s">
        <v>316</v>
      </c>
      <c r="C11" s="4"/>
      <c r="D11" s="5"/>
      <c r="E11" s="4"/>
      <c r="F11" s="4"/>
      <c r="G11" s="4"/>
      <c r="H11" s="4"/>
      <c r="I11" s="4"/>
      <c r="J11" s="4"/>
      <c r="K11" s="4"/>
      <c r="L11" s="4"/>
      <c r="M11" s="4"/>
      <c r="N11" s="4"/>
      <c r="O11" s="4"/>
      <c r="P11" s="4"/>
      <c r="Q11" s="4"/>
      <c r="R11" s="4"/>
      <c r="S11" s="4"/>
      <c r="T11" s="4"/>
      <c r="U11" s="4"/>
      <c r="V11" s="4"/>
      <c r="W11" s="4"/>
      <c r="X11" s="4"/>
      <c r="Y11" s="4"/>
      <c r="Z11" s="4"/>
    </row>
    <row r="12" spans="1:26" ht="12.75" customHeight="1">
      <c r="A12" s="4"/>
      <c r="B12" s="6" t="s">
        <v>9</v>
      </c>
      <c r="C12" s="6"/>
      <c r="D12" s="6" t="s">
        <v>310</v>
      </c>
      <c r="E12" s="4"/>
      <c r="F12" s="4"/>
      <c r="G12" s="4"/>
      <c r="H12" s="4"/>
      <c r="I12" s="4"/>
      <c r="J12" s="4"/>
      <c r="K12" s="4"/>
      <c r="L12" s="4"/>
      <c r="M12" s="4"/>
      <c r="N12" s="4"/>
      <c r="O12" s="4"/>
      <c r="P12" s="4"/>
      <c r="Q12" s="4"/>
      <c r="R12" s="4"/>
      <c r="S12" s="4"/>
      <c r="T12" s="4"/>
      <c r="U12" s="4"/>
      <c r="V12" s="4"/>
      <c r="W12" s="4"/>
      <c r="X12" s="4"/>
      <c r="Y12" s="4"/>
      <c r="Z12" s="4"/>
    </row>
    <row r="13" spans="1:26" ht="78.75" customHeight="1">
      <c r="A13" s="4"/>
      <c r="B13" s="11">
        <v>1</v>
      </c>
      <c r="C13" s="64" t="s">
        <v>317</v>
      </c>
      <c r="D13" s="11" t="s">
        <v>318</v>
      </c>
      <c r="E13" s="19"/>
      <c r="F13" s="4"/>
      <c r="G13" s="4"/>
      <c r="H13" s="4"/>
      <c r="I13" s="4"/>
      <c r="J13" s="4"/>
      <c r="K13" s="4"/>
      <c r="L13" s="4"/>
      <c r="M13" s="4"/>
      <c r="N13" s="4"/>
      <c r="O13" s="4"/>
      <c r="P13" s="4"/>
      <c r="Q13" s="4"/>
      <c r="R13" s="4"/>
      <c r="S13" s="4"/>
      <c r="T13" s="4"/>
      <c r="U13" s="4"/>
      <c r="V13" s="4"/>
      <c r="W13" s="4"/>
      <c r="X13" s="4"/>
      <c r="Y13" s="4"/>
      <c r="Z13" s="4"/>
    </row>
    <row r="14" spans="1:26" ht="63.75" customHeight="1">
      <c r="A14" s="4"/>
      <c r="B14" s="11">
        <v>2</v>
      </c>
      <c r="C14" s="64" t="s">
        <v>319</v>
      </c>
      <c r="D14" s="11" t="s">
        <v>318</v>
      </c>
      <c r="E14" s="19"/>
      <c r="F14" s="4"/>
      <c r="G14" s="4"/>
      <c r="H14" s="4"/>
      <c r="I14" s="4"/>
      <c r="J14" s="4"/>
      <c r="K14" s="4"/>
      <c r="L14" s="4"/>
      <c r="M14" s="4"/>
      <c r="N14" s="4"/>
      <c r="O14" s="4"/>
      <c r="P14" s="4"/>
      <c r="Q14" s="4"/>
      <c r="R14" s="4"/>
      <c r="S14" s="4"/>
      <c r="T14" s="4"/>
      <c r="U14" s="4"/>
      <c r="V14" s="4"/>
      <c r="W14" s="4"/>
      <c r="X14" s="4"/>
      <c r="Y14" s="4"/>
      <c r="Z14" s="4"/>
    </row>
    <row r="15" spans="1:26" ht="81.75" customHeight="1">
      <c r="A15" s="4"/>
      <c r="B15" s="11">
        <v>3</v>
      </c>
      <c r="C15" s="64" t="s">
        <v>320</v>
      </c>
      <c r="D15" s="11" t="s">
        <v>318</v>
      </c>
      <c r="E15" s="19"/>
      <c r="F15" s="4"/>
      <c r="G15" s="4"/>
      <c r="H15" s="4"/>
      <c r="I15" s="4"/>
      <c r="J15" s="4"/>
      <c r="K15" s="4"/>
      <c r="L15" s="4"/>
      <c r="M15" s="4"/>
      <c r="N15" s="4"/>
      <c r="O15" s="4"/>
      <c r="P15" s="4"/>
      <c r="Q15" s="4"/>
      <c r="R15" s="4"/>
      <c r="S15" s="4"/>
      <c r="T15" s="4"/>
      <c r="U15" s="4"/>
      <c r="V15" s="4"/>
      <c r="W15" s="4"/>
      <c r="X15" s="4"/>
      <c r="Y15" s="4"/>
      <c r="Z15" s="4"/>
    </row>
    <row r="16" spans="1:2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75" customHeight="1">
      <c r="A18" s="4"/>
      <c r="B18" s="5" t="s">
        <v>321</v>
      </c>
      <c r="C18" s="4"/>
      <c r="D18" s="5"/>
      <c r="E18" s="4"/>
      <c r="F18" s="4"/>
      <c r="G18" s="4"/>
      <c r="H18" s="4"/>
      <c r="I18" s="4"/>
      <c r="J18" s="4"/>
      <c r="K18" s="4"/>
      <c r="L18" s="4"/>
      <c r="M18" s="4"/>
      <c r="N18" s="4"/>
      <c r="O18" s="4"/>
      <c r="P18" s="4"/>
      <c r="Q18" s="4"/>
      <c r="R18" s="4"/>
      <c r="S18" s="4"/>
      <c r="T18" s="4"/>
      <c r="U18" s="4"/>
      <c r="V18" s="4"/>
      <c r="W18" s="4"/>
      <c r="X18" s="4"/>
      <c r="Y18" s="4"/>
      <c r="Z18" s="4"/>
    </row>
    <row r="19" spans="1:26" ht="12.75" customHeight="1">
      <c r="A19" s="4"/>
      <c r="B19" s="6" t="s">
        <v>9</v>
      </c>
      <c r="C19" s="6"/>
      <c r="D19" s="6"/>
      <c r="E19" s="4"/>
      <c r="F19" s="4"/>
      <c r="G19" s="4"/>
      <c r="H19" s="4"/>
      <c r="I19" s="4"/>
      <c r="J19" s="4"/>
      <c r="K19" s="4"/>
      <c r="L19" s="4"/>
      <c r="M19" s="4"/>
      <c r="N19" s="4"/>
      <c r="O19" s="4"/>
      <c r="P19" s="4"/>
      <c r="Q19" s="4"/>
      <c r="R19" s="4"/>
      <c r="S19" s="4"/>
      <c r="T19" s="4"/>
      <c r="U19" s="4"/>
      <c r="V19" s="4"/>
      <c r="W19" s="4"/>
      <c r="X19" s="4"/>
      <c r="Y19" s="4"/>
      <c r="Z19" s="4"/>
    </row>
    <row r="20" spans="1:26" ht="12.75" customHeight="1">
      <c r="A20" s="4"/>
      <c r="B20" s="11">
        <v>1</v>
      </c>
      <c r="C20" s="15" t="s">
        <v>322</v>
      </c>
      <c r="D20" s="11" t="s">
        <v>318</v>
      </c>
      <c r="E20" s="19"/>
      <c r="F20" s="19"/>
      <c r="G20" s="4"/>
      <c r="H20" s="4"/>
      <c r="I20" s="4"/>
      <c r="J20" s="4"/>
      <c r="K20" s="4"/>
      <c r="L20" s="4"/>
      <c r="M20" s="4"/>
      <c r="N20" s="4"/>
      <c r="O20" s="4"/>
      <c r="P20" s="4"/>
      <c r="Q20" s="4"/>
      <c r="R20" s="4"/>
      <c r="S20" s="4"/>
      <c r="T20" s="4"/>
      <c r="U20" s="4"/>
      <c r="V20" s="4"/>
      <c r="W20" s="4"/>
      <c r="X20" s="4"/>
      <c r="Y20" s="4"/>
      <c r="Z20" s="4"/>
    </row>
    <row r="21" spans="1:26" ht="12.75" customHeight="1">
      <c r="A21" s="4"/>
      <c r="B21" s="11">
        <v>2</v>
      </c>
      <c r="C21" s="15" t="s">
        <v>323</v>
      </c>
      <c r="D21" s="11" t="s">
        <v>318</v>
      </c>
      <c r="E21" s="19"/>
      <c r="F21" s="19"/>
      <c r="G21" s="4"/>
      <c r="H21" s="4"/>
      <c r="I21" s="4"/>
      <c r="J21" s="4"/>
      <c r="K21" s="4"/>
      <c r="L21" s="4"/>
      <c r="M21" s="4"/>
      <c r="N21" s="4"/>
      <c r="O21" s="4"/>
      <c r="P21" s="4"/>
      <c r="Q21" s="4"/>
      <c r="R21" s="4"/>
      <c r="S21" s="4"/>
      <c r="T21" s="4"/>
      <c r="U21" s="4"/>
      <c r="V21" s="4"/>
      <c r="W21" s="4"/>
      <c r="X21" s="4"/>
      <c r="Y21" s="4"/>
      <c r="Z21" s="4"/>
    </row>
    <row r="22" spans="1:26" ht="12.75" customHeight="1">
      <c r="A22" s="4"/>
      <c r="B22" s="11">
        <v>3</v>
      </c>
      <c r="C22" s="15" t="s">
        <v>324</v>
      </c>
      <c r="D22" s="11" t="s">
        <v>318</v>
      </c>
      <c r="E22" s="19"/>
      <c r="F22" s="19"/>
      <c r="G22" s="4"/>
      <c r="H22" s="4"/>
      <c r="I22" s="4"/>
      <c r="J22" s="4"/>
      <c r="K22" s="4"/>
      <c r="L22" s="4"/>
      <c r="M22" s="4"/>
      <c r="N22" s="4"/>
      <c r="O22" s="4"/>
      <c r="P22" s="4"/>
      <c r="Q22" s="4"/>
      <c r="R22" s="4"/>
      <c r="S22" s="4"/>
      <c r="T22" s="4"/>
      <c r="U22" s="4"/>
      <c r="V22" s="4"/>
      <c r="W22" s="4"/>
      <c r="X22" s="4"/>
      <c r="Y22" s="4"/>
      <c r="Z22" s="4"/>
    </row>
    <row r="23" spans="1:26" ht="12.75" customHeight="1">
      <c r="A23" s="4"/>
      <c r="B23" s="11">
        <v>4</v>
      </c>
      <c r="C23" s="15" t="s">
        <v>325</v>
      </c>
      <c r="D23" s="11" t="s">
        <v>318</v>
      </c>
      <c r="E23" s="19"/>
      <c r="F23" s="19"/>
      <c r="G23" s="4"/>
      <c r="H23" s="4"/>
      <c r="I23" s="4"/>
      <c r="J23" s="4"/>
      <c r="K23" s="4"/>
      <c r="L23" s="4"/>
      <c r="M23" s="4"/>
      <c r="N23" s="4"/>
      <c r="O23" s="4"/>
      <c r="P23" s="4"/>
      <c r="Q23" s="4"/>
      <c r="R23" s="4"/>
      <c r="S23" s="4"/>
      <c r="T23" s="4"/>
      <c r="U23" s="4"/>
      <c r="V23" s="4"/>
      <c r="W23" s="4"/>
      <c r="X23" s="4"/>
      <c r="Y23" s="4"/>
      <c r="Z23" s="4"/>
    </row>
    <row r="24" spans="1:26" ht="12.75" customHeight="1">
      <c r="A24" s="4"/>
      <c r="B24" s="11">
        <v>5</v>
      </c>
      <c r="C24" s="15" t="s">
        <v>326</v>
      </c>
      <c r="D24" s="11" t="s">
        <v>318</v>
      </c>
      <c r="E24" s="19"/>
      <c r="F24" s="19"/>
      <c r="G24" s="4"/>
      <c r="H24" s="4"/>
      <c r="I24" s="4"/>
      <c r="J24" s="4"/>
      <c r="K24" s="4"/>
      <c r="L24" s="4"/>
      <c r="M24" s="4"/>
      <c r="N24" s="4"/>
      <c r="O24" s="4"/>
      <c r="P24" s="4"/>
      <c r="Q24" s="4"/>
      <c r="R24" s="4"/>
      <c r="S24" s="4"/>
      <c r="T24" s="4"/>
      <c r="U24" s="4"/>
      <c r="V24" s="4"/>
      <c r="W24" s="4"/>
      <c r="X24" s="4"/>
      <c r="Y24" s="4"/>
      <c r="Z24" s="4"/>
    </row>
    <row r="25" spans="1:26" ht="12.75" customHeight="1">
      <c r="A25" s="4"/>
      <c r="B25" s="11">
        <v>6</v>
      </c>
      <c r="C25" s="15" t="s">
        <v>327</v>
      </c>
      <c r="D25" s="11" t="s">
        <v>318</v>
      </c>
      <c r="E25" s="19"/>
      <c r="F25" s="4"/>
      <c r="G25" s="4"/>
      <c r="H25" s="4"/>
      <c r="I25" s="4"/>
      <c r="J25" s="4"/>
      <c r="K25" s="4"/>
      <c r="L25" s="4"/>
      <c r="M25" s="4"/>
      <c r="N25" s="4"/>
      <c r="O25" s="4"/>
      <c r="P25" s="4"/>
      <c r="Q25" s="4"/>
      <c r="R25" s="4"/>
      <c r="S25" s="4"/>
      <c r="T25" s="4"/>
      <c r="U25" s="4"/>
      <c r="V25" s="4"/>
      <c r="W25" s="4"/>
      <c r="X25" s="4"/>
      <c r="Y25" s="4"/>
      <c r="Z25" s="4"/>
    </row>
    <row r="26" spans="1:26" ht="12.75" customHeight="1">
      <c r="A26" s="4"/>
      <c r="B26" s="11">
        <v>7</v>
      </c>
      <c r="C26" s="15" t="s">
        <v>328</v>
      </c>
      <c r="D26" s="11" t="s">
        <v>318</v>
      </c>
      <c r="E26" s="19"/>
      <c r="F26" s="4"/>
      <c r="G26" s="4"/>
      <c r="H26" s="4"/>
      <c r="I26" s="4"/>
      <c r="J26" s="4"/>
      <c r="K26" s="4"/>
      <c r="L26" s="4"/>
      <c r="M26" s="4"/>
      <c r="N26" s="4"/>
      <c r="O26" s="4"/>
      <c r="P26" s="4"/>
      <c r="Q26" s="4"/>
      <c r="R26" s="4"/>
      <c r="S26" s="4"/>
      <c r="T26" s="4"/>
      <c r="U26" s="4"/>
      <c r="V26" s="4"/>
      <c r="W26" s="4"/>
      <c r="X26" s="4"/>
      <c r="Y26" s="4"/>
      <c r="Z26" s="4"/>
    </row>
    <row r="27" spans="1:26" ht="125.25" customHeight="1">
      <c r="A27" s="4"/>
      <c r="B27" s="11">
        <v>8</v>
      </c>
      <c r="C27" s="15" t="s">
        <v>329</v>
      </c>
      <c r="D27" s="11" t="s">
        <v>318</v>
      </c>
      <c r="E27" s="19"/>
      <c r="F27" s="4"/>
      <c r="G27" s="4"/>
      <c r="H27" s="4"/>
      <c r="I27" s="4"/>
      <c r="J27" s="4"/>
      <c r="K27" s="4"/>
      <c r="L27" s="4"/>
      <c r="M27" s="4"/>
      <c r="N27" s="4"/>
      <c r="O27" s="4"/>
      <c r="P27" s="4"/>
      <c r="Q27" s="4"/>
      <c r="R27" s="4"/>
      <c r="S27" s="4"/>
      <c r="T27" s="4"/>
      <c r="U27" s="4"/>
      <c r="V27" s="4"/>
      <c r="W27" s="4"/>
      <c r="X27" s="4"/>
      <c r="Y27" s="4"/>
      <c r="Z27" s="4"/>
    </row>
    <row r="28" spans="1:26" ht="144.75" customHeight="1">
      <c r="A28" s="4"/>
      <c r="B28" s="11">
        <v>9</v>
      </c>
      <c r="C28" s="15" t="s">
        <v>330</v>
      </c>
      <c r="D28" s="11" t="s">
        <v>331</v>
      </c>
      <c r="E28" s="19"/>
      <c r="F28" s="4"/>
      <c r="G28" s="4"/>
      <c r="H28" s="4"/>
      <c r="I28" s="4"/>
      <c r="J28" s="4"/>
      <c r="K28" s="4"/>
      <c r="L28" s="4"/>
      <c r="M28" s="4"/>
      <c r="N28" s="4"/>
      <c r="O28" s="4"/>
      <c r="P28" s="4"/>
      <c r="Q28" s="4"/>
      <c r="R28" s="4"/>
      <c r="S28" s="4"/>
      <c r="T28" s="4"/>
      <c r="U28" s="4"/>
      <c r="V28" s="4"/>
      <c r="W28" s="4"/>
      <c r="X28" s="4"/>
      <c r="Y28" s="4"/>
      <c r="Z28" s="4"/>
    </row>
    <row r="29" spans="1:26" ht="54" customHeight="1">
      <c r="A29" s="4"/>
      <c r="B29" s="11">
        <v>10</v>
      </c>
      <c r="C29" s="15" t="s">
        <v>332</v>
      </c>
      <c r="D29" s="11" t="s">
        <v>331</v>
      </c>
      <c r="E29" s="19"/>
      <c r="F29" s="4"/>
      <c r="G29" s="4"/>
      <c r="H29" s="4"/>
      <c r="I29" s="4"/>
      <c r="J29" s="4"/>
      <c r="K29" s="4"/>
      <c r="L29" s="4"/>
      <c r="M29" s="4"/>
      <c r="N29" s="4"/>
      <c r="O29" s="4"/>
      <c r="P29" s="4"/>
      <c r="Q29" s="4"/>
      <c r="R29" s="4"/>
      <c r="S29" s="4"/>
      <c r="T29" s="4"/>
      <c r="U29" s="4"/>
      <c r="V29" s="4"/>
      <c r="W29" s="4"/>
      <c r="X29" s="4"/>
      <c r="Y29" s="4"/>
      <c r="Z29" s="4"/>
    </row>
    <row r="30" spans="1:26" ht="12.75" customHeight="1">
      <c r="A30" s="4"/>
      <c r="B30" s="11">
        <v>11</v>
      </c>
      <c r="C30" s="15" t="s">
        <v>333</v>
      </c>
      <c r="D30" s="11" t="s">
        <v>331</v>
      </c>
      <c r="E30" s="19"/>
      <c r="F30" s="4"/>
      <c r="G30" s="4"/>
      <c r="H30" s="4"/>
      <c r="I30" s="4"/>
      <c r="J30" s="4"/>
      <c r="K30" s="4"/>
      <c r="L30" s="4"/>
      <c r="M30" s="4"/>
      <c r="N30" s="4"/>
      <c r="O30" s="4"/>
      <c r="P30" s="4"/>
      <c r="Q30" s="4"/>
      <c r="R30" s="4"/>
      <c r="S30" s="4"/>
      <c r="T30" s="4"/>
      <c r="U30" s="4"/>
      <c r="V30" s="4"/>
      <c r="W30" s="4"/>
      <c r="X30" s="4"/>
      <c r="Y30" s="4"/>
      <c r="Z30" s="4"/>
    </row>
    <row r="31" spans="1:26" ht="25.5" customHeight="1">
      <c r="A31" s="4"/>
      <c r="B31" s="11">
        <v>12</v>
      </c>
      <c r="C31" s="15" t="s">
        <v>334</v>
      </c>
      <c r="D31" s="11" t="s">
        <v>331</v>
      </c>
      <c r="E31" s="19"/>
      <c r="F31" s="4"/>
      <c r="G31" s="4"/>
      <c r="H31" s="4"/>
      <c r="I31" s="4"/>
      <c r="J31" s="4"/>
      <c r="K31" s="4"/>
      <c r="L31" s="4"/>
      <c r="M31" s="4"/>
      <c r="N31" s="4"/>
      <c r="O31" s="4"/>
      <c r="P31" s="4"/>
      <c r="Q31" s="4"/>
      <c r="R31" s="4"/>
      <c r="S31" s="4"/>
      <c r="T31" s="4"/>
      <c r="U31" s="4"/>
      <c r="V31" s="4"/>
      <c r="W31" s="4"/>
      <c r="X31" s="4"/>
      <c r="Y31" s="4"/>
      <c r="Z31" s="4"/>
    </row>
    <row r="32" spans="1:26" ht="12.75" customHeight="1">
      <c r="A32" s="4"/>
      <c r="B32" s="11">
        <v>13</v>
      </c>
      <c r="C32" s="15" t="s">
        <v>335</v>
      </c>
      <c r="D32" s="11" t="s">
        <v>331</v>
      </c>
      <c r="E32" s="19"/>
      <c r="F32" s="4"/>
      <c r="G32" s="4"/>
      <c r="H32" s="4"/>
      <c r="I32" s="4"/>
      <c r="J32" s="4"/>
      <c r="K32" s="4"/>
      <c r="L32" s="4"/>
      <c r="M32" s="4"/>
      <c r="N32" s="4"/>
      <c r="O32" s="4"/>
      <c r="P32" s="4"/>
      <c r="Q32" s="4"/>
      <c r="R32" s="4"/>
      <c r="S32" s="4"/>
      <c r="T32" s="4"/>
      <c r="U32" s="4"/>
      <c r="V32" s="4"/>
      <c r="W32" s="4"/>
      <c r="X32" s="4"/>
      <c r="Y32" s="4"/>
      <c r="Z32" s="4"/>
    </row>
    <row r="33" spans="1:26" ht="12.75" customHeight="1">
      <c r="A33" s="4"/>
      <c r="B33" s="11">
        <v>14</v>
      </c>
      <c r="C33" s="15" t="s">
        <v>336</v>
      </c>
      <c r="D33" s="11" t="s">
        <v>331</v>
      </c>
      <c r="E33" s="19"/>
      <c r="F33" s="4"/>
      <c r="G33" s="4"/>
      <c r="H33" s="4"/>
      <c r="I33" s="4"/>
      <c r="J33" s="4"/>
      <c r="K33" s="4"/>
      <c r="L33" s="4"/>
      <c r="M33" s="4"/>
      <c r="N33" s="4"/>
      <c r="O33" s="4"/>
      <c r="P33" s="4"/>
      <c r="Q33" s="4"/>
      <c r="R33" s="4"/>
      <c r="S33" s="4"/>
      <c r="T33" s="4"/>
      <c r="U33" s="4"/>
      <c r="V33" s="4"/>
      <c r="W33" s="4"/>
      <c r="X33" s="4"/>
      <c r="Y33" s="4"/>
      <c r="Z33" s="4"/>
    </row>
    <row r="34" spans="1:26" ht="12.75" customHeight="1">
      <c r="A34" s="4"/>
      <c r="B34" s="11">
        <v>15</v>
      </c>
      <c r="C34" s="15" t="s">
        <v>337</v>
      </c>
      <c r="D34" s="11" t="s">
        <v>331</v>
      </c>
      <c r="E34" s="19"/>
      <c r="F34" s="4"/>
      <c r="G34" s="4"/>
      <c r="H34" s="4"/>
      <c r="I34" s="4"/>
      <c r="J34" s="4"/>
      <c r="K34" s="4"/>
      <c r="L34" s="4"/>
      <c r="M34" s="4"/>
      <c r="N34" s="4"/>
      <c r="O34" s="4"/>
      <c r="P34" s="4"/>
      <c r="Q34" s="4"/>
      <c r="R34" s="4"/>
      <c r="S34" s="4"/>
      <c r="T34" s="4"/>
      <c r="U34" s="4"/>
      <c r="V34" s="4"/>
      <c r="W34" s="4"/>
      <c r="X34" s="4"/>
      <c r="Y34" s="4"/>
      <c r="Z34" s="4"/>
    </row>
    <row r="35" spans="1:26"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4"/>
      <c r="B37" s="5"/>
      <c r="C37" s="4"/>
      <c r="D37" s="5"/>
      <c r="E37" s="4"/>
      <c r="F37" s="4"/>
      <c r="G37" s="4"/>
      <c r="H37" s="4"/>
      <c r="I37" s="4"/>
      <c r="J37" s="4"/>
      <c r="K37" s="4"/>
      <c r="L37" s="4"/>
      <c r="M37" s="4"/>
      <c r="N37" s="4"/>
      <c r="O37" s="4"/>
      <c r="P37" s="4"/>
      <c r="Q37" s="4"/>
      <c r="R37" s="4"/>
      <c r="S37" s="4"/>
      <c r="T37" s="4"/>
      <c r="U37" s="4"/>
      <c r="V37" s="4"/>
      <c r="W37" s="4"/>
      <c r="X37" s="4"/>
      <c r="Y37" s="4"/>
      <c r="Z37" s="4"/>
    </row>
    <row r="38" spans="1:26"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TPS Info</vt:lpstr>
      <vt:lpstr>Smart Bulb</vt:lpstr>
      <vt:lpstr>Smart Plug</vt:lpstr>
      <vt:lpstr>Thermostat</vt:lpstr>
      <vt:lpstr> Window Blind</vt:lpstr>
      <vt:lpstr>Guideline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Александр Александрович</cp:lastModifiedBy>
  <dcterms:modified xsi:type="dcterms:W3CDTF">2023-12-26T11:31:01Z</dcterms:modified>
</cp:coreProperties>
</file>