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.privalko\Documents\ru_mobility\realwages\"/>
    </mc:Choice>
  </mc:AlternateContent>
  <bookViews>
    <workbookView xWindow="480" yWindow="180" windowWidth="22995" windowHeight="9210" activeTab="2"/>
  </bookViews>
  <sheets>
    <sheet name="2000-2017" sheetId="1" r:id="rId1"/>
    <sheet name="2018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T6" i="3" l="1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</calcChain>
</file>

<file path=xl/sharedStrings.xml><?xml version="1.0" encoding="utf-8"?>
<sst xmlns="http://schemas.openxmlformats.org/spreadsheetml/2006/main" count="213" uniqueCount="106">
  <si>
    <t>Российская Федерация</t>
  </si>
  <si>
    <t xml:space="preserve">Центральный федеральный округ </t>
  </si>
  <si>
    <t>…</t>
  </si>
  <si>
    <t xml:space="preserve">Белгородская область  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</si>
  <si>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</si>
  <si>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</si>
  <si>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</si>
  <si>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</si>
  <si>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</si>
  <si>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</si>
  <si>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</si>
  <si>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</si>
  <si>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</si>
  <si>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</si>
  <si>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</si>
  <si>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</si>
  <si>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</si>
  <si>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</si>
  <si>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</si>
  <si>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</si>
  <si>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 Москва</t>
  </si>
  <si>
    <t xml:space="preserve">Северо-Западный федеральный округ </t>
  </si>
  <si>
    <t>Республика Карелия</t>
  </si>
  <si>
    <t>Республика Коми</t>
  </si>
  <si>
    <t>Архангельская область</t>
  </si>
  <si>
    <t>в том числе Ненецкий авт.округ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</si>
  <si>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</si>
  <si>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</si>
  <si>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</si>
  <si>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</si>
  <si>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</si>
  <si>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</si>
  <si>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</si>
  <si>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 xml:space="preserve">Южный федеральный округ 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</si>
  <si>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</si>
  <si>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</si>
  <si>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</si>
  <si>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</si>
  <si>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</si>
  <si>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</si>
  <si>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 xml:space="preserve">Северо-Кавказский федеральный округ 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</si>
  <si>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</si>
  <si>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</si>
  <si>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</si>
  <si>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</si>
  <si>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r>
      <t xml:space="preserve">Республика Северная Осетия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  <charset val="204"/>
      </rPr>
      <t xml:space="preserve"> Алания</t>
    </r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</si>
  <si>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</si>
  <si>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</si>
  <si>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</si>
  <si>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</si>
  <si>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</si>
  <si>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</si>
  <si>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</si>
  <si>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</si>
  <si>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</si>
  <si>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</si>
  <si>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</si>
  <si>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</si>
  <si>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</si>
  <si>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</si>
  <si>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</si>
  <si>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</si>
  <si>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</si>
  <si>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</si>
  <si>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</si>
  <si>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</si>
  <si>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</si>
  <si>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в том числе:</t>
  </si>
  <si>
    <r>
      <t xml:space="preserve">Ханты-Мансийский авт.округ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  <charset val="204"/>
      </rPr>
      <t xml:space="preserve"> Югра</t>
    </r>
  </si>
  <si>
    <t>Ямало-Ненецкий авт.округ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</si>
  <si>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</si>
  <si>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</si>
  <si>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</si>
  <si>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</si>
  <si>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</si>
  <si>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</si>
  <si>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</si>
  <si>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</si>
  <si>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</si>
  <si>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</si>
  <si>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</si>
  <si>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</si>
  <si>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</si>
  <si>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</si>
  <si>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</si>
  <si>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</si>
  <si>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</si>
  <si>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</si>
  <si>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</si>
  <si>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</si>
  <si>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</si>
  <si>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</si>
  <si>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</si>
  <si>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Архангельская область без авт.округа</t>
  </si>
  <si>
    <t>Тюменская область без авт. округов</t>
  </si>
  <si>
    <t>Республика Крым</t>
  </si>
  <si>
    <t>г. Севастополь</t>
  </si>
  <si>
    <t xml:space="preserve">                                                                                                                                            в % к предыдущему году</t>
  </si>
  <si>
    <t xml:space="preserve">Реальная среднемесячная начисленная заработная плата работников по субъектам Российской Федерации за 2000-2018гг. </t>
  </si>
  <si>
    <t>Камчатский край</t>
  </si>
  <si>
    <t>Архангельская область без авт. округа</t>
  </si>
  <si>
    <r>
      <t xml:space="preserve">Южный федеральный округ </t>
    </r>
    <r>
      <rPr>
        <b/>
        <vertAlign val="superscript"/>
        <sz val="10"/>
        <color theme="1"/>
        <rFont val="Times New Roman"/>
        <family val="1"/>
        <charset val="204"/>
      </rPr>
      <t xml:space="preserve"> </t>
    </r>
  </si>
  <si>
    <t>Северо-Кавказский федеральный округ</t>
  </si>
  <si>
    <t xml:space="preserve">Реальная среднемесячная начисленная заработная плата работников по субъектам Российской Федерации за 2018гг. </t>
  </si>
  <si>
    <t>Обновлено 26.06.2019</t>
  </si>
  <si>
    <t>Real wages (1999=100)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</si>
</sst>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Symbol"/>
      <family val="1"/>
      <charset val="2"/>
    </font>
    <font>
      <sz val="1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3"/>
    </xf>
    <xf numFmtId="0" fontId="4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164" fontId="3" fillId="0" borderId="5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0" fontId="0" fillId="0" borderId="3" xfId="0" applyBorder="1"/>
    <xf numFmtId="0" fontId="3" fillId="0" borderId="6" xfId="0" applyFont="1" applyBorder="1" applyAlignment="1">
      <alignment vertical="center" wrapText="1"/>
    </xf>
    <xf numFmtId="164" fontId="4" fillId="0" borderId="3" xfId="0" applyNumberFormat="1" applyFont="1" applyBorder="1"/>
    <xf numFmtId="164" fontId="3" fillId="0" borderId="3" xfId="0" applyNumberFormat="1" applyFont="1" applyBorder="1"/>
    <xf numFmtId="164" fontId="4" fillId="0" borderId="3" xfId="0" applyNumberFormat="1" applyFont="1" applyBorder="1" applyAlignment="1"/>
    <xf numFmtId="164" fontId="3" fillId="0" borderId="3" xfId="0" applyNumberFormat="1" applyFont="1" applyBorder="1" applyAlignment="1"/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0" fontId="8" fillId="0" borderId="0" xfId="0" applyFont="1" applyAlignment="1">
      <alignment vertical="center" wrapText="1"/>
    </xf>
    <xf numFmtId="164" fontId="9" fillId="0" borderId="1" xfId="0" applyNumberFormat="1" applyFont="1" applyBorder="1" applyAlignment="1"/>
    <xf numFmtId="164" fontId="7" fillId="0" borderId="1" xfId="0" applyNumberFormat="1" applyFont="1" applyBorder="1" applyAlignment="1"/>
    <xf numFmtId="0" fontId="4" fillId="0" borderId="8" xfId="0" applyFont="1" applyBorder="1" applyAlignment="1">
      <alignment vertical="center" wrapText="1"/>
    </xf>
    <xf numFmtId="0" fontId="3" fillId="0" borderId="3" xfId="0" applyFont="1" applyBorder="1" applyAlignment="1"/>
    <xf numFmtId="0" fontId="0" fillId="0" borderId="0" xfId="0" applyBorder="1"/>
    <xf numFmtId="164" fontId="4" fillId="0" borderId="8" xfId="0" applyNumberFormat="1" applyFont="1" applyBorder="1"/>
    <xf numFmtId="0" fontId="4" fillId="0" borderId="8" xfId="0" applyFont="1" applyBorder="1" applyAlignment="1">
      <alignment horizontal="right"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164" fontId="4" fillId="0" borderId="10" xfId="0" applyNumberFormat="1" applyFont="1" applyBorder="1"/>
    <xf numFmtId="164" fontId="4" fillId="0" borderId="8" xfId="0" applyNumberFormat="1" applyFont="1" applyBorder="1" applyAlignment="1">
      <alignment horizontal="right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164" fontId="9" fillId="2" borderId="1" xfId="0" applyNumberFormat="1" applyFont="1" applyFill="1" applyBorder="1" applyAlignment="1"/>
    <xf numFmtId="0" fontId="4" fillId="2" borderId="1" xfId="0" applyFont="1" applyFill="1" applyBorder="1" applyAlignment="1">
      <alignment horizontal="left" vertical="center" wrapText="1" indent="2"/>
    </xf>
    <xf numFmtId="0" fontId="3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/>
    <xf numFmtId="0" fontId="5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Лист3!$A$4</c:f>
              <c:strCache>
                <c:ptCount val="1"/>
                <c:pt idx="0">
                  <c:v>Real wages (1999=100)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Лист3!$B$3:$T$3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Лист3!$B$6:$T$6</c:f>
              <c:numCache>
                <c:formatCode>General</c:formatCode>
                <c:ptCount val="19"/>
                <c:pt idx="0">
                  <c:v>100</c:v>
                </c:pt>
                <c:pt idx="1">
                  <c:v>120.9</c:v>
                </c:pt>
                <c:pt idx="2">
                  <c:v>145.08000000000001</c:v>
                </c:pt>
                <c:pt idx="3">
                  <c:v>168.58296000000001</c:v>
                </c:pt>
                <c:pt idx="4">
                  <c:v>186.95850264000001</c:v>
                </c:pt>
                <c:pt idx="5">
                  <c:v>206.77610391984001</c:v>
                </c:pt>
                <c:pt idx="6">
                  <c:v>232.82989301373982</c:v>
                </c:pt>
                <c:pt idx="7">
                  <c:v>263.79626878456725</c:v>
                </c:pt>
                <c:pt idx="8">
                  <c:v>309.16922701551277</c:v>
                </c:pt>
                <c:pt idx="9">
                  <c:v>344.72368812229672</c:v>
                </c:pt>
                <c:pt idx="10">
                  <c:v>332.65835903801633</c:v>
                </c:pt>
                <c:pt idx="11">
                  <c:v>349.95659370799319</c:v>
                </c:pt>
                <c:pt idx="12">
                  <c:v>359.75537833181698</c:v>
                </c:pt>
                <c:pt idx="13">
                  <c:v>389.97483011168964</c:v>
                </c:pt>
                <c:pt idx="14">
                  <c:v>408.69362195705077</c:v>
                </c:pt>
                <c:pt idx="15">
                  <c:v>413.18925179857825</c:v>
                </c:pt>
                <c:pt idx="16">
                  <c:v>376.00221913670623</c:v>
                </c:pt>
                <c:pt idx="17">
                  <c:v>378.89743622405888</c:v>
                </c:pt>
                <c:pt idx="18">
                  <c:v>389.92335161817897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0-4B42-A327-293FA754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39136"/>
        <c:axId val="421538152"/>
      </c:lineChart>
      <c:catAx>
        <c:axId val="4215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8152"/>
        <c:crosses val="autoZero"/>
        <c:auto val="1"/>
        <c:lblAlgn val="ctr"/>
        <c:lblOffset val="100"/>
        <c:noMultiLvlLbl val="0"/>
      </c:catAx>
      <c:valAx>
        <c:axId val="4215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142875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4:XFD5"/>
    </sheetView>
  </sheetViews>
  <sheetFormatPr defaultRowHeight="15" x14ac:dyDescent="0.25"/>
  <cols>
    <col min="1" max="1" width="35.7109375" bestFit="1" customWidth="1"/>
    <col min="2" max="17" width="9.140625" customWidth="1"/>
  </cols>
  <sheetData>
    <row r="1" spans="1:20" ht="15.75" x14ac:dyDescent="0.25">
      <c r="A1" s="55" t="s">
        <v>98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ht="15.75" x14ac:dyDescent="0.25">
      <c r="A2" s="1"/>
    </row>
    <row r="3" spans="1:20" ht="15.75" thickBot="1" x14ac:dyDescent="0.3">
      <c r="A3" s="2"/>
      <c r="J3" s="56" t="s">
        <v>97</v>
      </c>
      <c r="K3" s="56"/>
      <c r="L3" s="56"/>
      <c r="M3" s="56"/>
      <c r="N3" s="56"/>
      <c r="O3" s="56"/>
      <c r="P3" s="56"/>
      <c r="Q3" s="56"/>
      <c r="R3" s="56"/>
    </row>
    <row r="4" spans="1:20" ht="15.75" thickBot="1" x14ac:dyDescent="0.3">
      <c r="A4" s="3"/>
      <c r="B4" s="45">
        <v>2000</v>
      </c>
      <c r="C4" s="46">
        <v>2001</v>
      </c>
      <c r="D4" s="46">
        <v>2002</v>
      </c>
      <c r="E4" s="46">
        <v>2003</v>
      </c>
      <c r="F4" s="46">
        <v>2004</v>
      </c>
      <c r="G4" s="46">
        <v>2005</v>
      </c>
      <c r="H4" s="46">
        <v>2006</v>
      </c>
      <c r="I4" s="46">
        <v>2007</v>
      </c>
      <c r="J4" s="46">
        <v>2008</v>
      </c>
      <c r="K4" s="46">
        <v>2009</v>
      </c>
      <c r="L4" s="46">
        <v>2010</v>
      </c>
      <c r="M4" s="46">
        <v>2011</v>
      </c>
      <c r="N4" s="46">
        <v>2012</v>
      </c>
      <c r="O4" s="46">
        <v>2013</v>
      </c>
      <c r="P4" s="47">
        <v>2014</v>
      </c>
      <c r="Q4" s="47">
        <v>2015</v>
      </c>
      <c r="R4" s="48">
        <v>2016</v>
      </c>
      <c r="S4" s="47">
        <v>2017</v>
      </c>
      <c r="T4" s="38"/>
    </row>
    <row r="5" spans="1:20" x14ac:dyDescent="0.25">
      <c r="A5" s="4" t="s">
        <v>0</v>
      </c>
      <c r="B5" s="40">
        <v>120.9</v>
      </c>
      <c r="C5" s="41">
        <v>120</v>
      </c>
      <c r="D5" s="40">
        <v>116.2</v>
      </c>
      <c r="E5" s="40">
        <v>110.9</v>
      </c>
      <c r="F5" s="40">
        <v>110.6</v>
      </c>
      <c r="G5" s="40">
        <v>112.6</v>
      </c>
      <c r="H5" s="40">
        <v>113.3</v>
      </c>
      <c r="I5" s="40">
        <v>117.2</v>
      </c>
      <c r="J5" s="40">
        <v>111.5</v>
      </c>
      <c r="K5" s="40">
        <v>96.5</v>
      </c>
      <c r="L5" s="40">
        <v>105.2</v>
      </c>
      <c r="M5" s="40">
        <v>102.8</v>
      </c>
      <c r="N5" s="40">
        <v>108.4</v>
      </c>
      <c r="O5" s="42">
        <v>104.8</v>
      </c>
      <c r="P5" s="43">
        <v>101.16203438877822</v>
      </c>
      <c r="Q5" s="44">
        <v>91</v>
      </c>
      <c r="R5" s="39">
        <v>100.77032992207168</v>
      </c>
      <c r="S5" s="39">
        <v>102.91280864197529</v>
      </c>
    </row>
    <row r="6" spans="1:20" x14ac:dyDescent="0.25">
      <c r="A6" s="6" t="s">
        <v>1</v>
      </c>
      <c r="B6" s="5" t="s">
        <v>2</v>
      </c>
      <c r="C6" s="5">
        <v>123.3</v>
      </c>
      <c r="D6" s="5">
        <v>116.7</v>
      </c>
      <c r="E6" s="5">
        <v>116.4</v>
      </c>
      <c r="F6" s="5">
        <v>111.8</v>
      </c>
      <c r="G6" s="5">
        <v>117.2</v>
      </c>
      <c r="H6" s="5">
        <v>115.1</v>
      </c>
      <c r="I6" s="5">
        <v>120</v>
      </c>
      <c r="J6" s="5">
        <v>114.2</v>
      </c>
      <c r="K6" s="5">
        <v>96.6</v>
      </c>
      <c r="L6" s="5">
        <v>105.8</v>
      </c>
      <c r="M6" s="5">
        <v>103.4</v>
      </c>
      <c r="N6" s="5">
        <v>107.4</v>
      </c>
      <c r="O6" s="13">
        <v>104.3</v>
      </c>
      <c r="P6" s="24">
        <v>101.80497584339577</v>
      </c>
      <c r="Q6" s="30">
        <v>90.333190200619427</v>
      </c>
      <c r="R6" s="30">
        <v>101.70805442272403</v>
      </c>
      <c r="S6" s="30">
        <v>101.5647499280023</v>
      </c>
    </row>
    <row r="7" spans="1:20" x14ac:dyDescent="0.25">
      <c r="A7" s="7" t="s">
        <v>3</v>
      </c>
      <c r="B7" s="16">
        <v>117</v>
      </c>
      <c r="C7" s="8">
        <v>118.2</v>
      </c>
      <c r="D7" s="8">
        <v>119.2</v>
      </c>
      <c r="E7" s="8">
        <v>114.6</v>
      </c>
      <c r="F7" s="8">
        <v>106.1</v>
      </c>
      <c r="G7" s="8">
        <v>111.5</v>
      </c>
      <c r="H7" s="8">
        <v>112.5</v>
      </c>
      <c r="I7" s="8">
        <v>114.8</v>
      </c>
      <c r="J7" s="8">
        <v>112.3</v>
      </c>
      <c r="K7" s="8">
        <v>93.3</v>
      </c>
      <c r="L7" s="8">
        <v>105.7</v>
      </c>
      <c r="M7" s="8">
        <v>102.4</v>
      </c>
      <c r="N7" s="8">
        <v>109.1</v>
      </c>
      <c r="O7" s="14">
        <v>103.6</v>
      </c>
      <c r="P7" s="25">
        <v>100.08694558617701</v>
      </c>
      <c r="Q7" s="31">
        <v>93.221157326975927</v>
      </c>
      <c r="R7" s="31">
        <v>100.78759192072697</v>
      </c>
      <c r="S7" s="31">
        <v>104.4790652385589</v>
      </c>
    </row>
    <row r="8" spans="1:20" x14ac:dyDescent="0.25">
      <c r="A8" s="7" t="s">
        <v>4</v>
      </c>
      <c r="B8" s="8">
        <v>116.2</v>
      </c>
      <c r="C8" s="16">
        <v>125</v>
      </c>
      <c r="D8" s="8">
        <v>123.9</v>
      </c>
      <c r="E8" s="8">
        <v>110.6</v>
      </c>
      <c r="F8" s="8">
        <v>112.2</v>
      </c>
      <c r="G8" s="8">
        <v>110.9</v>
      </c>
      <c r="H8" s="8">
        <v>112.1</v>
      </c>
      <c r="I8" s="8">
        <v>113.4</v>
      </c>
      <c r="J8" s="8">
        <v>106.8</v>
      </c>
      <c r="K8" s="8">
        <v>95.1</v>
      </c>
      <c r="L8" s="8">
        <v>103.2</v>
      </c>
      <c r="M8" s="8">
        <v>103.4</v>
      </c>
      <c r="N8" s="16">
        <v>113</v>
      </c>
      <c r="O8" s="14">
        <v>106.6</v>
      </c>
      <c r="P8" s="25">
        <v>100.88676917906163</v>
      </c>
      <c r="Q8" s="31">
        <v>88.966539212253508</v>
      </c>
      <c r="R8" s="31">
        <v>98.544521957613611</v>
      </c>
      <c r="S8" s="31">
        <v>103.17460317460319</v>
      </c>
    </row>
    <row r="9" spans="1:20" x14ac:dyDescent="0.25">
      <c r="A9" s="7" t="s">
        <v>5</v>
      </c>
      <c r="B9" s="8">
        <v>121.6</v>
      </c>
      <c r="C9" s="8">
        <v>119.9</v>
      </c>
      <c r="D9" s="8">
        <v>119.8</v>
      </c>
      <c r="E9" s="8">
        <v>109.7</v>
      </c>
      <c r="F9" s="8">
        <v>104.2</v>
      </c>
      <c r="G9" s="8">
        <v>112.3</v>
      </c>
      <c r="H9" s="8">
        <v>111.1</v>
      </c>
      <c r="I9" s="16">
        <v>119</v>
      </c>
      <c r="J9" s="8">
        <v>108.5</v>
      </c>
      <c r="K9" s="8">
        <v>96.6</v>
      </c>
      <c r="L9" s="8">
        <v>103.6</v>
      </c>
      <c r="M9" s="8">
        <v>103.2</v>
      </c>
      <c r="N9" s="8">
        <v>107.1</v>
      </c>
      <c r="O9" s="14">
        <v>106.3</v>
      </c>
      <c r="P9" s="25">
        <v>98.38940924739056</v>
      </c>
      <c r="Q9" s="31">
        <v>91.028751026411953</v>
      </c>
      <c r="R9" s="31">
        <v>99.151941761884288</v>
      </c>
      <c r="S9" s="31">
        <v>103.5514379463424</v>
      </c>
    </row>
    <row r="10" spans="1:20" x14ac:dyDescent="0.25">
      <c r="A10" s="7" t="s">
        <v>6</v>
      </c>
      <c r="B10" s="8">
        <v>116.7</v>
      </c>
      <c r="C10" s="8">
        <v>115.8</v>
      </c>
      <c r="D10" s="16">
        <v>117</v>
      </c>
      <c r="E10" s="8">
        <v>121.8</v>
      </c>
      <c r="F10" s="8">
        <v>109.5</v>
      </c>
      <c r="G10" s="8">
        <v>109.6</v>
      </c>
      <c r="H10" s="8">
        <v>114.2</v>
      </c>
      <c r="I10" s="8">
        <v>118.8</v>
      </c>
      <c r="J10" s="8">
        <v>113.7</v>
      </c>
      <c r="K10" s="16">
        <v>97</v>
      </c>
      <c r="L10" s="8">
        <v>105.6</v>
      </c>
      <c r="M10" s="8">
        <v>103.6</v>
      </c>
      <c r="N10" s="8">
        <v>117.1</v>
      </c>
      <c r="O10" s="14">
        <v>104.2</v>
      </c>
      <c r="P10" s="25">
        <v>100.98275265410534</v>
      </c>
      <c r="Q10" s="31">
        <v>89.097241060299368</v>
      </c>
      <c r="R10" s="31">
        <v>99.145617296189201</v>
      </c>
      <c r="S10" s="31">
        <v>102.81458554985976</v>
      </c>
    </row>
    <row r="11" spans="1:20" x14ac:dyDescent="0.25">
      <c r="A11" s="7" t="s">
        <v>7</v>
      </c>
      <c r="B11" s="8">
        <v>117.5</v>
      </c>
      <c r="C11" s="8">
        <v>124.3</v>
      </c>
      <c r="D11" s="8">
        <v>126.2</v>
      </c>
      <c r="E11" s="16">
        <v>109</v>
      </c>
      <c r="F11" s="8">
        <v>110.4</v>
      </c>
      <c r="G11" s="8">
        <v>113.2</v>
      </c>
      <c r="H11" s="8">
        <v>112.6</v>
      </c>
      <c r="I11" s="8">
        <v>115.1</v>
      </c>
      <c r="J11" s="8">
        <v>107.9</v>
      </c>
      <c r="K11" s="8">
        <v>99.4</v>
      </c>
      <c r="L11" s="16">
        <v>106</v>
      </c>
      <c r="M11" s="8">
        <v>99.3</v>
      </c>
      <c r="N11" s="8">
        <v>111.9</v>
      </c>
      <c r="O11" s="20">
        <v>104</v>
      </c>
      <c r="P11" s="25">
        <v>99.606757436194428</v>
      </c>
      <c r="Q11" s="31">
        <v>87.9</v>
      </c>
      <c r="R11" s="31">
        <v>97.6</v>
      </c>
      <c r="S11" s="31">
        <v>102.13914048949701</v>
      </c>
    </row>
    <row r="12" spans="1:20" x14ac:dyDescent="0.25">
      <c r="A12" s="7" t="s">
        <v>8</v>
      </c>
      <c r="B12" s="8">
        <v>125.9</v>
      </c>
      <c r="C12" s="8">
        <v>123.7</v>
      </c>
      <c r="D12" s="8">
        <v>117.2</v>
      </c>
      <c r="E12" s="8">
        <v>112.2</v>
      </c>
      <c r="F12" s="8">
        <v>111.5</v>
      </c>
      <c r="G12" s="8">
        <v>110.1</v>
      </c>
      <c r="H12" s="8">
        <v>110.1</v>
      </c>
      <c r="I12" s="8">
        <v>115.7</v>
      </c>
      <c r="J12" s="8">
        <v>111.1</v>
      </c>
      <c r="K12" s="16">
        <v>96</v>
      </c>
      <c r="L12" s="8">
        <v>107.8</v>
      </c>
      <c r="M12" s="8">
        <v>104.1</v>
      </c>
      <c r="N12" s="8">
        <v>111.6</v>
      </c>
      <c r="O12" s="14">
        <v>100.9</v>
      </c>
      <c r="P12" s="25">
        <v>100.3854987233703</v>
      </c>
      <c r="Q12" s="31">
        <v>90.317314808560468</v>
      </c>
      <c r="R12" s="31">
        <v>98.273452183096595</v>
      </c>
      <c r="S12" s="31">
        <v>103.3759298111768</v>
      </c>
    </row>
    <row r="13" spans="1:20" x14ac:dyDescent="0.25">
      <c r="A13" s="7" t="s">
        <v>9</v>
      </c>
      <c r="B13" s="8">
        <v>110.9</v>
      </c>
      <c r="C13" s="16">
        <v>120</v>
      </c>
      <c r="D13" s="8">
        <v>118.6</v>
      </c>
      <c r="E13" s="8">
        <v>110.8</v>
      </c>
      <c r="F13" s="8">
        <v>107.1</v>
      </c>
      <c r="G13" s="8">
        <v>113.5</v>
      </c>
      <c r="H13" s="8">
        <v>112.4</v>
      </c>
      <c r="I13" s="8">
        <v>113.4</v>
      </c>
      <c r="J13" s="8">
        <v>110.4</v>
      </c>
      <c r="K13" s="8">
        <v>96.7</v>
      </c>
      <c r="L13" s="8">
        <v>100.9</v>
      </c>
      <c r="M13" s="8">
        <v>100.8</v>
      </c>
      <c r="N13" s="16">
        <v>108</v>
      </c>
      <c r="O13" s="14">
        <v>105.5</v>
      </c>
      <c r="P13" s="25">
        <v>101.04475052013811</v>
      </c>
      <c r="Q13" s="31">
        <v>90.1</v>
      </c>
      <c r="R13" s="31">
        <v>98.48040481550801</v>
      </c>
      <c r="S13" s="31">
        <v>103.14854162642455</v>
      </c>
    </row>
    <row r="14" spans="1:20" x14ac:dyDescent="0.25">
      <c r="A14" s="7" t="s">
        <v>10</v>
      </c>
      <c r="B14" s="8">
        <v>111.3</v>
      </c>
      <c r="C14" s="8">
        <v>111.2</v>
      </c>
      <c r="D14" s="8">
        <v>120.2</v>
      </c>
      <c r="E14" s="8">
        <v>119.8</v>
      </c>
      <c r="F14" s="8">
        <v>111.4</v>
      </c>
      <c r="G14" s="8">
        <v>100.4</v>
      </c>
      <c r="H14" s="8">
        <v>114.3</v>
      </c>
      <c r="I14" s="8">
        <v>115.5</v>
      </c>
      <c r="J14" s="16">
        <v>108</v>
      </c>
      <c r="K14" s="8">
        <v>94.6</v>
      </c>
      <c r="L14" s="8">
        <v>104.8</v>
      </c>
      <c r="M14" s="8">
        <v>107.1</v>
      </c>
      <c r="N14" s="8">
        <v>108.9</v>
      </c>
      <c r="O14" s="14">
        <v>107.6</v>
      </c>
      <c r="P14" s="25">
        <v>100.52031392869594</v>
      </c>
      <c r="Q14" s="31">
        <v>89.8</v>
      </c>
      <c r="R14" s="31">
        <v>98.350430218184243</v>
      </c>
      <c r="S14" s="31">
        <v>103.84726641596762</v>
      </c>
    </row>
    <row r="15" spans="1:20" x14ac:dyDescent="0.25">
      <c r="A15" s="7" t="s">
        <v>11</v>
      </c>
      <c r="B15" s="8">
        <v>122.1</v>
      </c>
      <c r="C15" s="8">
        <v>117.4</v>
      </c>
      <c r="D15" s="16">
        <v>113</v>
      </c>
      <c r="E15" s="8">
        <v>113.3</v>
      </c>
      <c r="F15" s="16">
        <v>111</v>
      </c>
      <c r="G15" s="8">
        <v>112.3</v>
      </c>
      <c r="H15" s="8">
        <v>112.6</v>
      </c>
      <c r="I15" s="8">
        <v>115.9</v>
      </c>
      <c r="J15" s="16">
        <v>105</v>
      </c>
      <c r="K15" s="8">
        <v>91.7</v>
      </c>
      <c r="L15" s="8">
        <v>104.7</v>
      </c>
      <c r="M15" s="8">
        <v>102.7</v>
      </c>
      <c r="N15" s="8">
        <v>109.1</v>
      </c>
      <c r="O15" s="14">
        <v>102.3</v>
      </c>
      <c r="P15" s="25">
        <v>100.12370317503461</v>
      </c>
      <c r="Q15" s="31">
        <v>92.071959479840984</v>
      </c>
      <c r="R15" s="31">
        <v>100.37711360164458</v>
      </c>
      <c r="S15" s="31">
        <v>105.06439430618767</v>
      </c>
    </row>
    <row r="16" spans="1:20" x14ac:dyDescent="0.25">
      <c r="A16" s="7" t="s">
        <v>12</v>
      </c>
      <c r="B16" s="8">
        <v>119.5</v>
      </c>
      <c r="C16" s="8">
        <v>121.8</v>
      </c>
      <c r="D16" s="8">
        <v>117.8</v>
      </c>
      <c r="E16" s="8">
        <v>110.5</v>
      </c>
      <c r="F16" s="8">
        <v>109.7</v>
      </c>
      <c r="G16" s="8">
        <v>113.2</v>
      </c>
      <c r="H16" s="8">
        <v>117.9</v>
      </c>
      <c r="I16" s="8">
        <v>121.8</v>
      </c>
      <c r="J16" s="8">
        <v>115.8</v>
      </c>
      <c r="K16" s="8">
        <v>96.5</v>
      </c>
      <c r="L16" s="8">
        <v>101.8</v>
      </c>
      <c r="M16" s="8">
        <v>104.4</v>
      </c>
      <c r="N16" s="8">
        <v>108.3</v>
      </c>
      <c r="O16" s="14">
        <v>103.4</v>
      </c>
      <c r="P16" s="25">
        <v>99.3</v>
      </c>
      <c r="Q16" s="31">
        <v>91.134567361155078</v>
      </c>
      <c r="R16" s="31">
        <v>96.3</v>
      </c>
      <c r="S16" s="31">
        <v>105.69888332691568</v>
      </c>
    </row>
    <row r="17" spans="1:19" x14ac:dyDescent="0.25">
      <c r="A17" s="7" t="s">
        <v>13</v>
      </c>
      <c r="B17" s="8">
        <v>122.4</v>
      </c>
      <c r="C17" s="8">
        <v>120.8</v>
      </c>
      <c r="D17" s="8">
        <v>117.7</v>
      </c>
      <c r="E17" s="8">
        <v>103.1</v>
      </c>
      <c r="F17" s="8">
        <v>110.6</v>
      </c>
      <c r="G17" s="8">
        <v>110.7</v>
      </c>
      <c r="H17" s="8">
        <v>115.5</v>
      </c>
      <c r="I17" s="8">
        <v>117.6</v>
      </c>
      <c r="J17" s="8">
        <v>113.3</v>
      </c>
      <c r="K17" s="8">
        <v>94.8</v>
      </c>
      <c r="L17" s="16">
        <v>104</v>
      </c>
      <c r="M17" s="8">
        <v>101.3</v>
      </c>
      <c r="N17" s="8">
        <v>110.9</v>
      </c>
      <c r="O17" s="14">
        <v>106.6</v>
      </c>
      <c r="P17" s="25">
        <v>99.773531520527172</v>
      </c>
      <c r="Q17" s="31">
        <v>89.291260030584525</v>
      </c>
      <c r="R17" s="31">
        <v>98.61740370099227</v>
      </c>
      <c r="S17" s="31">
        <v>103.50149512877398</v>
      </c>
    </row>
    <row r="18" spans="1:19" x14ac:dyDescent="0.25">
      <c r="A18" s="7" t="s">
        <v>14</v>
      </c>
      <c r="B18" s="16">
        <v>118</v>
      </c>
      <c r="C18" s="8">
        <v>125.4</v>
      </c>
      <c r="D18" s="8">
        <v>123.4</v>
      </c>
      <c r="E18" s="8">
        <v>113.7</v>
      </c>
      <c r="F18" s="8">
        <v>110.4</v>
      </c>
      <c r="G18" s="8">
        <v>109.9</v>
      </c>
      <c r="H18" s="8">
        <v>113.5</v>
      </c>
      <c r="I18" s="8">
        <v>115.4</v>
      </c>
      <c r="J18" s="16">
        <v>110</v>
      </c>
      <c r="K18" s="16">
        <v>94</v>
      </c>
      <c r="L18" s="8">
        <v>106.7</v>
      </c>
      <c r="M18" s="8">
        <v>99.9</v>
      </c>
      <c r="N18" s="8">
        <v>108.7</v>
      </c>
      <c r="O18" s="20">
        <v>106</v>
      </c>
      <c r="P18" s="25">
        <v>101.42172074221769</v>
      </c>
      <c r="Q18" s="31">
        <v>90.037804288104979</v>
      </c>
      <c r="R18" s="31">
        <v>100.70017212514509</v>
      </c>
      <c r="S18" s="31">
        <v>101.19674485399712</v>
      </c>
    </row>
    <row r="19" spans="1:19" x14ac:dyDescent="0.25">
      <c r="A19" s="7" t="s">
        <v>15</v>
      </c>
      <c r="B19" s="8">
        <v>115.9</v>
      </c>
      <c r="C19" s="16">
        <v>119</v>
      </c>
      <c r="D19" s="8">
        <v>121.1</v>
      </c>
      <c r="E19" s="8">
        <v>109.1</v>
      </c>
      <c r="F19" s="8">
        <v>106.7</v>
      </c>
      <c r="G19" s="8">
        <v>108.3</v>
      </c>
      <c r="H19" s="8">
        <v>109.3</v>
      </c>
      <c r="I19" s="8">
        <v>115.3</v>
      </c>
      <c r="J19" s="16">
        <v>108</v>
      </c>
      <c r="K19" s="8">
        <v>95.2</v>
      </c>
      <c r="L19" s="8">
        <v>102.5</v>
      </c>
      <c r="M19" s="8">
        <v>101.8</v>
      </c>
      <c r="N19" s="8">
        <v>105.8</v>
      </c>
      <c r="O19" s="20">
        <v>107</v>
      </c>
      <c r="P19" s="25">
        <v>99.807410091158573</v>
      </c>
      <c r="Q19" s="31">
        <v>90.8</v>
      </c>
      <c r="R19" s="31">
        <v>100.38627568163621</v>
      </c>
      <c r="S19" s="31">
        <v>101.13987635239567</v>
      </c>
    </row>
    <row r="20" spans="1:19" x14ac:dyDescent="0.25">
      <c r="A20" s="7" t="s">
        <v>16</v>
      </c>
      <c r="B20" s="8">
        <v>112.2</v>
      </c>
      <c r="C20" s="16">
        <v>119</v>
      </c>
      <c r="D20" s="8">
        <v>127.6</v>
      </c>
      <c r="E20" s="16">
        <v>115</v>
      </c>
      <c r="F20" s="8">
        <v>110.7</v>
      </c>
      <c r="G20" s="8">
        <v>108.3</v>
      </c>
      <c r="H20" s="8">
        <v>113.6</v>
      </c>
      <c r="I20" s="8">
        <v>114.6</v>
      </c>
      <c r="J20" s="8">
        <v>113.4</v>
      </c>
      <c r="K20" s="8">
        <v>100.1</v>
      </c>
      <c r="L20" s="8">
        <v>102.9</v>
      </c>
      <c r="M20" s="8">
        <v>105.3</v>
      </c>
      <c r="N20" s="8">
        <v>112.5</v>
      </c>
      <c r="O20" s="20">
        <v>105</v>
      </c>
      <c r="P20" s="25">
        <v>99.9</v>
      </c>
      <c r="Q20" s="31">
        <v>90.869896086426579</v>
      </c>
      <c r="R20" s="31">
        <v>97.932757177515782</v>
      </c>
      <c r="S20" s="31">
        <v>102.90135396518376</v>
      </c>
    </row>
    <row r="21" spans="1:19" x14ac:dyDescent="0.25">
      <c r="A21" s="7" t="s">
        <v>17</v>
      </c>
      <c r="B21" s="8">
        <v>115.8</v>
      </c>
      <c r="C21" s="8">
        <v>122.8</v>
      </c>
      <c r="D21" s="8">
        <v>122.1</v>
      </c>
      <c r="E21" s="8">
        <v>112.6</v>
      </c>
      <c r="F21" s="8">
        <v>112.7</v>
      </c>
      <c r="G21" s="8">
        <v>106.9</v>
      </c>
      <c r="H21" s="16">
        <v>114</v>
      </c>
      <c r="I21" s="8">
        <v>116.6</v>
      </c>
      <c r="J21" s="8">
        <v>111.9</v>
      </c>
      <c r="K21" s="8">
        <v>97.4</v>
      </c>
      <c r="L21" s="8">
        <v>106.8</v>
      </c>
      <c r="M21" s="8">
        <v>101.6</v>
      </c>
      <c r="N21" s="8">
        <v>108.4</v>
      </c>
      <c r="O21" s="14">
        <v>103.5</v>
      </c>
      <c r="P21" s="25">
        <v>97.46708505173217</v>
      </c>
      <c r="Q21" s="31">
        <v>89.334308406740789</v>
      </c>
      <c r="R21" s="31">
        <v>98.848861432458506</v>
      </c>
      <c r="S21" s="31">
        <v>102.36985236985238</v>
      </c>
    </row>
    <row r="22" spans="1:19" x14ac:dyDescent="0.25">
      <c r="A22" s="7" t="s">
        <v>18</v>
      </c>
      <c r="B22" s="8">
        <v>121.4</v>
      </c>
      <c r="C22" s="8">
        <v>120.2</v>
      </c>
      <c r="D22" s="8">
        <v>117.6</v>
      </c>
      <c r="E22" s="8">
        <v>109.3</v>
      </c>
      <c r="F22" s="8">
        <v>108.5</v>
      </c>
      <c r="G22" s="8">
        <v>108.8</v>
      </c>
      <c r="H22" s="8">
        <v>112.6</v>
      </c>
      <c r="I22" s="8">
        <v>116.8</v>
      </c>
      <c r="J22" s="8">
        <v>108.2</v>
      </c>
      <c r="K22" s="8">
        <v>97.6</v>
      </c>
      <c r="L22" s="8">
        <v>101.1</v>
      </c>
      <c r="M22" s="8">
        <v>101.3</v>
      </c>
      <c r="N22" s="8">
        <v>110.6</v>
      </c>
      <c r="O22" s="14">
        <v>106.9</v>
      </c>
      <c r="P22" s="25">
        <v>103.63908458884849</v>
      </c>
      <c r="Q22" s="31">
        <v>91.2602395730908</v>
      </c>
      <c r="R22" s="31">
        <v>99.703867830153257</v>
      </c>
      <c r="S22" s="31">
        <v>104.06189555125724</v>
      </c>
    </row>
    <row r="23" spans="1:19" x14ac:dyDescent="0.25">
      <c r="A23" s="7" t="s">
        <v>19</v>
      </c>
      <c r="B23" s="8">
        <v>124.9</v>
      </c>
      <c r="C23" s="8">
        <v>120.7</v>
      </c>
      <c r="D23" s="8">
        <v>117.7</v>
      </c>
      <c r="E23" s="8">
        <v>112.4</v>
      </c>
      <c r="F23" s="8">
        <v>111.6</v>
      </c>
      <c r="G23" s="8">
        <v>104.9</v>
      </c>
      <c r="H23" s="8">
        <v>109.8</v>
      </c>
      <c r="I23" s="8">
        <v>113.2</v>
      </c>
      <c r="J23" s="8">
        <v>106.1</v>
      </c>
      <c r="K23" s="8">
        <v>92.6</v>
      </c>
      <c r="L23" s="8">
        <v>103.6</v>
      </c>
      <c r="M23" s="8">
        <v>102.8</v>
      </c>
      <c r="N23" s="16">
        <v>107</v>
      </c>
      <c r="O23" s="14">
        <v>104.7</v>
      </c>
      <c r="P23" s="25">
        <v>101.27146616436062</v>
      </c>
      <c r="Q23" s="31">
        <v>89.802067064454434</v>
      </c>
      <c r="R23" s="31">
        <v>98.691562510164516</v>
      </c>
      <c r="S23" s="31">
        <v>104.04791807554825</v>
      </c>
    </row>
    <row r="24" spans="1:19" x14ac:dyDescent="0.25">
      <c r="A24" s="7" t="s">
        <v>20</v>
      </c>
      <c r="B24" s="8">
        <v>110.2</v>
      </c>
      <c r="C24" s="16">
        <v>124</v>
      </c>
      <c r="D24" s="8">
        <v>108.8</v>
      </c>
      <c r="E24" s="8">
        <v>119.3</v>
      </c>
      <c r="F24" s="8">
        <v>112.1</v>
      </c>
      <c r="G24" s="16">
        <v>121</v>
      </c>
      <c r="H24" s="8">
        <v>114.2</v>
      </c>
      <c r="I24" s="8">
        <v>120.5</v>
      </c>
      <c r="J24" s="8">
        <v>115.6</v>
      </c>
      <c r="K24" s="8">
        <v>97.7</v>
      </c>
      <c r="L24" s="8">
        <v>106.9</v>
      </c>
      <c r="M24" s="8">
        <v>107.9</v>
      </c>
      <c r="N24" s="8">
        <v>106.4</v>
      </c>
      <c r="O24" s="14">
        <v>106.5</v>
      </c>
      <c r="P24" s="25">
        <v>102.20930178287418</v>
      </c>
      <c r="Q24" s="31">
        <v>90.087276120925068</v>
      </c>
      <c r="R24" s="31">
        <v>102.9506245419298</v>
      </c>
      <c r="S24" s="31">
        <v>98.701794578083238</v>
      </c>
    </row>
    <row r="25" spans="1:19" x14ac:dyDescent="0.25">
      <c r="A25" s="6" t="s">
        <v>21</v>
      </c>
      <c r="B25" s="8" t="s">
        <v>2</v>
      </c>
      <c r="C25" s="5">
        <v>118.9</v>
      </c>
      <c r="D25" s="5">
        <v>119.9</v>
      </c>
      <c r="E25" s="5">
        <v>106.6</v>
      </c>
      <c r="F25" s="5">
        <v>109.7</v>
      </c>
      <c r="G25" s="5">
        <v>111.5</v>
      </c>
      <c r="H25" s="5">
        <v>113.9</v>
      </c>
      <c r="I25" s="19">
        <v>117</v>
      </c>
      <c r="J25" s="5">
        <v>110.9</v>
      </c>
      <c r="K25" s="19">
        <v>96</v>
      </c>
      <c r="L25" s="5">
        <v>105.4</v>
      </c>
      <c r="M25" s="5">
        <v>101.1</v>
      </c>
      <c r="N25" s="5">
        <v>107.6</v>
      </c>
      <c r="O25" s="21">
        <v>105</v>
      </c>
      <c r="P25" s="26">
        <v>100.8</v>
      </c>
      <c r="Q25" s="30">
        <v>91.7</v>
      </c>
      <c r="R25" s="30">
        <v>101.17064864661114</v>
      </c>
      <c r="S25" s="30">
        <v>104.0885040885041</v>
      </c>
    </row>
    <row r="26" spans="1:19" x14ac:dyDescent="0.25">
      <c r="A26" s="7" t="s">
        <v>22</v>
      </c>
      <c r="B26" s="8">
        <v>117.1</v>
      </c>
      <c r="C26" s="8">
        <v>109.8</v>
      </c>
      <c r="D26" s="8">
        <v>119.2</v>
      </c>
      <c r="E26" s="8">
        <v>106.7</v>
      </c>
      <c r="F26" s="8">
        <v>109.6</v>
      </c>
      <c r="G26" s="8">
        <v>112.9</v>
      </c>
      <c r="H26" s="8">
        <v>112.1</v>
      </c>
      <c r="I26" s="8">
        <v>112.9</v>
      </c>
      <c r="J26" s="8">
        <v>111.3</v>
      </c>
      <c r="K26" s="8">
        <v>96.8</v>
      </c>
      <c r="L26" s="8">
        <v>101.6</v>
      </c>
      <c r="M26" s="8">
        <v>101.9</v>
      </c>
      <c r="N26" s="8">
        <v>106.9</v>
      </c>
      <c r="O26" s="14">
        <v>103.9</v>
      </c>
      <c r="P26" s="25">
        <v>99.387609426490584</v>
      </c>
      <c r="Q26" s="31">
        <v>91.421284723923051</v>
      </c>
      <c r="R26" s="31">
        <v>101.07558701924044</v>
      </c>
      <c r="S26" s="31">
        <v>100.77369439071566</v>
      </c>
    </row>
    <row r="27" spans="1:19" x14ac:dyDescent="0.25">
      <c r="A27" s="7" t="s">
        <v>23</v>
      </c>
      <c r="B27" s="8">
        <v>124.2</v>
      </c>
      <c r="C27" s="8">
        <v>117.5</v>
      </c>
      <c r="D27" s="8">
        <v>109.1</v>
      </c>
      <c r="E27" s="8">
        <v>104.5</v>
      </c>
      <c r="F27" s="16">
        <v>106</v>
      </c>
      <c r="G27" s="8">
        <v>109.9</v>
      </c>
      <c r="H27" s="8">
        <v>110.2</v>
      </c>
      <c r="I27" s="8">
        <v>110.1</v>
      </c>
      <c r="J27" s="8">
        <v>106.5</v>
      </c>
      <c r="K27" s="8">
        <v>101.5</v>
      </c>
      <c r="L27" s="16">
        <v>104</v>
      </c>
      <c r="M27" s="8">
        <v>101.7</v>
      </c>
      <c r="N27" s="8">
        <v>112.5</v>
      </c>
      <c r="O27" s="14">
        <v>103.8</v>
      </c>
      <c r="P27" s="25">
        <v>98.9</v>
      </c>
      <c r="Q27" s="31">
        <v>89.2</v>
      </c>
      <c r="R27" s="31">
        <v>99.166228551156067</v>
      </c>
      <c r="S27" s="31">
        <v>101.0725673978162</v>
      </c>
    </row>
    <row r="28" spans="1:19" x14ac:dyDescent="0.25">
      <c r="A28" s="7" t="s">
        <v>24</v>
      </c>
      <c r="B28" s="16">
        <v>121</v>
      </c>
      <c r="C28" s="8">
        <v>116.6</v>
      </c>
      <c r="D28" s="8">
        <v>114.5</v>
      </c>
      <c r="E28" s="8">
        <v>110.8</v>
      </c>
      <c r="F28" s="8">
        <v>112.9</v>
      </c>
      <c r="G28" s="8">
        <v>111.8</v>
      </c>
      <c r="H28" s="8">
        <v>108.9</v>
      </c>
      <c r="I28" s="8">
        <v>111.4</v>
      </c>
      <c r="J28" s="8">
        <v>110.4</v>
      </c>
      <c r="K28" s="8">
        <v>99.6</v>
      </c>
      <c r="L28" s="8">
        <v>101.6</v>
      </c>
      <c r="M28" s="16">
        <v>103</v>
      </c>
      <c r="N28" s="8">
        <v>110.9</v>
      </c>
      <c r="O28" s="20">
        <v>107</v>
      </c>
      <c r="P28" s="25">
        <v>100.94924127870439</v>
      </c>
      <c r="Q28" s="31">
        <v>92.665053751897219</v>
      </c>
      <c r="R28" s="31">
        <v>99.385867470282662</v>
      </c>
      <c r="S28" s="31">
        <v>101.97559558396281</v>
      </c>
    </row>
    <row r="29" spans="1:19" x14ac:dyDescent="0.25">
      <c r="A29" s="9" t="s">
        <v>25</v>
      </c>
      <c r="B29" s="8">
        <v>138.9</v>
      </c>
      <c r="C29" s="8">
        <v>141.9</v>
      </c>
      <c r="D29" s="8">
        <v>113.8</v>
      </c>
      <c r="E29" s="8">
        <v>105.4</v>
      </c>
      <c r="F29" s="8">
        <v>105.3</v>
      </c>
      <c r="G29" s="8">
        <v>104.2</v>
      </c>
      <c r="H29" s="8">
        <v>111.1</v>
      </c>
      <c r="I29" s="8">
        <v>111.4</v>
      </c>
      <c r="J29" s="8">
        <v>104.9</v>
      </c>
      <c r="K29" s="8">
        <v>94.9</v>
      </c>
      <c r="L29" s="8">
        <v>102.2</v>
      </c>
      <c r="M29" s="8">
        <v>99.2</v>
      </c>
      <c r="N29" s="8">
        <v>111.9</v>
      </c>
      <c r="O29" s="14">
        <v>101.4</v>
      </c>
      <c r="P29" s="25">
        <v>99.4</v>
      </c>
      <c r="Q29" s="31">
        <v>94.4</v>
      </c>
      <c r="R29" s="31">
        <v>92.01903576113753</v>
      </c>
      <c r="S29" s="31">
        <v>101.57480314960632</v>
      </c>
    </row>
    <row r="30" spans="1:19" x14ac:dyDescent="0.25">
      <c r="A30" s="9" t="s">
        <v>93</v>
      </c>
      <c r="B30" s="8"/>
      <c r="C30" s="8"/>
      <c r="D30" s="8"/>
      <c r="E30" s="8"/>
      <c r="F30" s="8"/>
      <c r="G30" s="8"/>
      <c r="H30" s="8"/>
      <c r="I30" s="8"/>
      <c r="J30" s="8"/>
      <c r="K30" s="8">
        <v>100.2</v>
      </c>
      <c r="L30" s="16">
        <v>102</v>
      </c>
      <c r="M30" s="8">
        <v>103.8</v>
      </c>
      <c r="N30" s="8">
        <v>110.1</v>
      </c>
      <c r="O30" s="14">
        <v>107.6</v>
      </c>
      <c r="P30" s="25">
        <v>101</v>
      </c>
      <c r="Q30" s="31">
        <v>92.427776557238843</v>
      </c>
      <c r="R30" s="31">
        <v>99.997873222926202</v>
      </c>
      <c r="S30" s="31">
        <v>102.5070177136773</v>
      </c>
    </row>
    <row r="31" spans="1:19" x14ac:dyDescent="0.25">
      <c r="A31" s="7" t="s">
        <v>26</v>
      </c>
      <c r="B31" s="16">
        <v>128</v>
      </c>
      <c r="C31" s="16">
        <v>116</v>
      </c>
      <c r="D31" s="8">
        <v>111.8</v>
      </c>
      <c r="E31" s="8">
        <v>108.3</v>
      </c>
      <c r="F31" s="8">
        <v>114.2</v>
      </c>
      <c r="G31" s="8">
        <v>112.4</v>
      </c>
      <c r="H31" s="8">
        <v>109.1</v>
      </c>
      <c r="I31" s="8">
        <v>110.7</v>
      </c>
      <c r="J31" s="8">
        <v>108.4</v>
      </c>
      <c r="K31" s="8">
        <v>92.9</v>
      </c>
      <c r="L31" s="8">
        <v>105.6</v>
      </c>
      <c r="M31" s="8">
        <v>99.8</v>
      </c>
      <c r="N31" s="8">
        <v>106.9</v>
      </c>
      <c r="O31" s="14">
        <v>104.4</v>
      </c>
      <c r="P31" s="25">
        <v>98.251229852946949</v>
      </c>
      <c r="Q31" s="31">
        <v>89.025276778529644</v>
      </c>
      <c r="R31" s="31">
        <v>99.813397357253749</v>
      </c>
      <c r="S31" s="31">
        <v>104.86454995630645</v>
      </c>
    </row>
    <row r="32" spans="1:19" x14ac:dyDescent="0.25">
      <c r="A32" s="7" t="s">
        <v>27</v>
      </c>
      <c r="B32" s="8">
        <v>114.9</v>
      </c>
      <c r="C32" s="8">
        <v>121.6</v>
      </c>
      <c r="D32" s="16">
        <v>125</v>
      </c>
      <c r="E32" s="8">
        <v>111.9</v>
      </c>
      <c r="F32" s="8">
        <v>104.9</v>
      </c>
      <c r="G32" s="8">
        <v>108.4</v>
      </c>
      <c r="H32" s="8">
        <v>132.69999999999999</v>
      </c>
      <c r="I32" s="8">
        <v>119.9</v>
      </c>
      <c r="J32" s="8">
        <v>105.1</v>
      </c>
      <c r="K32" s="8">
        <v>92.8</v>
      </c>
      <c r="L32" s="8">
        <v>109.3</v>
      </c>
      <c r="M32" s="8">
        <v>100.1</v>
      </c>
      <c r="N32" s="8">
        <v>103.2</v>
      </c>
      <c r="O32" s="20">
        <v>109</v>
      </c>
      <c r="P32" s="25">
        <v>97.379612201696489</v>
      </c>
      <c r="Q32" s="31">
        <v>90.796160183603448</v>
      </c>
      <c r="R32" s="31">
        <v>97.080938033891002</v>
      </c>
      <c r="S32" s="31">
        <v>100.41598142594563</v>
      </c>
    </row>
    <row r="33" spans="1:19" x14ac:dyDescent="0.25">
      <c r="A33" s="7" t="s">
        <v>28</v>
      </c>
      <c r="B33" s="8">
        <v>120.6</v>
      </c>
      <c r="C33" s="8">
        <v>120.7</v>
      </c>
      <c r="D33" s="8">
        <v>120.1</v>
      </c>
      <c r="E33" s="16">
        <v>106</v>
      </c>
      <c r="F33" s="8">
        <v>108.4</v>
      </c>
      <c r="G33" s="8">
        <v>111.3</v>
      </c>
      <c r="H33" s="16">
        <v>108</v>
      </c>
      <c r="I33" s="8">
        <v>117.9</v>
      </c>
      <c r="J33" s="8">
        <v>115.4</v>
      </c>
      <c r="K33" s="16">
        <v>92</v>
      </c>
      <c r="L33" s="8">
        <v>104.1</v>
      </c>
      <c r="M33" s="8">
        <v>102.7</v>
      </c>
      <c r="N33" s="8">
        <v>107.4</v>
      </c>
      <c r="O33" s="14">
        <v>105.1</v>
      </c>
      <c r="P33" s="25">
        <v>100.4646012310448</v>
      </c>
      <c r="Q33" s="31">
        <v>92.2</v>
      </c>
      <c r="R33" s="31">
        <v>99.32508311759085</v>
      </c>
      <c r="S33" s="31">
        <v>104.22480993167164</v>
      </c>
    </row>
    <row r="34" spans="1:19" x14ac:dyDescent="0.25">
      <c r="A34" s="7" t="s">
        <v>29</v>
      </c>
      <c r="B34" s="8">
        <v>115.4</v>
      </c>
      <c r="C34" s="8">
        <v>114.4</v>
      </c>
      <c r="D34" s="8">
        <v>110.9</v>
      </c>
      <c r="E34" s="8">
        <v>101.5</v>
      </c>
      <c r="F34" s="8">
        <v>104.8</v>
      </c>
      <c r="G34" s="8">
        <v>109.5</v>
      </c>
      <c r="H34" s="8">
        <v>111.8</v>
      </c>
      <c r="I34" s="8">
        <v>111.9</v>
      </c>
      <c r="J34" s="8">
        <v>111.9</v>
      </c>
      <c r="K34" s="8">
        <v>99.1</v>
      </c>
      <c r="L34" s="8">
        <v>101.6</v>
      </c>
      <c r="M34" s="8">
        <v>102.3</v>
      </c>
      <c r="N34" s="8">
        <v>107.4</v>
      </c>
      <c r="O34" s="14">
        <v>104.6</v>
      </c>
      <c r="P34" s="25">
        <v>100.3</v>
      </c>
      <c r="Q34" s="31">
        <v>92.006954385661501</v>
      </c>
      <c r="R34" s="31">
        <v>99.240843175415719</v>
      </c>
      <c r="S34" s="31">
        <v>101.66890466142335</v>
      </c>
    </row>
    <row r="35" spans="1:19" x14ac:dyDescent="0.25">
      <c r="A35" s="7" t="s">
        <v>30</v>
      </c>
      <c r="B35" s="8">
        <v>114.1</v>
      </c>
      <c r="C35" s="8">
        <v>117.7</v>
      </c>
      <c r="D35" s="8">
        <v>120.2</v>
      </c>
      <c r="E35" s="8">
        <v>111.8</v>
      </c>
      <c r="F35" s="8">
        <v>111.1</v>
      </c>
      <c r="G35" s="8">
        <v>111.6</v>
      </c>
      <c r="H35" s="8">
        <v>116.2</v>
      </c>
      <c r="I35" s="8">
        <v>113.4</v>
      </c>
      <c r="J35" s="8">
        <v>108.8</v>
      </c>
      <c r="K35" s="8">
        <v>96.8</v>
      </c>
      <c r="L35" s="8">
        <v>105.9</v>
      </c>
      <c r="M35" s="8">
        <v>103.4</v>
      </c>
      <c r="N35" s="8">
        <v>109.1</v>
      </c>
      <c r="O35" s="14">
        <v>103.2</v>
      </c>
      <c r="P35" s="25">
        <v>99.7</v>
      </c>
      <c r="Q35" s="31">
        <v>90.805379533967852</v>
      </c>
      <c r="R35" s="31">
        <v>99</v>
      </c>
      <c r="S35" s="31">
        <v>101.40028971511347</v>
      </c>
    </row>
    <row r="36" spans="1:19" x14ac:dyDescent="0.25">
      <c r="A36" s="7" t="s">
        <v>31</v>
      </c>
      <c r="B36" s="8">
        <v>118.4</v>
      </c>
      <c r="C36" s="8">
        <v>118.2</v>
      </c>
      <c r="D36" s="8">
        <v>122.6</v>
      </c>
      <c r="E36" s="8">
        <v>114.8</v>
      </c>
      <c r="F36" s="8">
        <v>108.1</v>
      </c>
      <c r="G36" s="16">
        <v>113</v>
      </c>
      <c r="H36" s="8">
        <v>110.1</v>
      </c>
      <c r="I36" s="8">
        <v>118.8</v>
      </c>
      <c r="J36" s="8">
        <v>111.1</v>
      </c>
      <c r="K36" s="8">
        <v>100.3</v>
      </c>
      <c r="L36" s="8">
        <v>107.5</v>
      </c>
      <c r="M36" s="8">
        <v>100.1</v>
      </c>
      <c r="N36" s="8">
        <v>110.2</v>
      </c>
      <c r="O36" s="14">
        <v>100.6</v>
      </c>
      <c r="P36" s="25">
        <v>98.161168019570027</v>
      </c>
      <c r="Q36" s="31">
        <v>87.786176732999834</v>
      </c>
      <c r="R36" s="31">
        <v>97.078779226939901</v>
      </c>
      <c r="S36" s="31">
        <v>101.72430401695405</v>
      </c>
    </row>
    <row r="37" spans="1:19" x14ac:dyDescent="0.25">
      <c r="A37" s="7" t="s">
        <v>32</v>
      </c>
      <c r="B37" s="8">
        <v>120.6</v>
      </c>
      <c r="C37" s="8">
        <v>119.9</v>
      </c>
      <c r="D37" s="8">
        <v>127.2</v>
      </c>
      <c r="E37" s="8">
        <v>104.8</v>
      </c>
      <c r="F37" s="8">
        <v>110.8</v>
      </c>
      <c r="G37" s="8">
        <v>111.8</v>
      </c>
      <c r="H37" s="8">
        <v>117.3</v>
      </c>
      <c r="I37" s="8">
        <v>121.5</v>
      </c>
      <c r="J37" s="8">
        <v>111.4</v>
      </c>
      <c r="K37" s="8">
        <v>94.3</v>
      </c>
      <c r="L37" s="8">
        <v>106.6</v>
      </c>
      <c r="M37" s="8">
        <v>100.2</v>
      </c>
      <c r="N37" s="8">
        <v>106.3</v>
      </c>
      <c r="O37" s="14">
        <v>104.8</v>
      </c>
      <c r="P37" s="25">
        <v>101.9</v>
      </c>
      <c r="Q37" s="31">
        <v>92.476482285845094</v>
      </c>
      <c r="R37" s="31">
        <v>103.02773318090578</v>
      </c>
      <c r="S37" s="31">
        <v>105.74249832230851</v>
      </c>
    </row>
    <row r="38" spans="1:19" x14ac:dyDescent="0.25">
      <c r="A38" s="10" t="s">
        <v>33</v>
      </c>
      <c r="B38" s="8"/>
      <c r="C38" s="5"/>
      <c r="D38" s="5"/>
      <c r="E38" s="5"/>
      <c r="F38" s="5"/>
      <c r="G38" s="5"/>
      <c r="H38" s="5"/>
      <c r="I38" s="5"/>
      <c r="J38" s="5"/>
      <c r="K38" s="5"/>
      <c r="L38" s="5">
        <v>103.3</v>
      </c>
      <c r="M38" s="5">
        <v>101.9</v>
      </c>
      <c r="N38" s="5">
        <v>109.4</v>
      </c>
      <c r="O38" s="13">
        <v>106.3</v>
      </c>
      <c r="P38" s="26">
        <v>99.809085922723469</v>
      </c>
      <c r="Q38" s="30">
        <v>90.8</v>
      </c>
      <c r="R38" s="30">
        <v>100.03547467767643</v>
      </c>
      <c r="S38" s="30">
        <v>102.62092888803238</v>
      </c>
    </row>
    <row r="39" spans="1:19" x14ac:dyDescent="0.25">
      <c r="A39" s="7" t="s">
        <v>34</v>
      </c>
      <c r="B39" s="16">
        <v>115</v>
      </c>
      <c r="C39" s="16">
        <v>114</v>
      </c>
      <c r="D39" s="8">
        <v>123.3</v>
      </c>
      <c r="E39" s="8">
        <v>110.1</v>
      </c>
      <c r="F39" s="8">
        <v>113.4</v>
      </c>
      <c r="G39" s="8">
        <v>107.1</v>
      </c>
      <c r="H39" s="8">
        <v>114.4</v>
      </c>
      <c r="I39" s="8">
        <v>115.6</v>
      </c>
      <c r="J39" s="8">
        <v>107.8</v>
      </c>
      <c r="K39" s="8">
        <v>102.6</v>
      </c>
      <c r="L39" s="8">
        <v>103.3</v>
      </c>
      <c r="M39" s="8">
        <v>102.6</v>
      </c>
      <c r="N39" s="8">
        <v>111.2</v>
      </c>
      <c r="O39" s="14">
        <v>107.8</v>
      </c>
      <c r="P39" s="25">
        <v>100.79632222637589</v>
      </c>
      <c r="Q39" s="31">
        <v>91.784613374454793</v>
      </c>
      <c r="R39" s="31">
        <v>97.699768926327351</v>
      </c>
      <c r="S39" s="31">
        <v>101.74697638702246</v>
      </c>
    </row>
    <row r="40" spans="1:19" x14ac:dyDescent="0.25">
      <c r="A40" s="7" t="s">
        <v>35</v>
      </c>
      <c r="B40" s="8">
        <v>123.6</v>
      </c>
      <c r="C40" s="8">
        <v>123.3</v>
      </c>
      <c r="D40" s="8">
        <v>122.6</v>
      </c>
      <c r="E40" s="8">
        <v>102.2</v>
      </c>
      <c r="F40" s="8">
        <v>109.7</v>
      </c>
      <c r="G40" s="8">
        <v>109.5</v>
      </c>
      <c r="H40" s="8">
        <v>109.9</v>
      </c>
      <c r="I40" s="8">
        <v>117.2</v>
      </c>
      <c r="J40" s="16">
        <v>109</v>
      </c>
      <c r="K40" s="8">
        <v>107.4</v>
      </c>
      <c r="L40" s="8">
        <v>98.4</v>
      </c>
      <c r="M40" s="8">
        <v>97.5</v>
      </c>
      <c r="N40" s="8">
        <v>112.8</v>
      </c>
      <c r="O40" s="14">
        <v>107.1</v>
      </c>
      <c r="P40" s="25">
        <v>103.96642696638298</v>
      </c>
      <c r="Q40" s="31">
        <v>90.154909237147592</v>
      </c>
      <c r="R40" s="31">
        <v>99.5</v>
      </c>
      <c r="S40" s="31">
        <v>103.16698656429941</v>
      </c>
    </row>
    <row r="41" spans="1:19" x14ac:dyDescent="0.25">
      <c r="A41" s="29" t="s">
        <v>95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32" t="s">
        <v>2</v>
      </c>
      <c r="R41" s="31">
        <v>96.2</v>
      </c>
      <c r="S41" s="31">
        <v>103.56358077768223</v>
      </c>
    </row>
    <row r="42" spans="1:19" x14ac:dyDescent="0.25">
      <c r="A42" s="7" t="s">
        <v>36</v>
      </c>
      <c r="B42" s="16">
        <v>121</v>
      </c>
      <c r="C42" s="8">
        <v>118.7</v>
      </c>
      <c r="D42" s="8">
        <v>115.9</v>
      </c>
      <c r="E42" s="8">
        <v>105.7</v>
      </c>
      <c r="F42" s="8">
        <v>115.3</v>
      </c>
      <c r="G42" s="8">
        <v>109.2</v>
      </c>
      <c r="H42" s="16">
        <v>113</v>
      </c>
      <c r="I42" s="8">
        <v>117.1</v>
      </c>
      <c r="J42" s="8">
        <v>112.9</v>
      </c>
      <c r="K42" s="8">
        <v>101.5</v>
      </c>
      <c r="L42" s="8">
        <v>101.9</v>
      </c>
      <c r="M42" s="8">
        <v>103.4</v>
      </c>
      <c r="N42" s="8">
        <v>110.5</v>
      </c>
      <c r="O42" s="14">
        <v>105.1</v>
      </c>
      <c r="P42" s="25">
        <v>98.1</v>
      </c>
      <c r="Q42" s="31">
        <v>89.93617250350394</v>
      </c>
      <c r="R42" s="31">
        <v>100.3</v>
      </c>
      <c r="S42" s="31">
        <v>101.509180044218</v>
      </c>
    </row>
    <row r="43" spans="1:19" x14ac:dyDescent="0.25">
      <c r="A43" s="7" t="s">
        <v>37</v>
      </c>
      <c r="B43" s="8">
        <v>125.1</v>
      </c>
      <c r="C43" s="16">
        <v>116</v>
      </c>
      <c r="D43" s="8">
        <v>113.8</v>
      </c>
      <c r="E43" s="8">
        <v>109.5</v>
      </c>
      <c r="F43" s="8">
        <v>111.7</v>
      </c>
      <c r="G43" s="8">
        <v>108.5</v>
      </c>
      <c r="H43" s="8">
        <v>105.7</v>
      </c>
      <c r="I43" s="8">
        <v>108.2</v>
      </c>
      <c r="J43" s="8">
        <v>108.6</v>
      </c>
      <c r="K43" s="8">
        <v>102.1</v>
      </c>
      <c r="L43" s="8">
        <v>101.9</v>
      </c>
      <c r="M43" s="8">
        <v>102.6</v>
      </c>
      <c r="N43" s="8">
        <v>109.5</v>
      </c>
      <c r="O43" s="14">
        <v>109.6</v>
      </c>
      <c r="P43" s="25">
        <v>100.68264933806401</v>
      </c>
      <c r="Q43" s="31">
        <v>89.854785030238418</v>
      </c>
      <c r="R43" s="31">
        <v>101.4</v>
      </c>
      <c r="S43" s="31">
        <v>104.45155659004945</v>
      </c>
    </row>
    <row r="44" spans="1:19" x14ac:dyDescent="0.25">
      <c r="A44" s="7" t="s">
        <v>38</v>
      </c>
      <c r="B44" s="16">
        <v>124</v>
      </c>
      <c r="C44" s="16">
        <v>116</v>
      </c>
      <c r="D44" s="8">
        <v>110.2</v>
      </c>
      <c r="E44" s="8">
        <v>113.7</v>
      </c>
      <c r="F44" s="8">
        <v>110.9</v>
      </c>
      <c r="G44" s="8">
        <v>109.9</v>
      </c>
      <c r="H44" s="8">
        <v>113.7</v>
      </c>
      <c r="I44" s="8">
        <v>116.3</v>
      </c>
      <c r="J44" s="8">
        <v>107.2</v>
      </c>
      <c r="K44" s="8">
        <v>99.4</v>
      </c>
      <c r="L44" s="8">
        <v>104.5</v>
      </c>
      <c r="M44" s="8">
        <v>100.3</v>
      </c>
      <c r="N44" s="8">
        <v>109.7</v>
      </c>
      <c r="O44" s="14">
        <v>106.6</v>
      </c>
      <c r="P44" s="25">
        <v>101.0689220626674</v>
      </c>
      <c r="Q44" s="31">
        <v>91.806600929843611</v>
      </c>
      <c r="R44" s="31">
        <v>101.9</v>
      </c>
      <c r="S44" s="31">
        <v>101.6115024606774</v>
      </c>
    </row>
    <row r="45" spans="1:19" x14ac:dyDescent="0.25">
      <c r="A45" s="7" t="s">
        <v>39</v>
      </c>
      <c r="B45" s="8">
        <v>123.4</v>
      </c>
      <c r="C45" s="8">
        <v>125.3</v>
      </c>
      <c r="D45" s="8">
        <v>119.9</v>
      </c>
      <c r="E45" s="8">
        <v>109.6</v>
      </c>
      <c r="F45" s="8">
        <v>112.5</v>
      </c>
      <c r="G45" s="8">
        <v>107.6</v>
      </c>
      <c r="H45" s="8">
        <v>115.7</v>
      </c>
      <c r="I45" s="8">
        <v>118.1</v>
      </c>
      <c r="J45" s="8">
        <v>111.3</v>
      </c>
      <c r="K45" s="8">
        <v>98.7</v>
      </c>
      <c r="L45" s="8">
        <v>102.4</v>
      </c>
      <c r="M45" s="8">
        <v>102.5</v>
      </c>
      <c r="N45" s="8">
        <v>107.4</v>
      </c>
      <c r="O45" s="14">
        <v>106.5</v>
      </c>
      <c r="P45" s="25">
        <v>100.6</v>
      </c>
      <c r="Q45" s="31">
        <v>91.269024161747041</v>
      </c>
      <c r="R45" s="31">
        <v>100.10729076558901</v>
      </c>
      <c r="S45" s="31">
        <v>103.40821068938806</v>
      </c>
    </row>
    <row r="46" spans="1:19" x14ac:dyDescent="0.25">
      <c r="A46" s="29" t="s">
        <v>96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8" t="s">
        <v>2</v>
      </c>
      <c r="R46" s="31">
        <v>101.1149427343927</v>
      </c>
      <c r="S46" s="31">
        <v>108.131159969674</v>
      </c>
    </row>
    <row r="47" spans="1:19" x14ac:dyDescent="0.25">
      <c r="A47" s="6" t="s">
        <v>40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5">
        <v>101.6</v>
      </c>
      <c r="M47" s="5">
        <v>101.4</v>
      </c>
      <c r="N47" s="19">
        <v>115</v>
      </c>
      <c r="O47" s="13">
        <v>108.8</v>
      </c>
      <c r="P47" s="26">
        <v>101.64058342510731</v>
      </c>
      <c r="Q47" s="30">
        <v>89.083213157352148</v>
      </c>
      <c r="R47" s="30">
        <v>98.899297663340064</v>
      </c>
      <c r="S47" s="30">
        <v>102.54678757476366</v>
      </c>
    </row>
    <row r="48" spans="1:19" x14ac:dyDescent="0.25">
      <c r="A48" s="7" t="s">
        <v>41</v>
      </c>
      <c r="B48" s="8">
        <v>152.1</v>
      </c>
      <c r="C48" s="8">
        <v>114.5</v>
      </c>
      <c r="D48" s="8">
        <v>136.6</v>
      </c>
      <c r="E48" s="8">
        <v>117.3</v>
      </c>
      <c r="F48" s="8">
        <v>114.2</v>
      </c>
      <c r="G48" s="8">
        <v>108.9</v>
      </c>
      <c r="H48" s="8">
        <v>113.6</v>
      </c>
      <c r="I48" s="8">
        <v>115.3</v>
      </c>
      <c r="J48" s="16">
        <v>113</v>
      </c>
      <c r="K48" s="8">
        <v>105.4</v>
      </c>
      <c r="L48" s="8">
        <v>101.5</v>
      </c>
      <c r="M48" s="8">
        <v>98.4</v>
      </c>
      <c r="N48" s="16">
        <v>115</v>
      </c>
      <c r="O48" s="14">
        <v>116.4</v>
      </c>
      <c r="P48" s="25">
        <v>102.457781638669</v>
      </c>
      <c r="Q48" s="31">
        <v>90.1</v>
      </c>
      <c r="R48" s="31">
        <v>100.98608439826494</v>
      </c>
      <c r="S48" s="31">
        <v>103.26086956521738</v>
      </c>
    </row>
    <row r="49" spans="1:19" x14ac:dyDescent="0.25">
      <c r="A49" s="7" t="s">
        <v>42</v>
      </c>
      <c r="B49" s="8">
        <v>123.9</v>
      </c>
      <c r="C49" s="8">
        <v>109.3</v>
      </c>
      <c r="D49" s="8">
        <v>127.5</v>
      </c>
      <c r="E49" s="8">
        <v>111.8</v>
      </c>
      <c r="F49" s="8">
        <v>104.2</v>
      </c>
      <c r="G49" s="8">
        <v>117.8</v>
      </c>
      <c r="H49" s="8">
        <v>104.3</v>
      </c>
      <c r="I49" s="8">
        <v>104.8</v>
      </c>
      <c r="J49" s="8">
        <v>103.7</v>
      </c>
      <c r="K49" s="8">
        <v>109.8</v>
      </c>
      <c r="L49" s="8">
        <v>107.8</v>
      </c>
      <c r="M49" s="8">
        <v>106.9</v>
      </c>
      <c r="N49" s="8">
        <v>122.4</v>
      </c>
      <c r="O49" s="14">
        <v>106.2</v>
      </c>
      <c r="P49" s="25">
        <v>99.170350006900549</v>
      </c>
      <c r="Q49" s="31">
        <v>85.128237312063959</v>
      </c>
      <c r="R49" s="31">
        <v>99.280867974479889</v>
      </c>
      <c r="S49" s="31">
        <v>98.549031064368492</v>
      </c>
    </row>
    <row r="50" spans="1:19" x14ac:dyDescent="0.25">
      <c r="A50" s="7" t="s">
        <v>43</v>
      </c>
      <c r="B50" s="16">
        <v>120</v>
      </c>
      <c r="C50" s="8">
        <v>113.3</v>
      </c>
      <c r="D50" s="8">
        <v>120.8</v>
      </c>
      <c r="E50" s="8">
        <v>111.3</v>
      </c>
      <c r="F50" s="8">
        <v>110.9</v>
      </c>
      <c r="G50" s="8">
        <v>114.4</v>
      </c>
      <c r="H50" s="8">
        <v>114.1</v>
      </c>
      <c r="I50" s="8">
        <v>114.2</v>
      </c>
      <c r="J50" s="16">
        <v>108</v>
      </c>
      <c r="K50" s="8">
        <v>104.9</v>
      </c>
      <c r="L50" s="8">
        <v>99.6</v>
      </c>
      <c r="M50" s="8">
        <v>101.1</v>
      </c>
      <c r="N50" s="8">
        <v>117.8</v>
      </c>
      <c r="O50" s="14">
        <v>105.5</v>
      </c>
      <c r="P50" s="25">
        <v>102.21303620929625</v>
      </c>
      <c r="Q50" s="31">
        <v>88.268446795277313</v>
      </c>
      <c r="R50" s="31">
        <v>96.2</v>
      </c>
      <c r="S50" s="31">
        <v>101.19560019129604</v>
      </c>
    </row>
    <row r="51" spans="1:19" x14ac:dyDescent="0.25">
      <c r="A51" s="7" t="s">
        <v>44</v>
      </c>
      <c r="B51" s="8">
        <v>117.2</v>
      </c>
      <c r="C51" s="8">
        <v>121.5</v>
      </c>
      <c r="D51" s="8">
        <v>125.8</v>
      </c>
      <c r="E51" s="8">
        <v>111.1</v>
      </c>
      <c r="F51" s="8">
        <v>109.2</v>
      </c>
      <c r="G51" s="8">
        <v>110.8</v>
      </c>
      <c r="H51" s="8">
        <v>112.9</v>
      </c>
      <c r="I51" s="8">
        <v>116.7</v>
      </c>
      <c r="J51" s="8">
        <v>105.7</v>
      </c>
      <c r="K51" s="8">
        <v>99.1</v>
      </c>
      <c r="L51" s="8">
        <v>99.7</v>
      </c>
      <c r="M51" s="8">
        <v>99.8</v>
      </c>
      <c r="N51" s="8">
        <v>119.8</v>
      </c>
      <c r="O51" s="14">
        <v>107.4</v>
      </c>
      <c r="P51" s="25">
        <v>103.10732238899531</v>
      </c>
      <c r="Q51" s="31">
        <v>89</v>
      </c>
      <c r="R51" s="31">
        <v>97.7</v>
      </c>
      <c r="S51" s="31">
        <v>101.49686141960406</v>
      </c>
    </row>
    <row r="52" spans="1:19" x14ac:dyDescent="0.25">
      <c r="A52" s="7" t="s">
        <v>45</v>
      </c>
      <c r="B52" s="8">
        <v>119.9</v>
      </c>
      <c r="C52" s="8">
        <v>121.4</v>
      </c>
      <c r="D52" s="8">
        <v>127.3</v>
      </c>
      <c r="E52" s="8">
        <v>102.1</v>
      </c>
      <c r="F52" s="8">
        <v>110.3</v>
      </c>
      <c r="G52" s="8">
        <v>121.7</v>
      </c>
      <c r="H52" s="8">
        <v>112.6</v>
      </c>
      <c r="I52" s="8">
        <v>117.7</v>
      </c>
      <c r="J52" s="8">
        <v>104.4</v>
      </c>
      <c r="K52" s="8">
        <v>105.7</v>
      </c>
      <c r="L52" s="16">
        <v>102</v>
      </c>
      <c r="M52" s="8">
        <v>103.7</v>
      </c>
      <c r="N52" s="8">
        <v>113.1</v>
      </c>
      <c r="O52" s="14">
        <v>110.3</v>
      </c>
      <c r="P52" s="25">
        <v>101.9</v>
      </c>
      <c r="Q52" s="31">
        <v>90.907190323681093</v>
      </c>
      <c r="R52" s="31">
        <v>100.2</v>
      </c>
      <c r="S52" s="31">
        <v>104.89645829301335</v>
      </c>
    </row>
    <row r="53" spans="1:19" x14ac:dyDescent="0.25">
      <c r="A53" s="7" t="s">
        <v>46</v>
      </c>
      <c r="B53" s="8" t="s">
        <v>2</v>
      </c>
      <c r="C53" s="8" t="s">
        <v>2</v>
      </c>
      <c r="D53" s="8" t="s">
        <v>2</v>
      </c>
      <c r="E53" s="8" t="s">
        <v>2</v>
      </c>
      <c r="F53" s="8" t="s">
        <v>2</v>
      </c>
      <c r="G53" s="8">
        <v>121.4</v>
      </c>
      <c r="H53" s="8">
        <v>108.9</v>
      </c>
      <c r="I53" s="8">
        <v>112.6</v>
      </c>
      <c r="J53" s="16">
        <v>96</v>
      </c>
      <c r="K53" s="8">
        <v>97.4</v>
      </c>
      <c r="L53" s="8">
        <v>95.7</v>
      </c>
      <c r="M53" s="8">
        <v>93.6</v>
      </c>
      <c r="N53" s="8">
        <v>114.3</v>
      </c>
      <c r="O53" s="14">
        <v>112.7</v>
      </c>
      <c r="P53" s="25">
        <v>96.993701648965285</v>
      </c>
      <c r="Q53" s="31">
        <v>88.2</v>
      </c>
      <c r="R53" s="31">
        <v>95.455072774425176</v>
      </c>
      <c r="S53" s="31">
        <v>97.829232995658472</v>
      </c>
    </row>
    <row r="54" spans="1:19" x14ac:dyDescent="0.25">
      <c r="A54" s="7" t="s">
        <v>47</v>
      </c>
      <c r="B54" s="8">
        <v>122.4</v>
      </c>
      <c r="C54" s="8">
        <v>120.4</v>
      </c>
      <c r="D54" s="8">
        <v>116.2</v>
      </c>
      <c r="E54" s="8">
        <v>108.3</v>
      </c>
      <c r="F54" s="8">
        <v>112.6</v>
      </c>
      <c r="G54" s="8">
        <v>106.1</v>
      </c>
      <c r="H54" s="8">
        <v>114.7</v>
      </c>
      <c r="I54" s="8">
        <v>117.6</v>
      </c>
      <c r="J54" s="8">
        <v>110.5</v>
      </c>
      <c r="K54" s="8">
        <v>101.4</v>
      </c>
      <c r="L54" s="8">
        <v>102.7</v>
      </c>
      <c r="M54" s="8">
        <v>103.5</v>
      </c>
      <c r="N54" s="16">
        <v>114</v>
      </c>
      <c r="O54" s="14">
        <v>105.2</v>
      </c>
      <c r="P54" s="25">
        <v>102.4</v>
      </c>
      <c r="Q54" s="31">
        <v>88.9</v>
      </c>
      <c r="R54" s="31">
        <v>99.106400304958839</v>
      </c>
      <c r="S54" s="31">
        <v>103.82251248559353</v>
      </c>
    </row>
    <row r="55" spans="1:19" x14ac:dyDescent="0.25">
      <c r="A55" s="10" t="s">
        <v>48</v>
      </c>
      <c r="B55" s="8" t="s">
        <v>2</v>
      </c>
      <c r="C55" s="19">
        <v>118</v>
      </c>
      <c r="D55" s="5">
        <v>115.3</v>
      </c>
      <c r="E55" s="19">
        <v>109</v>
      </c>
      <c r="F55" s="5">
        <v>108.8</v>
      </c>
      <c r="G55" s="19">
        <v>112</v>
      </c>
      <c r="H55" s="5">
        <v>114.6</v>
      </c>
      <c r="I55" s="5">
        <v>116.6</v>
      </c>
      <c r="J55" s="19">
        <v>111</v>
      </c>
      <c r="K55" s="5">
        <v>95.7</v>
      </c>
      <c r="L55" s="5">
        <v>104.5</v>
      </c>
      <c r="M55" s="5">
        <v>103.3</v>
      </c>
      <c r="N55" s="5">
        <v>108.8</v>
      </c>
      <c r="O55" s="13">
        <v>105.2</v>
      </c>
      <c r="P55" s="24">
        <v>101.71982291315236</v>
      </c>
      <c r="Q55" s="30">
        <v>90.979761158301514</v>
      </c>
      <c r="R55" s="30">
        <v>100.45527256953058</v>
      </c>
      <c r="S55" s="30">
        <v>103.89988358556461</v>
      </c>
    </row>
    <row r="56" spans="1:19" x14ac:dyDescent="0.25">
      <c r="A56" s="7" t="s">
        <v>49</v>
      </c>
      <c r="B56" s="16">
        <v>126</v>
      </c>
      <c r="C56" s="8">
        <v>120.6</v>
      </c>
      <c r="D56" s="8">
        <v>114.5</v>
      </c>
      <c r="E56" s="8">
        <v>105.5</v>
      </c>
      <c r="F56" s="8">
        <v>107.3</v>
      </c>
      <c r="G56" s="8">
        <v>108.5</v>
      </c>
      <c r="H56" s="8">
        <v>118.8</v>
      </c>
      <c r="I56" s="8">
        <v>118.1</v>
      </c>
      <c r="J56" s="8">
        <v>111.4</v>
      </c>
      <c r="K56" s="8">
        <v>96.2</v>
      </c>
      <c r="L56" s="8">
        <v>101.8</v>
      </c>
      <c r="M56" s="16">
        <v>103</v>
      </c>
      <c r="N56" s="8">
        <v>105.2</v>
      </c>
      <c r="O56" s="14">
        <v>103.4</v>
      </c>
      <c r="P56" s="25">
        <v>103.95478567554306</v>
      </c>
      <c r="Q56" s="31">
        <v>90.9</v>
      </c>
      <c r="R56" s="31">
        <v>102.29251151408978</v>
      </c>
      <c r="S56" s="31">
        <v>104.97667185069986</v>
      </c>
    </row>
    <row r="57" spans="1:19" x14ac:dyDescent="0.25">
      <c r="A57" s="7" t="s">
        <v>50</v>
      </c>
      <c r="B57" s="8">
        <v>108.9</v>
      </c>
      <c r="C57" s="8">
        <v>116.3</v>
      </c>
      <c r="D57" s="8">
        <v>126.2</v>
      </c>
      <c r="E57" s="8">
        <v>114.5</v>
      </c>
      <c r="F57" s="8">
        <v>108.9</v>
      </c>
      <c r="G57" s="16">
        <v>118</v>
      </c>
      <c r="H57" s="8">
        <v>118.1</v>
      </c>
      <c r="I57" s="8">
        <v>122.1</v>
      </c>
      <c r="J57" s="8">
        <v>108.1</v>
      </c>
      <c r="K57" s="8">
        <v>97.1</v>
      </c>
      <c r="L57" s="16">
        <v>103</v>
      </c>
      <c r="M57" s="8">
        <v>100.8</v>
      </c>
      <c r="N57" s="8">
        <v>109.2</v>
      </c>
      <c r="O57" s="14">
        <v>107.7</v>
      </c>
      <c r="P57" s="25">
        <v>103.12467825483205</v>
      </c>
      <c r="Q57" s="31">
        <v>92.746716708839699</v>
      </c>
      <c r="R57" s="31">
        <v>99.391584115693888</v>
      </c>
      <c r="S57" s="31">
        <v>105.344395137951</v>
      </c>
    </row>
    <row r="58" spans="1:19" x14ac:dyDescent="0.25">
      <c r="A58" s="7" t="s">
        <v>51</v>
      </c>
      <c r="B58" s="8">
        <v>113.1</v>
      </c>
      <c r="C58" s="8">
        <v>117.1</v>
      </c>
      <c r="D58" s="16">
        <v>126</v>
      </c>
      <c r="E58" s="16">
        <v>118</v>
      </c>
      <c r="F58" s="8">
        <v>109.2</v>
      </c>
      <c r="G58" s="8">
        <v>111.5</v>
      </c>
      <c r="H58" s="8">
        <v>115.6</v>
      </c>
      <c r="I58" s="8">
        <v>117.3</v>
      </c>
      <c r="J58" s="8">
        <v>113.7</v>
      </c>
      <c r="K58" s="8">
        <v>92.2</v>
      </c>
      <c r="L58" s="8">
        <v>101.4</v>
      </c>
      <c r="M58" s="8">
        <v>103.3</v>
      </c>
      <c r="N58" s="16">
        <v>109</v>
      </c>
      <c r="O58" s="14">
        <v>112.3</v>
      </c>
      <c r="P58" s="25">
        <v>104.2</v>
      </c>
      <c r="Q58" s="31">
        <v>94.808436520836921</v>
      </c>
      <c r="R58" s="31">
        <v>100.1</v>
      </c>
      <c r="S58" s="31">
        <v>102.33603753298799</v>
      </c>
    </row>
    <row r="59" spans="1:19" x14ac:dyDescent="0.25">
      <c r="A59" s="7" t="s">
        <v>52</v>
      </c>
      <c r="B59" s="8">
        <v>125.1</v>
      </c>
      <c r="C59" s="8">
        <v>120.3</v>
      </c>
      <c r="D59" s="8">
        <v>109.1</v>
      </c>
      <c r="E59" s="8">
        <v>104.7</v>
      </c>
      <c r="F59" s="8">
        <v>108.4</v>
      </c>
      <c r="G59" s="8">
        <v>116.1</v>
      </c>
      <c r="H59" s="8">
        <v>116.1</v>
      </c>
      <c r="I59" s="8">
        <v>120.1</v>
      </c>
      <c r="J59" s="8">
        <v>115.1</v>
      </c>
      <c r="K59" s="8">
        <v>92.8</v>
      </c>
      <c r="L59" s="8">
        <v>107.1</v>
      </c>
      <c r="M59" s="8">
        <v>106.7</v>
      </c>
      <c r="N59" s="8">
        <v>111.1</v>
      </c>
      <c r="O59" s="14">
        <v>104.9</v>
      </c>
      <c r="P59" s="25">
        <v>101.3</v>
      </c>
      <c r="Q59" s="31">
        <v>91.334855266936103</v>
      </c>
      <c r="R59" s="31">
        <v>98.271493121077441</v>
      </c>
      <c r="S59" s="31">
        <v>103.98832684824903</v>
      </c>
    </row>
    <row r="60" spans="1:19" x14ac:dyDescent="0.25">
      <c r="A60" s="7" t="s">
        <v>53</v>
      </c>
      <c r="B60" s="8">
        <v>120.5</v>
      </c>
      <c r="C60" s="8">
        <v>119.8</v>
      </c>
      <c r="D60" s="8">
        <v>112.6</v>
      </c>
      <c r="E60" s="8">
        <v>110.5</v>
      </c>
      <c r="F60" s="8">
        <v>106.3</v>
      </c>
      <c r="G60" s="16">
        <v>111</v>
      </c>
      <c r="H60" s="8">
        <v>111.5</v>
      </c>
      <c r="I60" s="16">
        <v>115</v>
      </c>
      <c r="J60" s="8">
        <v>107.1</v>
      </c>
      <c r="K60" s="16">
        <v>96</v>
      </c>
      <c r="L60" s="8">
        <v>100.7</v>
      </c>
      <c r="M60" s="8">
        <v>101.2</v>
      </c>
      <c r="N60" s="8">
        <v>108.9</v>
      </c>
      <c r="O60" s="14">
        <v>107.6</v>
      </c>
      <c r="P60" s="25">
        <v>104.2231620418256</v>
      </c>
      <c r="Q60" s="31">
        <v>92.091641261481215</v>
      </c>
      <c r="R60" s="31">
        <v>103.69785695467361</v>
      </c>
      <c r="S60" s="31">
        <v>105.4573703631773</v>
      </c>
    </row>
    <row r="61" spans="1:19" x14ac:dyDescent="0.25">
      <c r="A61" s="7" t="s">
        <v>54</v>
      </c>
      <c r="B61" s="8">
        <v>111.6</v>
      </c>
      <c r="C61" s="8">
        <v>117.4</v>
      </c>
      <c r="D61" s="8">
        <v>120.5</v>
      </c>
      <c r="E61" s="8">
        <v>114.4</v>
      </c>
      <c r="F61" s="8">
        <v>112.7</v>
      </c>
      <c r="G61" s="8">
        <v>113.5</v>
      </c>
      <c r="H61" s="8">
        <v>117.2</v>
      </c>
      <c r="I61" s="8">
        <v>123.3</v>
      </c>
      <c r="J61" s="8">
        <v>111.1</v>
      </c>
      <c r="K61" s="8">
        <v>94.2</v>
      </c>
      <c r="L61" s="8">
        <v>105.3</v>
      </c>
      <c r="M61" s="8">
        <v>105.2</v>
      </c>
      <c r="N61" s="8">
        <v>110.8</v>
      </c>
      <c r="O61" s="14">
        <v>105.6</v>
      </c>
      <c r="P61" s="25">
        <v>99.954816626768135</v>
      </c>
      <c r="Q61" s="31">
        <v>89.618246316887777</v>
      </c>
      <c r="R61" s="31">
        <v>101.4749556410973</v>
      </c>
      <c r="S61" s="31">
        <v>104.52859652547335</v>
      </c>
    </row>
    <row r="62" spans="1:19" x14ac:dyDescent="0.25">
      <c r="A62" s="7" t="s">
        <v>55</v>
      </c>
      <c r="B62" s="8">
        <v>117.5</v>
      </c>
      <c r="C62" s="8">
        <v>111.2</v>
      </c>
      <c r="D62" s="8">
        <v>107.1</v>
      </c>
      <c r="E62" s="8">
        <v>107.4</v>
      </c>
      <c r="F62" s="16">
        <v>103</v>
      </c>
      <c r="G62" s="8">
        <v>111.8</v>
      </c>
      <c r="H62" s="8">
        <v>111.4</v>
      </c>
      <c r="I62" s="8">
        <v>112.4</v>
      </c>
      <c r="J62" s="8">
        <v>105.4</v>
      </c>
      <c r="K62" s="8">
        <v>91.9</v>
      </c>
      <c r="L62" s="8">
        <v>106.8</v>
      </c>
      <c r="M62" s="8">
        <v>98.6</v>
      </c>
      <c r="N62" s="8">
        <v>109.6</v>
      </c>
      <c r="O62" s="14">
        <v>105.5</v>
      </c>
      <c r="P62" s="25">
        <v>102.3</v>
      </c>
      <c r="Q62" s="31">
        <v>92</v>
      </c>
      <c r="R62" s="31">
        <v>99.918989344145643</v>
      </c>
      <c r="S62" s="31">
        <v>104.62287104622871</v>
      </c>
    </row>
    <row r="63" spans="1:19" x14ac:dyDescent="0.25">
      <c r="A63" s="7" t="s">
        <v>56</v>
      </c>
      <c r="B63" s="8">
        <v>117.9</v>
      </c>
      <c r="C63" s="16">
        <v>114</v>
      </c>
      <c r="D63" s="8">
        <v>120.9</v>
      </c>
      <c r="E63" s="8">
        <v>109.6</v>
      </c>
      <c r="F63" s="8">
        <v>111.5</v>
      </c>
      <c r="G63" s="8">
        <v>110.9</v>
      </c>
      <c r="H63" s="16">
        <v>111</v>
      </c>
      <c r="I63" s="8">
        <v>115.9</v>
      </c>
      <c r="J63" s="8">
        <v>107.5</v>
      </c>
      <c r="K63" s="8">
        <v>98.2</v>
      </c>
      <c r="L63" s="8">
        <v>102.7</v>
      </c>
      <c r="M63" s="8">
        <v>99.7</v>
      </c>
      <c r="N63" s="8">
        <v>110.2</v>
      </c>
      <c r="O63" s="14">
        <v>105.9</v>
      </c>
      <c r="P63" s="25">
        <v>100.9</v>
      </c>
      <c r="Q63" s="31">
        <v>92.1</v>
      </c>
      <c r="R63" s="31">
        <v>99.737039550972412</v>
      </c>
      <c r="S63" s="31">
        <v>104.77672925381847</v>
      </c>
    </row>
    <row r="64" spans="1:19" x14ac:dyDescent="0.25">
      <c r="A64" s="7" t="s">
        <v>57</v>
      </c>
      <c r="B64" s="8">
        <v>108.2</v>
      </c>
      <c r="C64" s="8">
        <v>120.7</v>
      </c>
      <c r="D64" s="8">
        <v>116.3</v>
      </c>
      <c r="E64" s="16">
        <v>105</v>
      </c>
      <c r="F64" s="16">
        <v>111</v>
      </c>
      <c r="G64" s="16">
        <v>109</v>
      </c>
      <c r="H64" s="8">
        <v>111.4</v>
      </c>
      <c r="I64" s="8">
        <v>113.6</v>
      </c>
      <c r="J64" s="8">
        <v>110.7</v>
      </c>
      <c r="K64" s="8">
        <v>98.1</v>
      </c>
      <c r="L64" s="8">
        <v>103.6</v>
      </c>
      <c r="M64" s="8">
        <v>103.5</v>
      </c>
      <c r="N64" s="8">
        <v>107.4</v>
      </c>
      <c r="O64" s="14">
        <v>105.2</v>
      </c>
      <c r="P64" s="25">
        <v>99.8</v>
      </c>
      <c r="Q64" s="31">
        <v>89.959024356915336</v>
      </c>
      <c r="R64" s="31">
        <v>101.2</v>
      </c>
      <c r="S64" s="31">
        <v>102.62804527143679</v>
      </c>
    </row>
    <row r="65" spans="1:19" x14ac:dyDescent="0.25">
      <c r="A65" s="7" t="s">
        <v>58</v>
      </c>
      <c r="B65" s="16">
        <v>122</v>
      </c>
      <c r="C65" s="16">
        <v>111</v>
      </c>
      <c r="D65" s="8">
        <v>112.6</v>
      </c>
      <c r="E65" s="8">
        <v>111.3</v>
      </c>
      <c r="F65" s="8">
        <v>110.8</v>
      </c>
      <c r="G65" s="8">
        <v>115.9</v>
      </c>
      <c r="H65" s="8">
        <v>114.4</v>
      </c>
      <c r="I65" s="8">
        <v>115.5</v>
      </c>
      <c r="J65" s="8">
        <v>109.9</v>
      </c>
      <c r="K65" s="8">
        <v>101.6</v>
      </c>
      <c r="L65" s="8">
        <v>105.5</v>
      </c>
      <c r="M65" s="16">
        <v>103</v>
      </c>
      <c r="N65" s="8">
        <v>108.2</v>
      </c>
      <c r="O65" s="14">
        <v>105.3</v>
      </c>
      <c r="P65" s="25">
        <v>101.30301122283612</v>
      </c>
      <c r="Q65" s="31">
        <v>92</v>
      </c>
      <c r="R65" s="31">
        <v>101.97838455133837</v>
      </c>
      <c r="S65" s="31">
        <v>101.54204247890604</v>
      </c>
    </row>
    <row r="66" spans="1:19" x14ac:dyDescent="0.25">
      <c r="A66" s="7" t="s">
        <v>59</v>
      </c>
      <c r="B66" s="8">
        <v>110.6</v>
      </c>
      <c r="C66" s="8">
        <v>114.6</v>
      </c>
      <c r="D66" s="8">
        <v>125.8</v>
      </c>
      <c r="E66" s="8">
        <v>122.7</v>
      </c>
      <c r="F66" s="8">
        <v>99.4</v>
      </c>
      <c r="G66" s="8">
        <v>117.1</v>
      </c>
      <c r="H66" s="8">
        <v>110.2</v>
      </c>
      <c r="I66" s="8">
        <v>121.8</v>
      </c>
      <c r="J66" s="8">
        <v>117.5</v>
      </c>
      <c r="K66" s="8">
        <v>99.9</v>
      </c>
      <c r="L66" s="8">
        <v>103.3</v>
      </c>
      <c r="M66" s="8">
        <v>104.2</v>
      </c>
      <c r="N66" s="16">
        <v>112</v>
      </c>
      <c r="O66" s="14">
        <v>101.5</v>
      </c>
      <c r="P66" s="25">
        <v>100.9</v>
      </c>
      <c r="Q66" s="31">
        <v>90.7</v>
      </c>
      <c r="R66" s="31">
        <v>103.39625933988452</v>
      </c>
      <c r="S66" s="31">
        <v>101.09289617486338</v>
      </c>
    </row>
    <row r="67" spans="1:19" x14ac:dyDescent="0.25">
      <c r="A67" s="7" t="s">
        <v>60</v>
      </c>
      <c r="B67" s="8">
        <v>112.5</v>
      </c>
      <c r="C67" s="8">
        <v>118.8</v>
      </c>
      <c r="D67" s="8">
        <v>114.5</v>
      </c>
      <c r="E67" s="8">
        <v>107.3</v>
      </c>
      <c r="F67" s="8">
        <v>108.3</v>
      </c>
      <c r="G67" s="8">
        <v>109.9</v>
      </c>
      <c r="H67" s="8">
        <v>112.9</v>
      </c>
      <c r="I67" s="8">
        <v>113.4</v>
      </c>
      <c r="J67" s="8">
        <v>108.2</v>
      </c>
      <c r="K67" s="8">
        <v>91.6</v>
      </c>
      <c r="L67" s="8">
        <v>104.3</v>
      </c>
      <c r="M67" s="8">
        <v>104.4</v>
      </c>
      <c r="N67" s="8">
        <v>107.5</v>
      </c>
      <c r="O67" s="14">
        <v>106.3</v>
      </c>
      <c r="P67" s="25">
        <v>102.36260517338486</v>
      </c>
      <c r="Q67" s="31">
        <v>89.911196609313109</v>
      </c>
      <c r="R67" s="31">
        <v>98.795945745000651</v>
      </c>
      <c r="S67" s="31">
        <v>104.55868089233753</v>
      </c>
    </row>
    <row r="68" spans="1:19" x14ac:dyDescent="0.25">
      <c r="A68" s="7" t="s">
        <v>61</v>
      </c>
      <c r="B68" s="8">
        <v>119.5</v>
      </c>
      <c r="C68" s="8">
        <v>115.9</v>
      </c>
      <c r="D68" s="8">
        <v>121.2</v>
      </c>
      <c r="E68" s="8">
        <v>114.5</v>
      </c>
      <c r="F68" s="8">
        <v>112.4</v>
      </c>
      <c r="G68" s="8">
        <v>114.1</v>
      </c>
      <c r="H68" s="16">
        <v>119</v>
      </c>
      <c r="I68" s="8">
        <v>120.1</v>
      </c>
      <c r="J68" s="8">
        <v>116.1</v>
      </c>
      <c r="K68" s="8">
        <v>98.8</v>
      </c>
      <c r="L68" s="8">
        <v>104.3</v>
      </c>
      <c r="M68" s="8">
        <v>102.9</v>
      </c>
      <c r="N68" s="8">
        <v>111.3</v>
      </c>
      <c r="O68" s="14">
        <v>103.3</v>
      </c>
      <c r="P68" s="25">
        <v>99.100033749477234</v>
      </c>
      <c r="Q68" s="31">
        <v>89.4</v>
      </c>
      <c r="R68" s="31">
        <v>99.115508040677341</v>
      </c>
      <c r="S68" s="31">
        <v>102.43664717348928</v>
      </c>
    </row>
    <row r="69" spans="1:19" x14ac:dyDescent="0.25">
      <c r="A69" s="7" t="s">
        <v>62</v>
      </c>
      <c r="B69" s="8">
        <v>115.3</v>
      </c>
      <c r="C69" s="8">
        <v>107.5</v>
      </c>
      <c r="D69" s="8">
        <v>119.8</v>
      </c>
      <c r="E69" s="16">
        <v>109.8</v>
      </c>
      <c r="F69" s="8">
        <v>105.2</v>
      </c>
      <c r="G69" s="8">
        <v>107.4</v>
      </c>
      <c r="H69" s="8">
        <v>113.7</v>
      </c>
      <c r="I69" s="8">
        <v>114.6</v>
      </c>
      <c r="J69" s="8">
        <v>111.5</v>
      </c>
      <c r="K69" s="8">
        <v>97.5</v>
      </c>
      <c r="L69" s="8">
        <v>105.9</v>
      </c>
      <c r="M69" s="8">
        <v>102.4</v>
      </c>
      <c r="N69" s="8">
        <v>108.4</v>
      </c>
      <c r="O69" s="14">
        <v>105.1</v>
      </c>
      <c r="P69" s="25">
        <v>102.6</v>
      </c>
      <c r="Q69" s="31">
        <v>91.832277773231596</v>
      </c>
      <c r="R69" s="31">
        <v>100.43672481280721</v>
      </c>
      <c r="S69" s="31">
        <v>103.89985556090515</v>
      </c>
    </row>
    <row r="70" spans="1:19" x14ac:dyDescent="0.25">
      <c r="A70" s="10" t="s">
        <v>63</v>
      </c>
      <c r="B70" s="8" t="s">
        <v>2</v>
      </c>
      <c r="C70" s="5">
        <v>119.7</v>
      </c>
      <c r="D70" s="5">
        <v>109.7</v>
      </c>
      <c r="E70" s="19">
        <v>110</v>
      </c>
      <c r="F70" s="5">
        <v>109.6</v>
      </c>
      <c r="G70" s="5">
        <v>107.9</v>
      </c>
      <c r="H70" s="5">
        <v>109.8</v>
      </c>
      <c r="I70" s="5">
        <v>114.8</v>
      </c>
      <c r="J70" s="5">
        <v>107.7</v>
      </c>
      <c r="K70" s="5">
        <v>92.1</v>
      </c>
      <c r="L70" s="5">
        <v>104.7</v>
      </c>
      <c r="M70" s="5">
        <v>102.8</v>
      </c>
      <c r="N70" s="5">
        <v>107.5</v>
      </c>
      <c r="O70" s="13">
        <v>103.2</v>
      </c>
      <c r="P70" s="24">
        <v>100.05419087461753</v>
      </c>
      <c r="Q70" s="30">
        <v>91.393163092860746</v>
      </c>
      <c r="R70" s="30">
        <v>98.828298482293022</v>
      </c>
      <c r="S70" s="30">
        <v>102.38347968734922</v>
      </c>
    </row>
    <row r="71" spans="1:19" x14ac:dyDescent="0.25">
      <c r="A71" s="7" t="s">
        <v>64</v>
      </c>
      <c r="B71" s="16">
        <v>116</v>
      </c>
      <c r="C71" s="8">
        <v>113.7</v>
      </c>
      <c r="D71" s="8">
        <v>116.3</v>
      </c>
      <c r="E71" s="8">
        <v>112.8</v>
      </c>
      <c r="F71" s="8">
        <v>112.1</v>
      </c>
      <c r="G71" s="8">
        <v>112.2</v>
      </c>
      <c r="H71" s="8">
        <v>115.2</v>
      </c>
      <c r="I71" s="8">
        <v>110.5</v>
      </c>
      <c r="J71" s="8">
        <v>110.7</v>
      </c>
      <c r="K71" s="8">
        <v>94.1</v>
      </c>
      <c r="L71" s="8">
        <v>102.8</v>
      </c>
      <c r="M71" s="8">
        <v>102.1</v>
      </c>
      <c r="N71" s="8">
        <v>109.5</v>
      </c>
      <c r="O71" s="14">
        <v>105.9</v>
      </c>
      <c r="P71" s="25">
        <v>101.11551252373796</v>
      </c>
      <c r="Q71" s="31">
        <v>89.126832573220639</v>
      </c>
      <c r="R71" s="31">
        <v>98.672573238096433</v>
      </c>
      <c r="S71" s="31">
        <v>105.10076173946584</v>
      </c>
    </row>
    <row r="72" spans="1:19" x14ac:dyDescent="0.25">
      <c r="A72" s="7" t="s">
        <v>65</v>
      </c>
      <c r="B72" s="8">
        <v>122.5</v>
      </c>
      <c r="C72" s="8">
        <v>114.1</v>
      </c>
      <c r="D72" s="8">
        <v>119.2</v>
      </c>
      <c r="E72" s="8">
        <v>111.6</v>
      </c>
      <c r="F72" s="8">
        <v>112.9</v>
      </c>
      <c r="G72" s="8">
        <v>111.1</v>
      </c>
      <c r="H72" s="16">
        <v>112</v>
      </c>
      <c r="I72" s="8">
        <v>119.1</v>
      </c>
      <c r="J72" s="8">
        <v>108.2</v>
      </c>
      <c r="K72" s="8">
        <v>88.4</v>
      </c>
      <c r="L72" s="8">
        <v>105.9</v>
      </c>
      <c r="M72" s="8">
        <v>102.8</v>
      </c>
      <c r="N72" s="8">
        <v>107.6</v>
      </c>
      <c r="O72" s="14">
        <v>102.1</v>
      </c>
      <c r="P72" s="25">
        <v>99.012057608607279</v>
      </c>
      <c r="Q72" s="31">
        <v>89.9</v>
      </c>
      <c r="R72" s="31">
        <v>98.028567153985037</v>
      </c>
      <c r="S72" s="31">
        <v>103.71442354076217</v>
      </c>
    </row>
    <row r="73" spans="1:19" x14ac:dyDescent="0.25">
      <c r="A73" s="7" t="s">
        <v>66</v>
      </c>
      <c r="B73" s="8">
        <v>135.9</v>
      </c>
      <c r="C73" s="16">
        <v>122</v>
      </c>
      <c r="D73" s="8">
        <v>102.4</v>
      </c>
      <c r="E73" s="8">
        <v>107.6</v>
      </c>
      <c r="F73" s="8">
        <v>107.1</v>
      </c>
      <c r="G73" s="8">
        <v>105.2</v>
      </c>
      <c r="H73" s="8">
        <v>105.9</v>
      </c>
      <c r="I73" s="8">
        <v>111</v>
      </c>
      <c r="J73" s="8">
        <v>106.7</v>
      </c>
      <c r="K73" s="8">
        <v>92.6</v>
      </c>
      <c r="L73" s="8">
        <v>102.1</v>
      </c>
      <c r="M73" s="8">
        <v>103.3</v>
      </c>
      <c r="N73" s="8">
        <v>107.7</v>
      </c>
      <c r="O73" s="14">
        <v>101.8</v>
      </c>
      <c r="P73" s="25">
        <v>100.29096913279045</v>
      </c>
      <c r="Q73" s="31">
        <v>91.376736670315054</v>
      </c>
      <c r="R73" s="31">
        <v>98.411510097387776</v>
      </c>
      <c r="S73" s="31">
        <v>101.76312763510924</v>
      </c>
    </row>
    <row r="74" spans="1:19" x14ac:dyDescent="0.25">
      <c r="A74" s="12" t="s">
        <v>67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22"/>
      <c r="P74" s="15"/>
      <c r="Q74" s="15"/>
      <c r="R74" s="15"/>
      <c r="S74" s="15"/>
    </row>
    <row r="75" spans="1:19" x14ac:dyDescent="0.25">
      <c r="A75" s="9" t="s">
        <v>68</v>
      </c>
      <c r="B75" s="18">
        <v>143</v>
      </c>
      <c r="C75" s="17">
        <v>122.8</v>
      </c>
      <c r="D75" s="17">
        <v>96.9</v>
      </c>
      <c r="E75" s="17">
        <v>103.2</v>
      </c>
      <c r="F75" s="17">
        <v>103.3</v>
      </c>
      <c r="G75" s="17">
        <v>105.7</v>
      </c>
      <c r="H75" s="17">
        <v>105.3</v>
      </c>
      <c r="I75" s="17">
        <v>110.2</v>
      </c>
      <c r="J75" s="18">
        <v>105</v>
      </c>
      <c r="K75" s="17">
        <v>92.7</v>
      </c>
      <c r="L75" s="17">
        <v>99.4</v>
      </c>
      <c r="M75" s="17">
        <v>103.1</v>
      </c>
      <c r="N75" s="17">
        <v>108.2</v>
      </c>
      <c r="O75" s="23">
        <v>100.9</v>
      </c>
      <c r="P75" s="25">
        <v>100.26618479128419</v>
      </c>
      <c r="Q75" s="31">
        <v>90.518233303038571</v>
      </c>
      <c r="R75" s="31">
        <v>97.438029762783344</v>
      </c>
      <c r="S75" s="31">
        <v>99.724570234590175</v>
      </c>
    </row>
    <row r="76" spans="1:19" x14ac:dyDescent="0.25">
      <c r="A76" s="11" t="s">
        <v>69</v>
      </c>
      <c r="B76" s="8">
        <v>125.8</v>
      </c>
      <c r="C76" s="8">
        <v>115.3</v>
      </c>
      <c r="D76" s="8">
        <v>106.4</v>
      </c>
      <c r="E76" s="8">
        <v>113.8</v>
      </c>
      <c r="F76" s="8">
        <v>108.9</v>
      </c>
      <c r="G76" s="8">
        <v>99.4</v>
      </c>
      <c r="H76" s="16">
        <v>102</v>
      </c>
      <c r="I76" s="8">
        <v>107.9</v>
      </c>
      <c r="J76" s="8">
        <v>107.5</v>
      </c>
      <c r="K76" s="8">
        <v>94.8</v>
      </c>
      <c r="L76" s="8">
        <v>105.1</v>
      </c>
      <c r="M76" s="8">
        <v>106.7</v>
      </c>
      <c r="N76" s="16">
        <v>105</v>
      </c>
      <c r="O76" s="14">
        <v>103.1</v>
      </c>
      <c r="P76" s="25">
        <v>100.6</v>
      </c>
      <c r="Q76" s="31">
        <v>94.12575800289045</v>
      </c>
      <c r="R76" s="31">
        <v>100.8149822402338</v>
      </c>
      <c r="S76" s="31">
        <v>104.94606938101253</v>
      </c>
    </row>
    <row r="77" spans="1:19" x14ac:dyDescent="0.25">
      <c r="A77" s="11" t="s">
        <v>94</v>
      </c>
      <c r="B77" s="8"/>
      <c r="C77" s="8"/>
      <c r="D77" s="8"/>
      <c r="E77" s="8"/>
      <c r="F77" s="8"/>
      <c r="G77" s="8"/>
      <c r="H77" s="16"/>
      <c r="I77" s="8"/>
      <c r="J77" s="8"/>
      <c r="K77" s="8">
        <v>88.3</v>
      </c>
      <c r="L77" s="8">
        <v>105.2</v>
      </c>
      <c r="M77" s="8">
        <v>102.2</v>
      </c>
      <c r="N77" s="16">
        <v>110.3</v>
      </c>
      <c r="O77" s="14">
        <v>103.6</v>
      </c>
      <c r="P77" s="27">
        <v>101.09808069182193</v>
      </c>
      <c r="Q77" s="31">
        <v>91.479592345123422</v>
      </c>
      <c r="R77" s="31">
        <v>97.346517249184217</v>
      </c>
      <c r="S77" s="31">
        <v>103.60403652090342</v>
      </c>
    </row>
    <row r="78" spans="1:19" x14ac:dyDescent="0.25">
      <c r="A78" s="7" t="s">
        <v>70</v>
      </c>
      <c r="B78" s="8">
        <v>118.5</v>
      </c>
      <c r="C78" s="8">
        <v>110.9</v>
      </c>
      <c r="D78" s="8">
        <v>113.7</v>
      </c>
      <c r="E78" s="16">
        <v>113</v>
      </c>
      <c r="F78" s="8">
        <v>110.8</v>
      </c>
      <c r="G78" s="8">
        <v>111.4</v>
      </c>
      <c r="H78" s="8">
        <v>112.9</v>
      </c>
      <c r="I78" s="8">
        <v>117.7</v>
      </c>
      <c r="J78" s="8">
        <v>108.8</v>
      </c>
      <c r="K78" s="8">
        <v>91.7</v>
      </c>
      <c r="L78" s="8">
        <v>107.9</v>
      </c>
      <c r="M78" s="8">
        <v>104.1</v>
      </c>
      <c r="N78" s="8">
        <v>106.7</v>
      </c>
      <c r="O78" s="14">
        <v>107.9</v>
      </c>
      <c r="P78" s="25">
        <v>100.7</v>
      </c>
      <c r="Q78" s="31">
        <v>93.81391419458528</v>
      </c>
      <c r="R78" s="31">
        <v>97.763981624614246</v>
      </c>
      <c r="S78" s="31">
        <v>101.1846960574869</v>
      </c>
    </row>
    <row r="79" spans="1:19" x14ac:dyDescent="0.25">
      <c r="A79" s="10" t="s">
        <v>71</v>
      </c>
      <c r="B79" s="8" t="s">
        <v>2</v>
      </c>
      <c r="C79" s="19">
        <v>116</v>
      </c>
      <c r="D79" s="5">
        <v>117.4</v>
      </c>
      <c r="E79" s="5">
        <v>108.3</v>
      </c>
      <c r="F79" s="5">
        <v>110.7</v>
      </c>
      <c r="G79" s="19">
        <v>111</v>
      </c>
      <c r="H79" s="5">
        <v>111.5</v>
      </c>
      <c r="I79" s="5">
        <v>115.5</v>
      </c>
      <c r="J79" s="5">
        <v>109.9</v>
      </c>
      <c r="K79" s="5">
        <v>96.9</v>
      </c>
      <c r="L79" s="5">
        <v>105.8</v>
      </c>
      <c r="M79" s="5">
        <v>103.6</v>
      </c>
      <c r="N79" s="5">
        <v>108.2</v>
      </c>
      <c r="O79" s="13">
        <v>103.9</v>
      </c>
      <c r="P79" s="24">
        <v>100.1895270442166</v>
      </c>
      <c r="Q79" s="30">
        <v>91.516191797557951</v>
      </c>
      <c r="R79" s="30">
        <v>99.901122300434551</v>
      </c>
      <c r="S79" s="30">
        <v>103.59879716752351</v>
      </c>
    </row>
    <row r="80" spans="1:19" x14ac:dyDescent="0.25">
      <c r="A80" s="7" t="s">
        <v>72</v>
      </c>
      <c r="B80" s="8">
        <v>109.3</v>
      </c>
      <c r="C80" s="8">
        <v>124.2</v>
      </c>
      <c r="D80" s="8">
        <v>141.69999999999999</v>
      </c>
      <c r="E80" s="8">
        <v>109.3</v>
      </c>
      <c r="F80" s="16">
        <v>106</v>
      </c>
      <c r="G80" s="8">
        <v>111.2</v>
      </c>
      <c r="H80" s="8">
        <v>118.9</v>
      </c>
      <c r="I80" s="16">
        <v>115</v>
      </c>
      <c r="J80" s="8">
        <v>109.4</v>
      </c>
      <c r="K80" s="8">
        <v>100.4</v>
      </c>
      <c r="L80" s="8">
        <v>102.2</v>
      </c>
      <c r="M80" s="8">
        <v>101.4</v>
      </c>
      <c r="N80" s="8">
        <v>110.8</v>
      </c>
      <c r="O80" s="14">
        <v>106.4</v>
      </c>
      <c r="P80" s="25">
        <v>101.4636957526627</v>
      </c>
      <c r="Q80" s="31">
        <v>88.399987704254485</v>
      </c>
      <c r="R80" s="31">
        <v>103.62319999833827</v>
      </c>
      <c r="S80" s="31">
        <v>102.49145090376162</v>
      </c>
    </row>
    <row r="81" spans="1:19" x14ac:dyDescent="0.25">
      <c r="A81" s="7" t="s">
        <v>73</v>
      </c>
      <c r="B81" s="8">
        <v>112.3</v>
      </c>
      <c r="C81" s="8">
        <v>115.3</v>
      </c>
      <c r="D81" s="8">
        <v>128.5</v>
      </c>
      <c r="E81" s="8">
        <v>111.4</v>
      </c>
      <c r="F81" s="16">
        <v>106</v>
      </c>
      <c r="G81" s="8">
        <v>107.7</v>
      </c>
      <c r="H81" s="8">
        <v>110.9</v>
      </c>
      <c r="I81" s="8">
        <v>117.2</v>
      </c>
      <c r="J81" s="8">
        <v>110.8</v>
      </c>
      <c r="K81" s="16">
        <v>100</v>
      </c>
      <c r="L81" s="8">
        <v>104.6</v>
      </c>
      <c r="M81" s="8">
        <v>101.3</v>
      </c>
      <c r="N81" s="16">
        <v>110</v>
      </c>
      <c r="O81" s="14">
        <v>104.9</v>
      </c>
      <c r="P81" s="25">
        <v>98.586673896521944</v>
      </c>
      <c r="Q81" s="31">
        <v>89.443336096128149</v>
      </c>
      <c r="R81" s="31">
        <v>99.518889293138571</v>
      </c>
      <c r="S81" s="31">
        <v>104.65907985604512</v>
      </c>
    </row>
    <row r="82" spans="1:19" x14ac:dyDescent="0.25">
      <c r="A82" s="7" t="s">
        <v>74</v>
      </c>
      <c r="B82" s="8">
        <v>113.4</v>
      </c>
      <c r="C82" s="8">
        <v>125.9</v>
      </c>
      <c r="D82" s="8">
        <v>142.80000000000001</v>
      </c>
      <c r="E82" s="8">
        <v>112.3</v>
      </c>
      <c r="F82" s="8">
        <v>103.4</v>
      </c>
      <c r="G82" s="8">
        <v>112.7</v>
      </c>
      <c r="H82" s="8">
        <v>117.7</v>
      </c>
      <c r="I82" s="8">
        <v>114.6</v>
      </c>
      <c r="J82" s="16">
        <v>110</v>
      </c>
      <c r="K82" s="8">
        <v>106.8</v>
      </c>
      <c r="L82" s="8">
        <v>101.8</v>
      </c>
      <c r="M82" s="16">
        <v>100</v>
      </c>
      <c r="N82" s="8">
        <v>109.9</v>
      </c>
      <c r="O82" s="14">
        <v>105.2</v>
      </c>
      <c r="P82" s="25">
        <v>103.84168048312432</v>
      </c>
      <c r="Q82" s="31">
        <v>90.506587834740628</v>
      </c>
      <c r="R82" s="31">
        <v>99.3</v>
      </c>
      <c r="S82" s="31">
        <v>101.63902628261081</v>
      </c>
    </row>
    <row r="83" spans="1:19" x14ac:dyDescent="0.25">
      <c r="A83" s="7" t="s">
        <v>75</v>
      </c>
      <c r="B83" s="8">
        <v>104.3</v>
      </c>
      <c r="C83" s="8">
        <v>113.4</v>
      </c>
      <c r="D83" s="8">
        <v>116.5</v>
      </c>
      <c r="E83" s="8">
        <v>110.4</v>
      </c>
      <c r="F83" s="8">
        <v>107.9</v>
      </c>
      <c r="G83" s="8">
        <v>111.8</v>
      </c>
      <c r="H83" s="8">
        <v>111.3</v>
      </c>
      <c r="I83" s="8">
        <v>109.6</v>
      </c>
      <c r="J83" s="8">
        <v>113.2</v>
      </c>
      <c r="K83" s="8">
        <v>98.9</v>
      </c>
      <c r="L83" s="8">
        <v>105.4</v>
      </c>
      <c r="M83" s="8">
        <v>103.4</v>
      </c>
      <c r="N83" s="8">
        <v>107.6</v>
      </c>
      <c r="O83" s="14">
        <v>104.9</v>
      </c>
      <c r="P83" s="25">
        <v>104.21593199994462</v>
      </c>
      <c r="Q83" s="31">
        <v>91.282862192885602</v>
      </c>
      <c r="R83" s="31">
        <v>102.72246205427551</v>
      </c>
      <c r="S83" s="31">
        <v>101.5746500777605</v>
      </c>
    </row>
    <row r="84" spans="1:19" x14ac:dyDescent="0.25">
      <c r="A84" s="7" t="s">
        <v>76</v>
      </c>
      <c r="B84" s="8">
        <v>113.6</v>
      </c>
      <c r="C84" s="8">
        <v>110.3</v>
      </c>
      <c r="D84" s="8">
        <v>120.2</v>
      </c>
      <c r="E84" s="16">
        <v>108</v>
      </c>
      <c r="F84" s="8">
        <v>113.6</v>
      </c>
      <c r="G84" s="8">
        <v>106.4</v>
      </c>
      <c r="H84" s="8">
        <v>115.4</v>
      </c>
      <c r="I84" s="8">
        <v>116.4</v>
      </c>
      <c r="J84" s="8">
        <v>108.2</v>
      </c>
      <c r="K84" s="8">
        <v>98.5</v>
      </c>
      <c r="L84" s="8">
        <v>104.2</v>
      </c>
      <c r="M84" s="8">
        <v>106.3</v>
      </c>
      <c r="N84" s="8">
        <v>110.5</v>
      </c>
      <c r="O84" s="14">
        <v>104.9</v>
      </c>
      <c r="P84" s="25">
        <v>99.928653940589612</v>
      </c>
      <c r="Q84" s="31">
        <v>89.953500872408171</v>
      </c>
      <c r="R84" s="31">
        <v>98.4</v>
      </c>
      <c r="S84" s="31">
        <v>103.5514379463424</v>
      </c>
    </row>
    <row r="85" spans="1:19" x14ac:dyDescent="0.25">
      <c r="A85" s="7" t="s">
        <v>77</v>
      </c>
      <c r="B85" s="8">
        <v>118.3</v>
      </c>
      <c r="C85" s="8">
        <v>113.6</v>
      </c>
      <c r="D85" s="8">
        <v>126.6</v>
      </c>
      <c r="E85" s="16">
        <v>112</v>
      </c>
      <c r="F85" s="8">
        <v>110.7</v>
      </c>
      <c r="G85" s="8">
        <v>109.5</v>
      </c>
      <c r="H85" s="8">
        <v>111.1</v>
      </c>
      <c r="I85" s="8">
        <v>112.8</v>
      </c>
      <c r="J85" s="16">
        <v>110</v>
      </c>
      <c r="K85" s="8">
        <v>96.6</v>
      </c>
      <c r="L85" s="8">
        <v>104.3</v>
      </c>
      <c r="M85" s="16">
        <v>103</v>
      </c>
      <c r="N85" s="8">
        <v>109.6</v>
      </c>
      <c r="O85" s="14">
        <v>104.5</v>
      </c>
      <c r="P85" s="25">
        <v>99.655336110895718</v>
      </c>
      <c r="Q85" s="31">
        <v>90.131788250821003</v>
      </c>
      <c r="R85" s="31">
        <v>98.564201120184933</v>
      </c>
      <c r="S85" s="31">
        <v>103.04200869145342</v>
      </c>
    </row>
    <row r="86" spans="1:19" x14ac:dyDescent="0.25">
      <c r="A86" s="7" t="s">
        <v>78</v>
      </c>
      <c r="B86" s="8">
        <v>134.1</v>
      </c>
      <c r="C86" s="8">
        <v>110.5</v>
      </c>
      <c r="D86" s="16">
        <v>106</v>
      </c>
      <c r="E86" s="8">
        <v>99.6</v>
      </c>
      <c r="F86" s="8">
        <v>107.5</v>
      </c>
      <c r="G86" s="8">
        <v>108.8</v>
      </c>
      <c r="H86" s="8">
        <v>107.7</v>
      </c>
      <c r="I86" s="8">
        <v>115.8</v>
      </c>
      <c r="J86" s="16">
        <v>109</v>
      </c>
      <c r="K86" s="8">
        <v>96.9</v>
      </c>
      <c r="L86" s="8">
        <v>107.7</v>
      </c>
      <c r="M86" s="8">
        <v>102.6</v>
      </c>
      <c r="N86" s="8">
        <v>106.1</v>
      </c>
      <c r="O86" s="20">
        <v>104</v>
      </c>
      <c r="P86" s="25">
        <v>101.9522331325947</v>
      </c>
      <c r="Q86" s="31">
        <v>93.603057957315457</v>
      </c>
      <c r="R86" s="31">
        <v>100.7662414445733</v>
      </c>
      <c r="S86" s="31">
        <v>103.85699018750607</v>
      </c>
    </row>
    <row r="87" spans="1:19" x14ac:dyDescent="0.25">
      <c r="A87" s="7" t="s">
        <v>79</v>
      </c>
      <c r="B87" s="8">
        <v>111.7</v>
      </c>
      <c r="C87" s="8">
        <v>112.9</v>
      </c>
      <c r="D87" s="16">
        <v>120</v>
      </c>
      <c r="E87" s="8">
        <v>106.5</v>
      </c>
      <c r="F87" s="8">
        <v>107.9</v>
      </c>
      <c r="G87" s="8">
        <v>113.7</v>
      </c>
      <c r="H87" s="8">
        <v>112.1</v>
      </c>
      <c r="I87" s="16">
        <v>113</v>
      </c>
      <c r="J87" s="8">
        <v>107.7</v>
      </c>
      <c r="K87" s="8">
        <v>95.3</v>
      </c>
      <c r="L87" s="8">
        <v>104.9</v>
      </c>
      <c r="M87" s="8">
        <v>101.3</v>
      </c>
      <c r="N87" s="8">
        <v>108.4</v>
      </c>
      <c r="O87" s="14">
        <v>105.3</v>
      </c>
      <c r="P87" s="25">
        <v>101.31856394613354</v>
      </c>
      <c r="Q87" s="31">
        <v>91.299732550484876</v>
      </c>
      <c r="R87" s="31">
        <v>99.825896845173858</v>
      </c>
      <c r="S87" s="31">
        <v>103.4715525554484</v>
      </c>
    </row>
    <row r="88" spans="1:19" x14ac:dyDescent="0.25">
      <c r="A88" s="7" t="s">
        <v>80</v>
      </c>
      <c r="B88" s="8">
        <v>117.5</v>
      </c>
      <c r="C88" s="8">
        <v>112.6</v>
      </c>
      <c r="D88" s="8">
        <v>111.1</v>
      </c>
      <c r="E88" s="8">
        <v>109.6</v>
      </c>
      <c r="F88" s="16">
        <v>116</v>
      </c>
      <c r="G88" s="8">
        <v>115.1</v>
      </c>
      <c r="H88" s="8">
        <v>109.9</v>
      </c>
      <c r="I88" s="8">
        <v>111.9</v>
      </c>
      <c r="J88" s="8">
        <v>109.5</v>
      </c>
      <c r="K88" s="8">
        <v>93.9</v>
      </c>
      <c r="L88" s="8">
        <v>106.1</v>
      </c>
      <c r="M88" s="8">
        <v>105.1</v>
      </c>
      <c r="N88" s="8">
        <v>108.1</v>
      </c>
      <c r="O88" s="14">
        <v>100.5</v>
      </c>
      <c r="P88" s="25">
        <v>98.078052833138713</v>
      </c>
      <c r="Q88" s="31">
        <v>92.008685453227926</v>
      </c>
      <c r="R88" s="31">
        <v>99.702469500070421</v>
      </c>
      <c r="S88" s="31">
        <v>105.7973843451103</v>
      </c>
    </row>
    <row r="89" spans="1:19" x14ac:dyDescent="0.25">
      <c r="A89" s="7" t="s">
        <v>81</v>
      </c>
      <c r="B89" s="8">
        <v>118.6</v>
      </c>
      <c r="C89" s="8">
        <v>121.1</v>
      </c>
      <c r="D89" s="8">
        <v>122.1</v>
      </c>
      <c r="E89" s="8">
        <v>109.5</v>
      </c>
      <c r="F89" s="8">
        <v>115.5</v>
      </c>
      <c r="G89" s="8">
        <v>110.1</v>
      </c>
      <c r="H89" s="8">
        <v>115.1</v>
      </c>
      <c r="I89" s="8">
        <v>121.3</v>
      </c>
      <c r="J89" s="16">
        <v>115</v>
      </c>
      <c r="K89" s="8">
        <v>95.7</v>
      </c>
      <c r="L89" s="8">
        <v>103.8</v>
      </c>
      <c r="M89" s="8">
        <v>103.7</v>
      </c>
      <c r="N89" s="8">
        <v>109.4</v>
      </c>
      <c r="O89" s="14">
        <v>103.8</v>
      </c>
      <c r="P89" s="25">
        <v>99.816959449387738</v>
      </c>
      <c r="Q89" s="31">
        <v>90.361513473432325</v>
      </c>
      <c r="R89" s="31">
        <v>101.21071079653188</v>
      </c>
      <c r="S89" s="31">
        <v>104.06140691799455</v>
      </c>
    </row>
    <row r="90" spans="1:19" x14ac:dyDescent="0.25">
      <c r="A90" s="7" t="s">
        <v>82</v>
      </c>
      <c r="B90" s="16">
        <v>110</v>
      </c>
      <c r="C90" s="8">
        <v>130.69999999999999</v>
      </c>
      <c r="D90" s="8">
        <v>133.1</v>
      </c>
      <c r="E90" s="8">
        <v>112.7</v>
      </c>
      <c r="F90" s="8">
        <v>112.8</v>
      </c>
      <c r="G90" s="8">
        <v>115.3</v>
      </c>
      <c r="H90" s="8">
        <v>112.9</v>
      </c>
      <c r="I90" s="8">
        <v>114.9</v>
      </c>
      <c r="J90" s="8">
        <v>107.9</v>
      </c>
      <c r="K90" s="8">
        <v>98.8</v>
      </c>
      <c r="L90" s="8">
        <v>107.2</v>
      </c>
      <c r="M90" s="8">
        <v>106.2</v>
      </c>
      <c r="N90" s="8">
        <v>109.7</v>
      </c>
      <c r="O90" s="14">
        <v>105.7</v>
      </c>
      <c r="P90" s="25">
        <v>98.1034456940056</v>
      </c>
      <c r="Q90" s="31">
        <v>91.180531402200756</v>
      </c>
      <c r="R90" s="31">
        <v>97.621524022891293</v>
      </c>
      <c r="S90" s="31">
        <v>102.86382232612507</v>
      </c>
    </row>
    <row r="91" spans="1:19" x14ac:dyDescent="0.25">
      <c r="A91" s="7" t="s">
        <v>83</v>
      </c>
      <c r="B91" s="8">
        <v>123.3</v>
      </c>
      <c r="C91" s="8">
        <v>125.7</v>
      </c>
      <c r="D91" s="8">
        <v>110.6</v>
      </c>
      <c r="E91" s="8">
        <v>110.2</v>
      </c>
      <c r="F91" s="8">
        <v>106.5</v>
      </c>
      <c r="G91" s="8">
        <v>107.3</v>
      </c>
      <c r="H91" s="8">
        <v>107.5</v>
      </c>
      <c r="I91" s="8">
        <v>117.8</v>
      </c>
      <c r="J91" s="8">
        <v>108.1</v>
      </c>
      <c r="K91" s="16">
        <v>99</v>
      </c>
      <c r="L91" s="8">
        <v>104.2</v>
      </c>
      <c r="M91" s="8">
        <v>103.5</v>
      </c>
      <c r="N91" s="8">
        <v>105.3</v>
      </c>
      <c r="O91" s="14">
        <v>103.8</v>
      </c>
      <c r="P91" s="25">
        <v>99.9</v>
      </c>
      <c r="Q91" s="31">
        <v>92.737713929294145</v>
      </c>
      <c r="R91" s="31">
        <v>98.9</v>
      </c>
      <c r="S91" s="31">
        <v>100.36637099884302</v>
      </c>
    </row>
    <row r="92" spans="1:19" x14ac:dyDescent="0.25">
      <c r="A92" s="10" t="s">
        <v>84</v>
      </c>
      <c r="B92" s="8" t="s">
        <v>2</v>
      </c>
      <c r="C92" s="5">
        <v>115.2</v>
      </c>
      <c r="D92" s="5">
        <v>119.8</v>
      </c>
      <c r="E92" s="5">
        <v>111.1</v>
      </c>
      <c r="F92" s="5">
        <v>108.3</v>
      </c>
      <c r="G92" s="5">
        <v>111.2</v>
      </c>
      <c r="H92" s="5">
        <v>107.8</v>
      </c>
      <c r="I92" s="5">
        <v>112.6</v>
      </c>
      <c r="J92" s="5">
        <v>110.3</v>
      </c>
      <c r="K92" s="5">
        <v>98.8</v>
      </c>
      <c r="L92" s="5">
        <v>104.5</v>
      </c>
      <c r="M92" s="5">
        <v>105.4</v>
      </c>
      <c r="N92" s="5">
        <v>108.8</v>
      </c>
      <c r="O92" s="21">
        <v>105</v>
      </c>
      <c r="P92" s="26">
        <v>101.5</v>
      </c>
      <c r="Q92" s="30">
        <v>92.224426523983112</v>
      </c>
      <c r="R92" s="30">
        <v>98.998284642565793</v>
      </c>
      <c r="S92" s="30">
        <v>103.49501403814503</v>
      </c>
    </row>
    <row r="93" spans="1:19" x14ac:dyDescent="0.25">
      <c r="A93" s="7" t="s">
        <v>85</v>
      </c>
      <c r="B93" s="8">
        <v>113.7</v>
      </c>
      <c r="C93" s="8">
        <v>114.9</v>
      </c>
      <c r="D93" s="16">
        <v>119</v>
      </c>
      <c r="E93" s="16">
        <v>106</v>
      </c>
      <c r="F93" s="8">
        <v>105.8</v>
      </c>
      <c r="G93" s="8">
        <v>106.2</v>
      </c>
      <c r="H93" s="8">
        <v>106.8</v>
      </c>
      <c r="I93" s="8">
        <v>109.6</v>
      </c>
      <c r="J93" s="8">
        <v>111.5</v>
      </c>
      <c r="K93" s="8">
        <v>99.6</v>
      </c>
      <c r="L93" s="8">
        <v>102.1</v>
      </c>
      <c r="M93" s="8">
        <v>110.7</v>
      </c>
      <c r="N93" s="8">
        <v>111.9</v>
      </c>
      <c r="O93" s="20">
        <v>110</v>
      </c>
      <c r="P93" s="25">
        <v>102.3</v>
      </c>
      <c r="Q93" s="31">
        <v>95.597729617048657</v>
      </c>
      <c r="R93" s="31">
        <v>100.22072633069344</v>
      </c>
      <c r="S93" s="31">
        <v>100.30452988199468</v>
      </c>
    </row>
    <row r="94" spans="1:19" x14ac:dyDescent="0.25">
      <c r="A94" s="7" t="s">
        <v>99</v>
      </c>
      <c r="B94" s="8">
        <v>99.8</v>
      </c>
      <c r="C94" s="8">
        <v>117.6</v>
      </c>
      <c r="D94" s="8">
        <v>120.5</v>
      </c>
      <c r="E94" s="8">
        <v>108.8</v>
      </c>
      <c r="F94" s="8">
        <v>108.3</v>
      </c>
      <c r="G94" s="8">
        <v>104.3</v>
      </c>
      <c r="H94" s="8">
        <v>105.7</v>
      </c>
      <c r="I94" s="8">
        <v>106.7</v>
      </c>
      <c r="J94" s="8">
        <v>110.3</v>
      </c>
      <c r="K94" s="8">
        <v>101.3</v>
      </c>
      <c r="L94" s="8">
        <v>104.7</v>
      </c>
      <c r="M94" s="8">
        <v>102.2</v>
      </c>
      <c r="N94" s="8">
        <v>105.7</v>
      </c>
      <c r="O94" s="14">
        <v>105.1</v>
      </c>
      <c r="P94" s="25">
        <v>102.4</v>
      </c>
      <c r="Q94" s="31">
        <v>96.220917981795978</v>
      </c>
      <c r="R94" s="31">
        <v>98.7</v>
      </c>
      <c r="S94" s="31">
        <v>103.77085543446812</v>
      </c>
    </row>
    <row r="95" spans="1:19" x14ac:dyDescent="0.25">
      <c r="A95" s="7" t="s">
        <v>86</v>
      </c>
      <c r="B95" s="8">
        <v>108.6</v>
      </c>
      <c r="C95" s="8">
        <v>114.5</v>
      </c>
      <c r="D95" s="8">
        <v>119.1</v>
      </c>
      <c r="E95" s="8">
        <v>112.5</v>
      </c>
      <c r="F95" s="8">
        <v>110.2</v>
      </c>
      <c r="G95" s="16">
        <v>112</v>
      </c>
      <c r="H95" s="8">
        <v>111.6</v>
      </c>
      <c r="I95" s="8">
        <v>112.6</v>
      </c>
      <c r="J95" s="8">
        <v>112.4</v>
      </c>
      <c r="K95" s="8">
        <v>100.7</v>
      </c>
      <c r="L95" s="8">
        <v>109.3</v>
      </c>
      <c r="M95" s="8">
        <v>104.2</v>
      </c>
      <c r="N95" s="8">
        <v>106.4</v>
      </c>
      <c r="O95" s="14">
        <v>102.8</v>
      </c>
      <c r="P95" s="25">
        <v>100.83479870932206</v>
      </c>
      <c r="Q95" s="31">
        <v>90.244405094474644</v>
      </c>
      <c r="R95" s="31">
        <v>99.148116722137146</v>
      </c>
      <c r="S95" s="31">
        <v>103.444929645803</v>
      </c>
    </row>
    <row r="96" spans="1:19" x14ac:dyDescent="0.25">
      <c r="A96" s="7" t="s">
        <v>87</v>
      </c>
      <c r="B96" s="8">
        <v>118.3</v>
      </c>
      <c r="C96" s="8">
        <v>114.8</v>
      </c>
      <c r="D96" s="8">
        <v>116.9</v>
      </c>
      <c r="E96" s="16">
        <v>113</v>
      </c>
      <c r="F96" s="8">
        <v>106.6</v>
      </c>
      <c r="G96" s="16">
        <v>111</v>
      </c>
      <c r="H96" s="8">
        <v>102.9</v>
      </c>
      <c r="I96" s="8">
        <v>114.1</v>
      </c>
      <c r="J96" s="8">
        <v>105.6</v>
      </c>
      <c r="K96" s="8">
        <v>95.6</v>
      </c>
      <c r="L96" s="8">
        <v>103.1</v>
      </c>
      <c r="M96" s="8">
        <v>106.4</v>
      </c>
      <c r="N96" s="8">
        <v>113.1</v>
      </c>
      <c r="O96" s="14">
        <v>103.3</v>
      </c>
      <c r="P96" s="25">
        <v>100.6</v>
      </c>
      <c r="Q96" s="31">
        <v>88.800976540193005</v>
      </c>
      <c r="R96" s="31">
        <v>97.8</v>
      </c>
      <c r="S96" s="31">
        <v>102.30895565645832</v>
      </c>
    </row>
    <row r="97" spans="1:19" x14ac:dyDescent="0.25">
      <c r="A97" s="7" t="s">
        <v>88</v>
      </c>
      <c r="B97" s="8">
        <v>116.4</v>
      </c>
      <c r="C97" s="8">
        <v>118.5</v>
      </c>
      <c r="D97" s="8">
        <v>126.8</v>
      </c>
      <c r="E97" s="8">
        <v>110.7</v>
      </c>
      <c r="F97" s="8">
        <v>108.2</v>
      </c>
      <c r="G97" s="8">
        <v>112.7</v>
      </c>
      <c r="H97" s="8">
        <v>106.7</v>
      </c>
      <c r="I97" s="16">
        <v>113</v>
      </c>
      <c r="J97" s="8">
        <v>108.6</v>
      </c>
      <c r="K97" s="8">
        <v>101.1</v>
      </c>
      <c r="L97" s="8">
        <v>103.8</v>
      </c>
      <c r="M97" s="8">
        <v>104.6</v>
      </c>
      <c r="N97" s="8">
        <v>104.7</v>
      </c>
      <c r="O97" s="14">
        <v>105.8</v>
      </c>
      <c r="P97" s="25">
        <v>98.48988260195695</v>
      </c>
      <c r="Q97" s="31">
        <v>88.006436495629941</v>
      </c>
      <c r="R97" s="31">
        <v>96.015406949647485</v>
      </c>
      <c r="S97" s="31">
        <v>107.39299610894943</v>
      </c>
    </row>
    <row r="98" spans="1:19" x14ac:dyDescent="0.25">
      <c r="A98" s="7" t="s">
        <v>89</v>
      </c>
      <c r="B98" s="8">
        <v>101.5</v>
      </c>
      <c r="C98" s="8">
        <v>110.9</v>
      </c>
      <c r="D98" s="8">
        <v>116.1</v>
      </c>
      <c r="E98" s="16">
        <v>115</v>
      </c>
      <c r="F98" s="16">
        <v>107</v>
      </c>
      <c r="G98" s="8">
        <v>117.9</v>
      </c>
      <c r="H98" s="8">
        <v>108.6</v>
      </c>
      <c r="I98" s="8">
        <v>112.9</v>
      </c>
      <c r="J98" s="8">
        <v>108.9</v>
      </c>
      <c r="K98" s="8">
        <v>97.7</v>
      </c>
      <c r="L98" s="8">
        <v>104.9</v>
      </c>
      <c r="M98" s="16">
        <v>104</v>
      </c>
      <c r="N98" s="8">
        <v>110.4</v>
      </c>
      <c r="O98" s="14">
        <v>105.1</v>
      </c>
      <c r="P98" s="25">
        <v>103.09609523804689</v>
      </c>
      <c r="Q98" s="31">
        <v>92.82819661405685</v>
      </c>
      <c r="R98" s="31">
        <v>98.89235406820373</v>
      </c>
      <c r="S98" s="31">
        <v>104.74995172813284</v>
      </c>
    </row>
    <row r="99" spans="1:19" x14ac:dyDescent="0.25">
      <c r="A99" s="7" t="s">
        <v>90</v>
      </c>
      <c r="B99" s="8">
        <v>106.9</v>
      </c>
      <c r="C99" s="8">
        <v>112.2</v>
      </c>
      <c r="D99" s="8">
        <v>119.6</v>
      </c>
      <c r="E99" s="8">
        <v>116.4</v>
      </c>
      <c r="F99" s="8">
        <v>113.8</v>
      </c>
      <c r="G99" s="8">
        <v>113.8</v>
      </c>
      <c r="H99" s="8">
        <v>110.3</v>
      </c>
      <c r="I99" s="8">
        <v>112.7</v>
      </c>
      <c r="J99" s="8">
        <v>113.8</v>
      </c>
      <c r="K99" s="8">
        <v>95.9</v>
      </c>
      <c r="L99" s="16">
        <v>100</v>
      </c>
      <c r="M99" s="8">
        <v>100.4</v>
      </c>
      <c r="N99" s="8">
        <v>108.9</v>
      </c>
      <c r="O99" s="14">
        <v>103.9</v>
      </c>
      <c r="P99" s="25">
        <v>104.8</v>
      </c>
      <c r="Q99" s="31">
        <v>99.809189420363651</v>
      </c>
      <c r="R99" s="31">
        <v>100</v>
      </c>
      <c r="S99" s="31">
        <v>101.8652749589253</v>
      </c>
    </row>
    <row r="100" spans="1:19" x14ac:dyDescent="0.25">
      <c r="A100" s="7" t="s">
        <v>91</v>
      </c>
      <c r="B100" s="8">
        <v>112.8</v>
      </c>
      <c r="C100" s="8">
        <v>117.7</v>
      </c>
      <c r="D100" s="8">
        <v>126.7</v>
      </c>
      <c r="E100" s="8">
        <v>110.6</v>
      </c>
      <c r="F100" s="8">
        <v>105.7</v>
      </c>
      <c r="G100" s="8">
        <v>108.9</v>
      </c>
      <c r="H100" s="8">
        <v>107.7</v>
      </c>
      <c r="I100" s="8">
        <v>116.4</v>
      </c>
      <c r="J100" s="8">
        <v>109.4</v>
      </c>
      <c r="K100" s="8">
        <v>97.7</v>
      </c>
      <c r="L100" s="8">
        <v>107.9</v>
      </c>
      <c r="M100" s="8">
        <v>105.5</v>
      </c>
      <c r="N100" s="8">
        <v>102.8</v>
      </c>
      <c r="O100" s="14">
        <v>101.2</v>
      </c>
      <c r="P100" s="25">
        <v>99.589588326161177</v>
      </c>
      <c r="Q100" s="31">
        <v>91.497371391460376</v>
      </c>
      <c r="R100" s="31">
        <v>96.817044259224588</v>
      </c>
      <c r="S100" s="31">
        <v>102.57885150033555</v>
      </c>
    </row>
    <row r="101" spans="1:19" x14ac:dyDescent="0.25">
      <c r="A101" s="7" t="s">
        <v>92</v>
      </c>
      <c r="B101" s="8">
        <v>91.5</v>
      </c>
      <c r="C101" s="8">
        <v>132.69999999999999</v>
      </c>
      <c r="D101" s="8">
        <v>127.7</v>
      </c>
      <c r="E101" s="8">
        <v>109.2</v>
      </c>
      <c r="F101" s="16">
        <v>95</v>
      </c>
      <c r="G101" s="8">
        <v>110.2</v>
      </c>
      <c r="H101" s="8">
        <v>98.6</v>
      </c>
      <c r="I101" s="8">
        <v>109.6</v>
      </c>
      <c r="J101" s="8">
        <v>114.4</v>
      </c>
      <c r="K101" s="8">
        <v>94.2</v>
      </c>
      <c r="L101" s="8">
        <v>104.7</v>
      </c>
      <c r="M101" s="8">
        <v>110.8</v>
      </c>
      <c r="N101" s="8">
        <v>108.1</v>
      </c>
      <c r="O101" s="14">
        <v>106.5</v>
      </c>
      <c r="P101" s="25">
        <v>106.7</v>
      </c>
      <c r="Q101" s="31">
        <v>96.292014200131405</v>
      </c>
      <c r="R101" s="31">
        <v>99.9</v>
      </c>
      <c r="S101" s="31">
        <v>102.84718187100523</v>
      </c>
    </row>
    <row r="103" spans="1:19" x14ac:dyDescent="0.25">
      <c r="A103" s="33"/>
    </row>
  </sheetData>
  <mergeCells count="2">
    <mergeCell ref="A1:P1"/>
    <mergeCell ref="J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1" width="40.7109375" customWidth="1"/>
  </cols>
  <sheetData>
    <row r="1" spans="1:16" x14ac:dyDescent="0.25">
      <c r="A1" s="54" t="s">
        <v>104</v>
      </c>
    </row>
    <row r="2" spans="1:16" ht="31.5" customHeight="1" x14ac:dyDescent="0.25">
      <c r="A2" s="55" t="s">
        <v>103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5.75" thickBot="1" x14ac:dyDescent="0.3">
      <c r="B3" s="57" t="s">
        <v>97</v>
      </c>
      <c r="C3" s="58"/>
      <c r="D3" s="58"/>
      <c r="E3" s="58"/>
      <c r="F3" s="58"/>
      <c r="G3" s="58"/>
      <c r="H3" s="58"/>
      <c r="I3" s="58"/>
      <c r="J3" s="58"/>
    </row>
    <row r="4" spans="1:16" ht="15.75" thickBot="1" x14ac:dyDescent="0.3">
      <c r="A4" s="52"/>
      <c r="B4" s="53">
        <v>2018</v>
      </c>
      <c r="C4" s="38"/>
      <c r="D4" s="38"/>
      <c r="E4" s="38"/>
      <c r="F4" s="38"/>
      <c r="G4" s="38"/>
      <c r="H4" s="38"/>
      <c r="I4" s="38"/>
      <c r="J4" s="38"/>
    </row>
    <row r="5" spans="1:16" x14ac:dyDescent="0.25">
      <c r="A5" s="36" t="s">
        <v>0</v>
      </c>
      <c r="B5" s="34">
        <v>108.52026304801477</v>
      </c>
    </row>
    <row r="6" spans="1:16" x14ac:dyDescent="0.25">
      <c r="A6" s="49" t="s">
        <v>1</v>
      </c>
      <c r="B6" s="50">
        <v>108.81318765232999</v>
      </c>
    </row>
    <row r="7" spans="1:16" x14ac:dyDescent="0.25">
      <c r="A7" s="7" t="s">
        <v>3</v>
      </c>
      <c r="B7" s="35">
        <v>106.78872571973321</v>
      </c>
    </row>
    <row r="8" spans="1:16" x14ac:dyDescent="0.25">
      <c r="A8" s="7" t="s">
        <v>4</v>
      </c>
      <c r="B8" s="35">
        <v>107.0825665373192</v>
      </c>
    </row>
    <row r="9" spans="1:16" x14ac:dyDescent="0.25">
      <c r="A9" s="7" t="s">
        <v>5</v>
      </c>
      <c r="B9" s="35">
        <v>109.88690968847715</v>
      </c>
    </row>
    <row r="10" spans="1:16" x14ac:dyDescent="0.25">
      <c r="A10" s="7" t="s">
        <v>6</v>
      </c>
      <c r="B10" s="35">
        <v>108.76262217728592</v>
      </c>
    </row>
    <row r="11" spans="1:16" x14ac:dyDescent="0.25">
      <c r="A11" s="7" t="s">
        <v>7</v>
      </c>
      <c r="B11" s="35">
        <v>106.00965687612627</v>
      </c>
    </row>
    <row r="12" spans="1:16" x14ac:dyDescent="0.25">
      <c r="A12" s="7" t="s">
        <v>8</v>
      </c>
      <c r="B12" s="35">
        <v>107.76546941277481</v>
      </c>
    </row>
    <row r="13" spans="1:16" x14ac:dyDescent="0.25">
      <c r="A13" s="7" t="s">
        <v>9</v>
      </c>
      <c r="B13" s="35">
        <v>109.56803519430891</v>
      </c>
    </row>
    <row r="14" spans="1:16" x14ac:dyDescent="0.25">
      <c r="A14" s="7" t="s">
        <v>10</v>
      </c>
      <c r="B14" s="35">
        <v>105.92885083807471</v>
      </c>
    </row>
    <row r="15" spans="1:16" x14ac:dyDescent="0.25">
      <c r="A15" s="7" t="s">
        <v>11</v>
      </c>
      <c r="B15" s="35">
        <v>107.87135805595582</v>
      </c>
    </row>
    <row r="16" spans="1:16" x14ac:dyDescent="0.25">
      <c r="A16" s="7" t="s">
        <v>12</v>
      </c>
      <c r="B16" s="35">
        <v>106.5262281057046</v>
      </c>
    </row>
    <row r="17" spans="1:2" x14ac:dyDescent="0.25">
      <c r="A17" s="7" t="s">
        <v>13</v>
      </c>
      <c r="B17" s="35">
        <v>108.26200361564989</v>
      </c>
    </row>
    <row r="18" spans="1:2" x14ac:dyDescent="0.25">
      <c r="A18" s="7" t="s">
        <v>14</v>
      </c>
      <c r="B18" s="35">
        <v>106.59013586642116</v>
      </c>
    </row>
    <row r="19" spans="1:2" x14ac:dyDescent="0.25">
      <c r="A19" s="7" t="s">
        <v>15</v>
      </c>
      <c r="B19" s="35">
        <v>108.74190424485171</v>
      </c>
    </row>
    <row r="20" spans="1:2" x14ac:dyDescent="0.25">
      <c r="A20" s="7" t="s">
        <v>16</v>
      </c>
      <c r="B20" s="35">
        <v>106.76256068654659</v>
      </c>
    </row>
    <row r="21" spans="1:2" x14ac:dyDescent="0.25">
      <c r="A21" s="7" t="s">
        <v>17</v>
      </c>
      <c r="B21" s="35">
        <v>109.88791272223688</v>
      </c>
    </row>
    <row r="22" spans="1:2" x14ac:dyDescent="0.25">
      <c r="A22" s="7" t="s">
        <v>18</v>
      </c>
      <c r="B22" s="35">
        <v>105.91834453584073</v>
      </c>
    </row>
    <row r="23" spans="1:2" x14ac:dyDescent="0.25">
      <c r="A23" s="7" t="s">
        <v>19</v>
      </c>
      <c r="B23" s="35">
        <v>105.92445712830487</v>
      </c>
    </row>
    <row r="24" spans="1:2" x14ac:dyDescent="0.25">
      <c r="A24" s="7" t="s">
        <v>20</v>
      </c>
      <c r="B24" s="35">
        <v>109.65077709855481</v>
      </c>
    </row>
    <row r="25" spans="1:2" x14ac:dyDescent="0.25">
      <c r="A25" s="49" t="s">
        <v>21</v>
      </c>
      <c r="B25" s="50">
        <v>108.9627576080549</v>
      </c>
    </row>
    <row r="26" spans="1:2" x14ac:dyDescent="0.25">
      <c r="A26" s="7" t="s">
        <v>22</v>
      </c>
      <c r="B26" s="35">
        <v>111.15032753866363</v>
      </c>
    </row>
    <row r="27" spans="1:2" x14ac:dyDescent="0.25">
      <c r="A27" s="7" t="s">
        <v>23</v>
      </c>
      <c r="B27" s="35">
        <v>107.06356541868658</v>
      </c>
    </row>
    <row r="28" spans="1:2" x14ac:dyDescent="0.25">
      <c r="A28" s="7" t="s">
        <v>24</v>
      </c>
      <c r="B28" s="35">
        <v>110.60421695301595</v>
      </c>
    </row>
    <row r="29" spans="1:2" x14ac:dyDescent="0.25">
      <c r="A29" s="9" t="s">
        <v>25</v>
      </c>
      <c r="B29" s="35">
        <v>109.96289957552455</v>
      </c>
    </row>
    <row r="30" spans="1:2" x14ac:dyDescent="0.25">
      <c r="A30" s="9" t="s">
        <v>100</v>
      </c>
      <c r="B30" s="35">
        <v>110.69473447685696</v>
      </c>
    </row>
    <row r="31" spans="1:2" x14ac:dyDescent="0.25">
      <c r="A31" s="7" t="s">
        <v>26</v>
      </c>
      <c r="B31" s="35">
        <v>109.06405345839426</v>
      </c>
    </row>
    <row r="32" spans="1:2" x14ac:dyDescent="0.25">
      <c r="A32" s="7" t="s">
        <v>27</v>
      </c>
      <c r="B32" s="35">
        <v>106.22939365737891</v>
      </c>
    </row>
    <row r="33" spans="1:2" x14ac:dyDescent="0.25">
      <c r="A33" s="7" t="s">
        <v>28</v>
      </c>
      <c r="B33" s="35">
        <v>107.95725856557684</v>
      </c>
    </row>
    <row r="34" spans="1:2" x14ac:dyDescent="0.25">
      <c r="A34" s="7" t="s">
        <v>29</v>
      </c>
      <c r="B34" s="35">
        <v>108.40055083973819</v>
      </c>
    </row>
    <row r="35" spans="1:2" x14ac:dyDescent="0.25">
      <c r="A35" s="7" t="s">
        <v>30</v>
      </c>
      <c r="B35" s="35">
        <v>103.99978261791037</v>
      </c>
    </row>
    <row r="36" spans="1:2" x14ac:dyDescent="0.25">
      <c r="A36" s="7" t="s">
        <v>31</v>
      </c>
      <c r="B36" s="35">
        <v>110.22397978676224</v>
      </c>
    </row>
    <row r="37" spans="1:2" x14ac:dyDescent="0.25">
      <c r="A37" s="7" t="s">
        <v>32</v>
      </c>
      <c r="B37" s="35">
        <v>109.1569533580889</v>
      </c>
    </row>
    <row r="38" spans="1:2" x14ac:dyDescent="0.25">
      <c r="A38" s="51" t="s">
        <v>101</v>
      </c>
      <c r="B38" s="50">
        <v>108.69358010995857</v>
      </c>
    </row>
    <row r="39" spans="1:2" x14ac:dyDescent="0.25">
      <c r="A39" s="7" t="s">
        <v>34</v>
      </c>
      <c r="B39" s="35">
        <v>110.11778977143003</v>
      </c>
    </row>
    <row r="40" spans="1:2" x14ac:dyDescent="0.25">
      <c r="A40" s="7" t="s">
        <v>35</v>
      </c>
      <c r="B40" s="35">
        <v>110.55225655948119</v>
      </c>
    </row>
    <row r="41" spans="1:2" x14ac:dyDescent="0.25">
      <c r="A41" s="37" t="s">
        <v>95</v>
      </c>
      <c r="B41" s="35">
        <v>110.4750348225584</v>
      </c>
    </row>
    <row r="42" spans="1:2" x14ac:dyDescent="0.25">
      <c r="A42" s="7" t="s">
        <v>36</v>
      </c>
      <c r="B42" s="35">
        <v>108.85772486567046</v>
      </c>
    </row>
    <row r="43" spans="1:2" x14ac:dyDescent="0.25">
      <c r="A43" s="7" t="s">
        <v>37</v>
      </c>
      <c r="B43" s="35">
        <v>110.70635839411635</v>
      </c>
    </row>
    <row r="44" spans="1:2" x14ac:dyDescent="0.25">
      <c r="A44" s="7" t="s">
        <v>38</v>
      </c>
      <c r="B44" s="35">
        <v>107.3409639930907</v>
      </c>
    </row>
    <row r="45" spans="1:2" x14ac:dyDescent="0.25">
      <c r="A45" s="7" t="s">
        <v>39</v>
      </c>
      <c r="B45" s="35">
        <v>108.01234177428398</v>
      </c>
    </row>
    <row r="46" spans="1:2" x14ac:dyDescent="0.25">
      <c r="A46" s="29" t="s">
        <v>96</v>
      </c>
      <c r="B46" s="35">
        <v>111.77819810059279</v>
      </c>
    </row>
    <row r="47" spans="1:2" x14ac:dyDescent="0.25">
      <c r="A47" s="49" t="s">
        <v>102</v>
      </c>
      <c r="B47" s="50">
        <v>108.35191085777156</v>
      </c>
    </row>
    <row r="48" spans="1:2" x14ac:dyDescent="0.25">
      <c r="A48" s="7" t="s">
        <v>41</v>
      </c>
      <c r="B48" s="35">
        <v>113.36939122648764</v>
      </c>
    </row>
    <row r="49" spans="1:2" x14ac:dyDescent="0.25">
      <c r="A49" s="7" t="s">
        <v>42</v>
      </c>
      <c r="B49" s="35">
        <v>108.09010021235292</v>
      </c>
    </row>
    <row r="50" spans="1:2" x14ac:dyDescent="0.25">
      <c r="A50" s="7" t="s">
        <v>43</v>
      </c>
      <c r="B50" s="35">
        <v>110.8597335686037</v>
      </c>
    </row>
    <row r="51" spans="1:2" x14ac:dyDescent="0.25">
      <c r="A51" s="7" t="s">
        <v>44</v>
      </c>
      <c r="B51" s="35">
        <v>109.99927551873148</v>
      </c>
    </row>
    <row r="52" spans="1:2" x14ac:dyDescent="0.25">
      <c r="A52" s="7" t="s">
        <v>45</v>
      </c>
      <c r="B52" s="35">
        <v>106.67656162542582</v>
      </c>
    </row>
    <row r="53" spans="1:2" x14ac:dyDescent="0.25">
      <c r="A53" s="7" t="s">
        <v>46</v>
      </c>
      <c r="B53" s="35">
        <v>109.96685093241018</v>
      </c>
    </row>
    <row r="54" spans="1:2" x14ac:dyDescent="0.25">
      <c r="A54" s="7" t="s">
        <v>47</v>
      </c>
      <c r="B54" s="35">
        <v>105.71220702536048</v>
      </c>
    </row>
    <row r="55" spans="1:2" x14ac:dyDescent="0.25">
      <c r="A55" s="51" t="s">
        <v>48</v>
      </c>
      <c r="B55" s="50">
        <v>106.82774037817285</v>
      </c>
    </row>
    <row r="56" spans="1:2" x14ac:dyDescent="0.25">
      <c r="A56" s="7" t="s">
        <v>49</v>
      </c>
      <c r="B56" s="35">
        <v>108.67394426940824</v>
      </c>
    </row>
    <row r="57" spans="1:2" x14ac:dyDescent="0.25">
      <c r="A57" s="7" t="s">
        <v>50</v>
      </c>
      <c r="B57" s="35">
        <v>107.446750462533</v>
      </c>
    </row>
    <row r="58" spans="1:2" x14ac:dyDescent="0.25">
      <c r="A58" s="7" t="s">
        <v>51</v>
      </c>
      <c r="B58" s="35">
        <v>107.77681472625214</v>
      </c>
    </row>
    <row r="59" spans="1:2" x14ac:dyDescent="0.25">
      <c r="A59" s="7" t="s">
        <v>52</v>
      </c>
      <c r="B59" s="35">
        <v>106.16624146446037</v>
      </c>
    </row>
    <row r="60" spans="1:2" x14ac:dyDescent="0.25">
      <c r="A60" s="7" t="s">
        <v>53</v>
      </c>
      <c r="B60" s="35">
        <v>107.37355825499017</v>
      </c>
    </row>
    <row r="61" spans="1:2" x14ac:dyDescent="0.25">
      <c r="A61" s="7" t="s">
        <v>54</v>
      </c>
      <c r="B61" s="35">
        <v>107.71790519435918</v>
      </c>
    </row>
    <row r="62" spans="1:2" x14ac:dyDescent="0.25">
      <c r="A62" s="7" t="s">
        <v>55</v>
      </c>
      <c r="B62" s="35">
        <v>106.43670899051456</v>
      </c>
    </row>
    <row r="63" spans="1:2" x14ac:dyDescent="0.25">
      <c r="A63" s="7" t="s">
        <v>56</v>
      </c>
      <c r="B63" s="35">
        <v>107.86388587812425</v>
      </c>
    </row>
    <row r="64" spans="1:2" x14ac:dyDescent="0.25">
      <c r="A64" s="7" t="s">
        <v>57</v>
      </c>
      <c r="B64" s="35">
        <v>104.60243122615869</v>
      </c>
    </row>
    <row r="65" spans="1:2" x14ac:dyDescent="0.25">
      <c r="A65" s="7" t="s">
        <v>58</v>
      </c>
      <c r="B65" s="35">
        <v>108.08022144563012</v>
      </c>
    </row>
    <row r="66" spans="1:2" x14ac:dyDescent="0.25">
      <c r="A66" s="7" t="s">
        <v>59</v>
      </c>
      <c r="B66" s="35">
        <v>107.72205647360123</v>
      </c>
    </row>
    <row r="67" spans="1:2" x14ac:dyDescent="0.25">
      <c r="A67" s="7" t="s">
        <v>60</v>
      </c>
      <c r="B67" s="35">
        <v>107.65206073481903</v>
      </c>
    </row>
    <row r="68" spans="1:2" x14ac:dyDescent="0.25">
      <c r="A68" s="7" t="s">
        <v>61</v>
      </c>
      <c r="B68" s="35">
        <v>106.00176508687184</v>
      </c>
    </row>
    <row r="69" spans="1:2" x14ac:dyDescent="0.25">
      <c r="A69" s="7" t="s">
        <v>62</v>
      </c>
      <c r="B69" s="35">
        <v>104.98278885433399</v>
      </c>
    </row>
    <row r="70" spans="1:2" x14ac:dyDescent="0.25">
      <c r="A70" s="51" t="s">
        <v>63</v>
      </c>
      <c r="B70" s="50">
        <v>106.13061830567365</v>
      </c>
    </row>
    <row r="71" spans="1:2" x14ac:dyDescent="0.25">
      <c r="A71" s="7" t="s">
        <v>64</v>
      </c>
      <c r="B71" s="35">
        <v>107.54618103345013</v>
      </c>
    </row>
    <row r="72" spans="1:2" x14ac:dyDescent="0.25">
      <c r="A72" s="7" t="s">
        <v>65</v>
      </c>
      <c r="B72" s="35">
        <v>106.86442373312883</v>
      </c>
    </row>
    <row r="73" spans="1:2" x14ac:dyDescent="0.25">
      <c r="A73" s="7" t="s">
        <v>66</v>
      </c>
      <c r="B73" s="35">
        <v>105.33537012990155</v>
      </c>
    </row>
    <row r="74" spans="1:2" x14ac:dyDescent="0.25">
      <c r="A74" s="12" t="s">
        <v>67</v>
      </c>
      <c r="B74" s="15"/>
    </row>
    <row r="75" spans="1:2" x14ac:dyDescent="0.25">
      <c r="A75" s="9" t="s">
        <v>68</v>
      </c>
      <c r="B75" s="35">
        <v>104.00308151201993</v>
      </c>
    </row>
    <row r="76" spans="1:2" x14ac:dyDescent="0.25">
      <c r="A76" s="11" t="s">
        <v>69</v>
      </c>
      <c r="B76" s="35">
        <v>104.95099853059162</v>
      </c>
    </row>
    <row r="77" spans="1:2" x14ac:dyDescent="0.25">
      <c r="A77" s="11" t="s">
        <v>94</v>
      </c>
      <c r="B77" s="35">
        <v>108.58228868603594</v>
      </c>
    </row>
    <row r="78" spans="1:2" x14ac:dyDescent="0.25">
      <c r="A78" s="7" t="s">
        <v>70</v>
      </c>
      <c r="B78" s="35">
        <v>106.35600001853824</v>
      </c>
    </row>
    <row r="79" spans="1:2" x14ac:dyDescent="0.25">
      <c r="A79" s="51" t="s">
        <v>71</v>
      </c>
      <c r="B79" s="50">
        <v>109.20879956423475</v>
      </c>
    </row>
    <row r="80" spans="1:2" x14ac:dyDescent="0.25">
      <c r="A80" s="7" t="s">
        <v>72</v>
      </c>
      <c r="B80" s="35">
        <v>114.89695426771263</v>
      </c>
    </row>
    <row r="81" spans="1:2" x14ac:dyDescent="0.25">
      <c r="A81" s="7" t="s">
        <v>74</v>
      </c>
      <c r="B81" s="35">
        <v>110.99250605457701</v>
      </c>
    </row>
    <row r="82" spans="1:2" x14ac:dyDescent="0.25">
      <c r="A82" s="7" t="s">
        <v>75</v>
      </c>
      <c r="B82" s="35">
        <v>107.8841606754098</v>
      </c>
    </row>
    <row r="83" spans="1:2" x14ac:dyDescent="0.25">
      <c r="A83" s="7" t="s">
        <v>76</v>
      </c>
      <c r="B83" s="35">
        <v>109.30005220541238</v>
      </c>
    </row>
    <row r="84" spans="1:2" x14ac:dyDescent="0.25">
      <c r="A84" s="7" t="s">
        <v>78</v>
      </c>
      <c r="B84" s="35">
        <v>108.14475840801154</v>
      </c>
    </row>
    <row r="85" spans="1:2" x14ac:dyDescent="0.25">
      <c r="A85" s="7" t="s">
        <v>79</v>
      </c>
      <c r="B85" s="35">
        <v>108.35613998404285</v>
      </c>
    </row>
    <row r="86" spans="1:2" x14ac:dyDescent="0.25">
      <c r="A86" s="7" t="s">
        <v>80</v>
      </c>
      <c r="B86" s="35">
        <v>112.91752241343032</v>
      </c>
    </row>
    <row r="87" spans="1:2" x14ac:dyDescent="0.25">
      <c r="A87" s="7" t="s">
        <v>81</v>
      </c>
      <c r="B87" s="35">
        <v>108.84177863155411</v>
      </c>
    </row>
    <row r="88" spans="1:2" x14ac:dyDescent="0.25">
      <c r="A88" s="7" t="s">
        <v>82</v>
      </c>
      <c r="B88" s="35">
        <v>107.37713641065967</v>
      </c>
    </row>
    <row r="89" spans="1:2" x14ac:dyDescent="0.25">
      <c r="A89" s="7" t="s">
        <v>83</v>
      </c>
      <c r="B89" s="35">
        <v>108.45172186019755</v>
      </c>
    </row>
    <row r="90" spans="1:2" x14ac:dyDescent="0.25">
      <c r="A90" s="51" t="s">
        <v>84</v>
      </c>
      <c r="B90" s="50">
        <v>109.25258947477718</v>
      </c>
    </row>
    <row r="91" spans="1:2" x14ac:dyDescent="0.25">
      <c r="A91" s="7" t="s">
        <v>73</v>
      </c>
      <c r="B91" s="35">
        <v>108.42669637558751</v>
      </c>
    </row>
    <row r="92" spans="1:2" x14ac:dyDescent="0.25">
      <c r="A92" s="7" t="s">
        <v>85</v>
      </c>
      <c r="B92" s="35">
        <v>107.55287981687964</v>
      </c>
    </row>
    <row r="93" spans="1:2" x14ac:dyDescent="0.25">
      <c r="A93" s="7" t="s">
        <v>77</v>
      </c>
      <c r="B93" s="35">
        <v>113.69158361366254</v>
      </c>
    </row>
    <row r="94" spans="1:2" x14ac:dyDescent="0.25">
      <c r="A94" s="7" t="s">
        <v>99</v>
      </c>
      <c r="B94" s="35">
        <v>109.69229794838216</v>
      </c>
    </row>
    <row r="95" spans="1:2" x14ac:dyDescent="0.25">
      <c r="A95" s="7" t="s">
        <v>86</v>
      </c>
      <c r="B95" s="35">
        <v>107.89836927335905</v>
      </c>
    </row>
    <row r="96" spans="1:2" x14ac:dyDescent="0.25">
      <c r="A96" s="7" t="s">
        <v>87</v>
      </c>
      <c r="B96" s="35">
        <v>107.4921764295196</v>
      </c>
    </row>
    <row r="97" spans="1:2" x14ac:dyDescent="0.25">
      <c r="A97" s="7" t="s">
        <v>88</v>
      </c>
      <c r="B97" s="35">
        <v>110.14444994427453</v>
      </c>
    </row>
    <row r="98" spans="1:2" x14ac:dyDescent="0.25">
      <c r="A98" s="7" t="s">
        <v>89</v>
      </c>
      <c r="B98" s="35">
        <v>110.02402357999421</v>
      </c>
    </row>
    <row r="99" spans="1:2" x14ac:dyDescent="0.25">
      <c r="A99" s="7" t="s">
        <v>90</v>
      </c>
      <c r="B99" s="35">
        <v>111.00101802151865</v>
      </c>
    </row>
    <row r="100" spans="1:2" x14ac:dyDescent="0.25">
      <c r="A100" s="7" t="s">
        <v>91</v>
      </c>
      <c r="B100" s="35">
        <v>110.42448366882385</v>
      </c>
    </row>
    <row r="101" spans="1:2" x14ac:dyDescent="0.25">
      <c r="A101" s="7" t="s">
        <v>92</v>
      </c>
      <c r="B101" s="35">
        <v>103.96371697824954</v>
      </c>
    </row>
  </sheetData>
  <mergeCells count="2">
    <mergeCell ref="A2:P2"/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"/>
  <sheetViews>
    <sheetView tabSelected="1" workbookViewId="0">
      <selection activeCell="A5" sqref="A5"/>
    </sheetView>
  </sheetViews>
  <sheetFormatPr defaultRowHeight="15" x14ac:dyDescent="0.25"/>
  <cols>
    <col min="1" max="2" width="25.140625" customWidth="1"/>
  </cols>
  <sheetData>
    <row r="3" spans="1:20" x14ac:dyDescent="0.25">
      <c r="B3">
        <v>1999</v>
      </c>
      <c r="C3">
        <v>2000</v>
      </c>
      <c r="D3">
        <v>2001</v>
      </c>
      <c r="E3">
        <v>2002</v>
      </c>
      <c r="F3">
        <v>2003</v>
      </c>
      <c r="G3">
        <v>2004</v>
      </c>
      <c r="H3">
        <v>2005</v>
      </c>
      <c r="I3">
        <v>2006</v>
      </c>
      <c r="J3">
        <v>2007</v>
      </c>
      <c r="K3">
        <v>2008</v>
      </c>
      <c r="L3">
        <v>2009</v>
      </c>
      <c r="M3">
        <v>2010</v>
      </c>
      <c r="N3">
        <v>2011</v>
      </c>
      <c r="O3">
        <v>2012</v>
      </c>
      <c r="P3">
        <v>2013</v>
      </c>
      <c r="Q3">
        <v>2014</v>
      </c>
      <c r="R3">
        <v>2015</v>
      </c>
      <c r="S3">
        <v>2016</v>
      </c>
      <c r="T3">
        <v>2017</v>
      </c>
    </row>
    <row r="4" spans="1:20" x14ac:dyDescent="0.25">
      <c r="A4" t="s">
        <v>105</v>
      </c>
      <c r="B4">
        <v>100</v>
      </c>
      <c r="C4">
        <v>120.9</v>
      </c>
      <c r="D4">
        <v>120</v>
      </c>
      <c r="E4">
        <v>116.2</v>
      </c>
      <c r="F4">
        <v>110.9</v>
      </c>
      <c r="G4">
        <v>110.6</v>
      </c>
      <c r="H4">
        <v>112.6</v>
      </c>
      <c r="I4">
        <v>113.3</v>
      </c>
      <c r="J4">
        <v>117.2</v>
      </c>
      <c r="K4">
        <v>111.5</v>
      </c>
      <c r="L4">
        <v>96.5</v>
      </c>
      <c r="M4">
        <v>105.2</v>
      </c>
      <c r="N4">
        <v>102.8</v>
      </c>
      <c r="O4">
        <v>108.4</v>
      </c>
      <c r="P4">
        <v>104.8</v>
      </c>
      <c r="Q4">
        <v>101.16203438877822</v>
      </c>
      <c r="R4">
        <v>91</v>
      </c>
      <c r="S4">
        <v>100.77032992207168</v>
      </c>
      <c r="T4">
        <v>102.91280864197529</v>
      </c>
    </row>
    <row r="6" spans="1:20" x14ac:dyDescent="0.25">
      <c r="B6">
        <v>100</v>
      </c>
      <c r="C6">
        <f>B4*1.209</f>
        <v>120.9</v>
      </c>
      <c r="D6">
        <f>C4*1.2</f>
        <v>145.08000000000001</v>
      </c>
      <c r="E6">
        <f>D6*1.162</f>
        <v>168.58296000000001</v>
      </c>
      <c r="F6">
        <f>E6*1.109</f>
        <v>186.95850264000001</v>
      </c>
      <c r="G6">
        <f>F6*1.106</f>
        <v>206.77610391984001</v>
      </c>
      <c r="H6">
        <f>G6*1.126</f>
        <v>232.82989301373982</v>
      </c>
      <c r="I6">
        <f>H6*1.133</f>
        <v>263.79626878456725</v>
      </c>
      <c r="J6">
        <f>I6*1.172</f>
        <v>309.16922701551277</v>
      </c>
      <c r="K6">
        <f>J6*1.115</f>
        <v>344.72368812229672</v>
      </c>
      <c r="L6">
        <f>K6*0.965</f>
        <v>332.65835903801633</v>
      </c>
      <c r="M6">
        <f>L6*1.052</f>
        <v>349.95659370799319</v>
      </c>
      <c r="N6">
        <f>M6*1.028</f>
        <v>359.75537833181698</v>
      </c>
      <c r="O6">
        <f>N6*1.084</f>
        <v>389.97483011168964</v>
      </c>
      <c r="P6">
        <f>O6*1.048</f>
        <v>408.69362195705077</v>
      </c>
      <c r="Q6">
        <f>P6*1.011</f>
        <v>413.18925179857825</v>
      </c>
      <c r="R6">
        <f>Q6*0.91</f>
        <v>376.00221913670623</v>
      </c>
      <c r="S6">
        <f>R6*1.0077</f>
        <v>378.89743622405888</v>
      </c>
      <c r="T6">
        <f>S6*1.0291</f>
        <v>389.92335161817897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2000-2017</vt:lpstr>
      <vt:lpstr>2018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Киньтикова Ирина Викторовна</dc:creator>
  <cp:lastModifiedBy>Ivan Privalko</cp:lastModifiedBy>
  <dcterms:created xsi:type="dcterms:W3CDTF">2015-02-25T13:52:23Z</dcterms:created>
  <dcterms:modified xsi:type="dcterms:W3CDTF">2019-07-18T15:38:20Z</dcterms:modified>
</cp:coreProperties>
</file>