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E:\DS\course 1\"/>
    </mc:Choice>
  </mc:AlternateContent>
  <xr:revisionPtr revIDLastSave="0" documentId="13_ncr:1_{9ABFAD58-AA80-4D81-9DCE-D851EBCADD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 task 1 2" sheetId="3" r:id="rId2"/>
    <sheet name="task4 3" sheetId="2" r:id="rId3"/>
    <sheet name="task5" sheetId="5" r:id="rId4"/>
    <sheet name="task6" sheetId="6" r:id="rId5"/>
    <sheet name="Task7 8 9" sheetId="7" r:id="rId6"/>
  </sheets>
  <definedNames>
    <definedName name="_xlnm._FilterDatabase" localSheetId="0" hidden="1">Sheet1!$A$1:$N$215</definedName>
    <definedName name="_xlnm._FilterDatabase" localSheetId="2" hidden="1">'task4 3'!$A$1:$A$4</definedName>
    <definedName name="_xlchart.v1.0" hidden="1">' task 1 2'!$J$2</definedName>
    <definedName name="_xlchart.v1.1" hidden="1">' task 1 2'!$J$3:$J$121</definedName>
    <definedName name="_xlchart.v1.10" hidden="1">' task 1 2'!$K$3:$K$96</definedName>
    <definedName name="_xlchart.v1.11" hidden="1">task5!$K$1:$K$2</definedName>
    <definedName name="_xlchart.v1.12" hidden="1">task5!$K$3:$K$121</definedName>
    <definedName name="_xlchart.v1.13" hidden="1">task5!$L$1:$L$2</definedName>
    <definedName name="_xlchart.v1.14" hidden="1">task5!$L$3:$L$121</definedName>
    <definedName name="_xlchart.v1.15" hidden="1">'Task7 8 9'!$A$1</definedName>
    <definedName name="_xlchart.v1.16" hidden="1">'Task7 8 9'!$A$2:$A$148</definedName>
    <definedName name="_xlchart.v1.2" hidden="1">' task 1 2'!$K$3:$K$55</definedName>
    <definedName name="_xlchart.v1.3" hidden="1">task5!$L$2</definedName>
    <definedName name="_xlchart.v1.4" hidden="1">task5!$L$3:$L$97</definedName>
    <definedName name="_xlchart.v1.5" hidden="1">task5!$K$2</definedName>
    <definedName name="_xlchart.v1.6" hidden="1">task5!$K$3:$K$121</definedName>
    <definedName name="_xlchart.v1.7" hidden="1">' task 1 2'!$J$1:$J$2</definedName>
    <definedName name="_xlchart.v1.8" hidden="1">' task 1 2'!$J$3:$J$96</definedName>
    <definedName name="_xlchart.v1.9" hidden="1">' task 1 2'!$K$1:$K$2</definedName>
  </definedNames>
  <calcPr calcId="191028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3" i="7" l="1"/>
  <c r="G92" i="7"/>
  <c r="F91" i="7"/>
  <c r="I96" i="7"/>
  <c r="H96" i="7"/>
  <c r="G96" i="7"/>
  <c r="F96" i="7"/>
  <c r="E96" i="7"/>
  <c r="J95" i="7"/>
  <c r="H95" i="7"/>
  <c r="G95" i="7"/>
  <c r="F95" i="7"/>
  <c r="E95" i="7"/>
  <c r="J94" i="7"/>
  <c r="I94" i="7"/>
  <c r="G94" i="7"/>
  <c r="F94" i="7"/>
  <c r="E94" i="7"/>
  <c r="J93" i="7"/>
  <c r="I93" i="7"/>
  <c r="H93" i="7"/>
  <c r="E92" i="7"/>
  <c r="E93" i="7"/>
  <c r="J92" i="7"/>
  <c r="I92" i="7"/>
  <c r="H92" i="7"/>
  <c r="J91" i="7"/>
  <c r="I91" i="7"/>
  <c r="H91" i="7"/>
  <c r="G91" i="7"/>
  <c r="E68" i="7" l="1"/>
  <c r="N47" i="7"/>
  <c r="E47" i="7"/>
  <c r="T11" i="1"/>
  <c r="T10" i="1"/>
  <c r="T9" i="1"/>
  <c r="T8" i="1"/>
  <c r="O25" i="7" s="1"/>
  <c r="T7" i="1"/>
  <c r="E25" i="7" s="1"/>
  <c r="B10" i="5"/>
  <c r="N12" i="6"/>
  <c r="N7" i="6"/>
  <c r="N6" i="6"/>
  <c r="N5" i="6"/>
  <c r="M12" i="6"/>
  <c r="M5" i="6"/>
  <c r="M7" i="6"/>
  <c r="M6" i="6"/>
  <c r="B7" i="6"/>
  <c r="B6" i="6"/>
  <c r="C7" i="6"/>
  <c r="C6" i="6"/>
  <c r="C5" i="6"/>
  <c r="B5" i="6"/>
  <c r="O10" i="5"/>
  <c r="B11" i="5"/>
  <c r="O5" i="5"/>
  <c r="O4" i="5"/>
  <c r="O3" i="5"/>
  <c r="B5" i="5"/>
  <c r="B4" i="5"/>
  <c r="B3" i="5"/>
  <c r="N29" i="2"/>
  <c r="N2" i="2"/>
  <c r="P59" i="3"/>
  <c r="P58" i="3"/>
  <c r="P57" i="3"/>
  <c r="E70" i="3"/>
  <c r="E69" i="3"/>
  <c r="E68" i="3"/>
  <c r="E67" i="3"/>
  <c r="E66" i="3"/>
  <c r="E65" i="3"/>
  <c r="E64" i="3"/>
  <c r="E63" i="3"/>
  <c r="E62" i="3"/>
  <c r="E61" i="3"/>
  <c r="E60" i="3"/>
  <c r="E59" i="3"/>
  <c r="N59" i="3"/>
  <c r="N60" i="3" s="1"/>
  <c r="N62" i="3" s="1"/>
  <c r="N58" i="3"/>
  <c r="B61" i="3"/>
  <c r="B60" i="3"/>
  <c r="N57" i="3"/>
  <c r="B59" i="3"/>
  <c r="E12" i="2"/>
  <c r="E11" i="2"/>
  <c r="E10" i="2"/>
  <c r="E9" i="2"/>
  <c r="E8" i="2"/>
  <c r="E7" i="2"/>
  <c r="E4" i="2"/>
  <c r="E3" i="2"/>
  <c r="N8" i="6" l="1"/>
  <c r="N10" i="6" s="1"/>
  <c r="M8" i="6"/>
  <c r="M9" i="6" s="1"/>
  <c r="C8" i="6"/>
  <c r="C10" i="6" s="1"/>
  <c r="B8" i="6"/>
  <c r="B9" i="6" s="1"/>
  <c r="O6" i="5"/>
  <c r="O7" i="5" s="1"/>
  <c r="B6" i="5"/>
  <c r="B8" i="5" s="1"/>
  <c r="N61" i="3"/>
  <c r="B62" i="3"/>
  <c r="B64" i="3" s="1"/>
  <c r="N9" i="6" l="1"/>
  <c r="B10" i="6"/>
  <c r="M10" i="6"/>
  <c r="C9" i="6"/>
  <c r="O8" i="5"/>
  <c r="B7" i="5"/>
  <c r="B63" i="3"/>
</calcChain>
</file>

<file path=xl/sharedStrings.xml><?xml version="1.0" encoding="utf-8"?>
<sst xmlns="http://schemas.openxmlformats.org/spreadsheetml/2006/main" count="1514" uniqueCount="123">
  <si>
    <t>Sl. No.</t>
  </si>
  <si>
    <t>gender</t>
  </si>
  <si>
    <t>10th Grade_p</t>
  </si>
  <si>
    <t>12 Grade_p</t>
  </si>
  <si>
    <t>12th Grade_s</t>
  </si>
  <si>
    <t>UG_p</t>
  </si>
  <si>
    <t>UG_t</t>
  </si>
  <si>
    <t>workex</t>
  </si>
  <si>
    <t>etest_p</t>
  </si>
  <si>
    <t>specialisation</t>
  </si>
  <si>
    <t>mba_p</t>
  </si>
  <si>
    <t>status</t>
  </si>
  <si>
    <t>salary</t>
  </si>
  <si>
    <t>M</t>
  </si>
  <si>
    <t>Commerce</t>
  </si>
  <si>
    <t>Sci&amp;Tech</t>
  </si>
  <si>
    <t>No</t>
  </si>
  <si>
    <t>Mkt&amp;HR</t>
  </si>
  <si>
    <t>Placed</t>
  </si>
  <si>
    <t>Science</t>
  </si>
  <si>
    <t>Yes</t>
  </si>
  <si>
    <t>Mkt&amp;Fin</t>
  </si>
  <si>
    <t>Arts</t>
  </si>
  <si>
    <t>Comm&amp;Mgmt</t>
  </si>
  <si>
    <t>Not Placed</t>
  </si>
  <si>
    <t>F</t>
  </si>
  <si>
    <t>Others</t>
  </si>
  <si>
    <t>Task 4</t>
  </si>
  <si>
    <t>Task 3</t>
  </si>
  <si>
    <t>Task 2</t>
  </si>
  <si>
    <t>Task 7</t>
  </si>
  <si>
    <t>Task 8</t>
  </si>
  <si>
    <t>Mean of salary</t>
  </si>
  <si>
    <t>Outlier analysis</t>
  </si>
  <si>
    <t>Quartile 1</t>
  </si>
  <si>
    <t>Quartile2</t>
  </si>
  <si>
    <t>Quartile3</t>
  </si>
  <si>
    <t>IQR</t>
  </si>
  <si>
    <t>UF</t>
  </si>
  <si>
    <t>LF</t>
  </si>
  <si>
    <t>25 outliers</t>
  </si>
  <si>
    <t>Row Labels</t>
  </si>
  <si>
    <t>Grand Total</t>
  </si>
  <si>
    <t>Count of Mkt&amp;Fin</t>
  </si>
  <si>
    <t>200000-249999</t>
  </si>
  <si>
    <t>250000-299999</t>
  </si>
  <si>
    <t>300000-349999</t>
  </si>
  <si>
    <t>350000-399999</t>
  </si>
  <si>
    <t>400000-449999</t>
  </si>
  <si>
    <t>500000-549999</t>
  </si>
  <si>
    <t>650000-699999</t>
  </si>
  <si>
    <t>900000-949999</t>
  </si>
  <si>
    <t>Market &amp; Finance</t>
  </si>
  <si>
    <t>400000-450000</t>
  </si>
  <si>
    <t>Count of Mkt&amp;HR</t>
  </si>
  <si>
    <t>Market &amp; HR</t>
  </si>
  <si>
    <t>outliers</t>
  </si>
  <si>
    <t>outliers:</t>
  </si>
  <si>
    <t>Skew</t>
  </si>
  <si>
    <t>skew</t>
  </si>
  <si>
    <t>no of outliers</t>
  </si>
  <si>
    <t>R</t>
  </si>
  <si>
    <t>(upper)</t>
  </si>
  <si>
    <t>Mkt &amp; Finance</t>
  </si>
  <si>
    <t>Mkt &amp; HR</t>
  </si>
  <si>
    <t>Finance=</t>
  </si>
  <si>
    <t>Correlation:</t>
  </si>
  <si>
    <t>HR=</t>
  </si>
  <si>
    <t>mean after impending</t>
  </si>
  <si>
    <t>mean</t>
  </si>
  <si>
    <t>Outliers are deleted &amp; imputed with median 250000</t>
  </si>
  <si>
    <t>Outliers are deleted &amp; imputed with median 240000</t>
  </si>
  <si>
    <t>200000-209999</t>
  </si>
  <si>
    <t>210000-219999</t>
  </si>
  <si>
    <t>220000-229999</t>
  </si>
  <si>
    <t>230000-239999</t>
  </si>
  <si>
    <t>240000-249999</t>
  </si>
  <si>
    <t>250000-259999</t>
  </si>
  <si>
    <t>260000-269999</t>
  </si>
  <si>
    <t>270000-279999</t>
  </si>
  <si>
    <t>200000-219999</t>
  </si>
  <si>
    <t>220000-239999</t>
  </si>
  <si>
    <t>240000-259999</t>
  </si>
  <si>
    <t>260000-279999</t>
  </si>
  <si>
    <t>280000-299999</t>
  </si>
  <si>
    <t>300000-319999</t>
  </si>
  <si>
    <t>320000-339999</t>
  </si>
  <si>
    <t>340000-360000</t>
  </si>
  <si>
    <t>Data sets without filling the missing values and also before removing the outliers</t>
  </si>
  <si>
    <t>Data set filled with median as missing values and also rewriting outliers as median value</t>
  </si>
  <si>
    <t>Column1</t>
  </si>
  <si>
    <t>Median</t>
  </si>
  <si>
    <t>Count of UG_p</t>
  </si>
  <si>
    <t>56-61</t>
  </si>
  <si>
    <t>61-66</t>
  </si>
  <si>
    <t>66-71</t>
  </si>
  <si>
    <t>71-76</t>
  </si>
  <si>
    <t>76-81</t>
  </si>
  <si>
    <t>81-86</t>
  </si>
  <si>
    <t>86-91</t>
  </si>
  <si>
    <t>Relationship between 10th grade and salary</t>
  </si>
  <si>
    <t>correlation</t>
  </si>
  <si>
    <t>corel</t>
  </si>
  <si>
    <t>ug</t>
  </si>
  <si>
    <t>etest</t>
  </si>
  <si>
    <t>mba</t>
  </si>
  <si>
    <t>Relationship between 12th grade and salary</t>
  </si>
  <si>
    <t>Relationship between UG gpa and salary</t>
  </si>
  <si>
    <t>Relationship between etest and salary</t>
  </si>
  <si>
    <t>Relationship between MBA gpa and salary</t>
  </si>
  <si>
    <t>Very slight positive correlation; there is almost no relationship between salary and 10th grade marks</t>
  </si>
  <si>
    <t>Very slight positive correlation; there is almost no relationship between salary and 12th grade marks</t>
  </si>
  <si>
    <t>Very slight negative correlation; Maybe almost inverse relationship betwee UG gpa and salary</t>
  </si>
  <si>
    <t>Again slight positive correlation; There is not much dependency between Etest and salary</t>
  </si>
  <si>
    <t>Slight positive correlation; Even MBA gpa and salary also doesn't depend much between each other</t>
  </si>
  <si>
    <t>Correlation Matrix</t>
  </si>
  <si>
    <t>10th grade</t>
  </si>
  <si>
    <t>12th grade</t>
  </si>
  <si>
    <t>UG gpa</t>
  </si>
  <si>
    <t xml:space="preserve">MBA gpa </t>
  </si>
  <si>
    <t>Salary</t>
  </si>
  <si>
    <t>Task 9</t>
  </si>
  <si>
    <t>Task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</si>
</sst>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3" xfId="0" applyBorder="1"/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/>
    <xf numFmtId="0" fontId="0" fillId="3" borderId="6" xfId="0" applyNumberFormat="1" applyFont="1" applyFill="1" applyBorder="1"/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6" borderId="0" xfId="0" applyFill="1" applyAlignment="1">
      <alignment horizontal="center" wrapText="1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[priya C1S4 practice.xlsx] task 1 2!PivotTable2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task 1 2'!$B$2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task 1 2'!$A$3:$A$11</c:f>
              <c:strCache>
                <c:ptCount val="8"/>
                <c:pt idx="0">
                  <c:v>200000-249999</c:v>
                </c:pt>
                <c:pt idx="1">
                  <c:v>250000-299999</c:v>
                </c:pt>
                <c:pt idx="2">
                  <c:v>300000-349999</c:v>
                </c:pt>
                <c:pt idx="3">
                  <c:v>350000-399999</c:v>
                </c:pt>
                <c:pt idx="4">
                  <c:v>400000-449999</c:v>
                </c:pt>
                <c:pt idx="5">
                  <c:v>500000-549999</c:v>
                </c:pt>
                <c:pt idx="6">
                  <c:v>650000-699999</c:v>
                </c:pt>
                <c:pt idx="7">
                  <c:v>900000-949999</c:v>
                </c:pt>
              </c:strCache>
            </c:strRef>
          </c:cat>
          <c:val>
            <c:numRef>
              <c:f>' task 1 2'!$B$3:$B$11</c:f>
              <c:numCache>
                <c:formatCode>General</c:formatCode>
                <c:ptCount val="8"/>
                <c:pt idx="0">
                  <c:v>26</c:v>
                </c:pt>
                <c:pt idx="1">
                  <c:v>32</c:v>
                </c:pt>
                <c:pt idx="2">
                  <c:v>18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2-4DA8-BBBD-F99FD707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58471919"/>
        <c:axId val="358481487"/>
      </c:barChart>
      <c:catAx>
        <c:axId val="35847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81487"/>
        <c:crosses val="autoZero"/>
        <c:auto val="1"/>
        <c:lblAlgn val="ctr"/>
        <c:lblOffset val="100"/>
        <c:noMultiLvlLbl val="0"/>
      </c:catAx>
      <c:valAx>
        <c:axId val="3584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7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Sheet1!$C$2:$C$215</c:f>
              <c:numCache>
                <c:formatCode>General</c:formatCode>
                <c:ptCount val="214"/>
                <c:pt idx="0">
                  <c:v>67</c:v>
                </c:pt>
                <c:pt idx="1">
                  <c:v>79.33</c:v>
                </c:pt>
                <c:pt idx="2">
                  <c:v>65</c:v>
                </c:pt>
                <c:pt idx="3">
                  <c:v>56</c:v>
                </c:pt>
                <c:pt idx="4">
                  <c:v>85.8</c:v>
                </c:pt>
                <c:pt idx="5">
                  <c:v>55</c:v>
                </c:pt>
                <c:pt idx="6">
                  <c:v>46</c:v>
                </c:pt>
                <c:pt idx="7">
                  <c:v>82</c:v>
                </c:pt>
                <c:pt idx="8">
                  <c:v>58</c:v>
                </c:pt>
                <c:pt idx="9">
                  <c:v>58</c:v>
                </c:pt>
                <c:pt idx="10">
                  <c:v>69.599999999999994</c:v>
                </c:pt>
                <c:pt idx="11">
                  <c:v>47</c:v>
                </c:pt>
                <c:pt idx="12">
                  <c:v>77</c:v>
                </c:pt>
                <c:pt idx="13">
                  <c:v>62</c:v>
                </c:pt>
                <c:pt idx="14">
                  <c:v>65</c:v>
                </c:pt>
                <c:pt idx="15">
                  <c:v>63</c:v>
                </c:pt>
                <c:pt idx="16">
                  <c:v>55</c:v>
                </c:pt>
                <c:pt idx="17">
                  <c:v>63</c:v>
                </c:pt>
                <c:pt idx="18">
                  <c:v>60</c:v>
                </c:pt>
                <c:pt idx="19">
                  <c:v>62</c:v>
                </c:pt>
                <c:pt idx="20">
                  <c:v>79</c:v>
                </c:pt>
                <c:pt idx="21">
                  <c:v>69.8</c:v>
                </c:pt>
                <c:pt idx="22">
                  <c:v>77.400000000000006</c:v>
                </c:pt>
                <c:pt idx="23">
                  <c:v>76.5</c:v>
                </c:pt>
                <c:pt idx="24">
                  <c:v>52.58</c:v>
                </c:pt>
                <c:pt idx="25">
                  <c:v>71</c:v>
                </c:pt>
                <c:pt idx="26">
                  <c:v>63</c:v>
                </c:pt>
                <c:pt idx="27">
                  <c:v>76.760000000000005</c:v>
                </c:pt>
                <c:pt idx="28">
                  <c:v>62</c:v>
                </c:pt>
                <c:pt idx="29">
                  <c:v>64</c:v>
                </c:pt>
                <c:pt idx="30">
                  <c:v>67</c:v>
                </c:pt>
                <c:pt idx="31">
                  <c:v>61</c:v>
                </c:pt>
                <c:pt idx="32">
                  <c:v>87</c:v>
                </c:pt>
                <c:pt idx="33">
                  <c:v>62</c:v>
                </c:pt>
                <c:pt idx="34">
                  <c:v>69</c:v>
                </c:pt>
                <c:pt idx="35">
                  <c:v>51</c:v>
                </c:pt>
                <c:pt idx="36">
                  <c:v>79</c:v>
                </c:pt>
                <c:pt idx="37">
                  <c:v>73</c:v>
                </c:pt>
                <c:pt idx="38">
                  <c:v>81</c:v>
                </c:pt>
                <c:pt idx="39">
                  <c:v>78</c:v>
                </c:pt>
                <c:pt idx="40">
                  <c:v>74</c:v>
                </c:pt>
                <c:pt idx="41">
                  <c:v>49</c:v>
                </c:pt>
                <c:pt idx="42">
                  <c:v>87</c:v>
                </c:pt>
                <c:pt idx="43">
                  <c:v>77</c:v>
                </c:pt>
                <c:pt idx="44">
                  <c:v>76</c:v>
                </c:pt>
                <c:pt idx="45">
                  <c:v>70.89</c:v>
                </c:pt>
                <c:pt idx="46">
                  <c:v>63</c:v>
                </c:pt>
                <c:pt idx="47">
                  <c:v>63</c:v>
                </c:pt>
                <c:pt idx="48">
                  <c:v>50</c:v>
                </c:pt>
                <c:pt idx="49">
                  <c:v>75.2</c:v>
                </c:pt>
                <c:pt idx="50">
                  <c:v>54.4</c:v>
                </c:pt>
                <c:pt idx="51">
                  <c:v>40.89</c:v>
                </c:pt>
                <c:pt idx="52">
                  <c:v>80</c:v>
                </c:pt>
                <c:pt idx="53">
                  <c:v>74</c:v>
                </c:pt>
                <c:pt idx="54">
                  <c:v>60.4</c:v>
                </c:pt>
                <c:pt idx="55">
                  <c:v>63</c:v>
                </c:pt>
                <c:pt idx="56">
                  <c:v>68</c:v>
                </c:pt>
                <c:pt idx="57">
                  <c:v>74</c:v>
                </c:pt>
                <c:pt idx="58">
                  <c:v>52.6</c:v>
                </c:pt>
                <c:pt idx="59">
                  <c:v>74</c:v>
                </c:pt>
                <c:pt idx="60">
                  <c:v>84.2</c:v>
                </c:pt>
                <c:pt idx="61">
                  <c:v>86.5</c:v>
                </c:pt>
                <c:pt idx="62">
                  <c:v>61</c:v>
                </c:pt>
                <c:pt idx="63">
                  <c:v>80</c:v>
                </c:pt>
                <c:pt idx="64">
                  <c:v>54</c:v>
                </c:pt>
                <c:pt idx="65">
                  <c:v>83</c:v>
                </c:pt>
                <c:pt idx="66">
                  <c:v>80.92</c:v>
                </c:pt>
                <c:pt idx="67">
                  <c:v>69.7</c:v>
                </c:pt>
                <c:pt idx="68">
                  <c:v>73</c:v>
                </c:pt>
                <c:pt idx="69">
                  <c:v>82</c:v>
                </c:pt>
                <c:pt idx="70">
                  <c:v>75</c:v>
                </c:pt>
                <c:pt idx="71">
                  <c:v>84.86</c:v>
                </c:pt>
                <c:pt idx="72">
                  <c:v>64.599999999999994</c:v>
                </c:pt>
                <c:pt idx="73">
                  <c:v>56.6</c:v>
                </c:pt>
                <c:pt idx="74">
                  <c:v>59</c:v>
                </c:pt>
                <c:pt idx="75">
                  <c:v>66.5</c:v>
                </c:pt>
                <c:pt idx="76">
                  <c:v>64</c:v>
                </c:pt>
                <c:pt idx="77">
                  <c:v>84</c:v>
                </c:pt>
                <c:pt idx="78">
                  <c:v>69</c:v>
                </c:pt>
                <c:pt idx="79">
                  <c:v>69</c:v>
                </c:pt>
                <c:pt idx="80">
                  <c:v>81.7</c:v>
                </c:pt>
                <c:pt idx="81">
                  <c:v>63</c:v>
                </c:pt>
                <c:pt idx="82">
                  <c:v>84</c:v>
                </c:pt>
                <c:pt idx="83">
                  <c:v>70</c:v>
                </c:pt>
                <c:pt idx="84">
                  <c:v>83.84</c:v>
                </c:pt>
                <c:pt idx="85">
                  <c:v>62</c:v>
                </c:pt>
                <c:pt idx="86">
                  <c:v>59.6</c:v>
                </c:pt>
                <c:pt idx="87">
                  <c:v>66</c:v>
                </c:pt>
                <c:pt idx="88">
                  <c:v>84</c:v>
                </c:pt>
                <c:pt idx="89">
                  <c:v>85</c:v>
                </c:pt>
                <c:pt idx="90">
                  <c:v>52</c:v>
                </c:pt>
                <c:pt idx="91">
                  <c:v>60.23</c:v>
                </c:pt>
                <c:pt idx="92">
                  <c:v>52</c:v>
                </c:pt>
                <c:pt idx="93">
                  <c:v>58</c:v>
                </c:pt>
                <c:pt idx="94">
                  <c:v>73</c:v>
                </c:pt>
                <c:pt idx="95">
                  <c:v>76</c:v>
                </c:pt>
                <c:pt idx="96">
                  <c:v>70.5</c:v>
                </c:pt>
                <c:pt idx="97">
                  <c:v>69</c:v>
                </c:pt>
                <c:pt idx="98">
                  <c:v>54</c:v>
                </c:pt>
                <c:pt idx="99">
                  <c:v>45</c:v>
                </c:pt>
                <c:pt idx="100">
                  <c:v>63</c:v>
                </c:pt>
                <c:pt idx="101">
                  <c:v>77</c:v>
                </c:pt>
                <c:pt idx="102">
                  <c:v>73</c:v>
                </c:pt>
                <c:pt idx="103">
                  <c:v>69</c:v>
                </c:pt>
                <c:pt idx="104">
                  <c:v>59</c:v>
                </c:pt>
                <c:pt idx="105">
                  <c:v>61.08</c:v>
                </c:pt>
                <c:pt idx="106">
                  <c:v>82</c:v>
                </c:pt>
                <c:pt idx="107">
                  <c:v>61</c:v>
                </c:pt>
                <c:pt idx="108">
                  <c:v>52</c:v>
                </c:pt>
                <c:pt idx="109">
                  <c:v>69.5</c:v>
                </c:pt>
                <c:pt idx="110">
                  <c:v>51</c:v>
                </c:pt>
                <c:pt idx="111">
                  <c:v>58</c:v>
                </c:pt>
                <c:pt idx="112">
                  <c:v>73.959999999999994</c:v>
                </c:pt>
                <c:pt idx="113">
                  <c:v>65</c:v>
                </c:pt>
                <c:pt idx="114">
                  <c:v>73</c:v>
                </c:pt>
                <c:pt idx="115">
                  <c:v>68.2</c:v>
                </c:pt>
                <c:pt idx="116">
                  <c:v>77</c:v>
                </c:pt>
                <c:pt idx="117">
                  <c:v>76</c:v>
                </c:pt>
                <c:pt idx="118">
                  <c:v>60.8</c:v>
                </c:pt>
                <c:pt idx="119">
                  <c:v>58</c:v>
                </c:pt>
                <c:pt idx="120">
                  <c:v>64</c:v>
                </c:pt>
                <c:pt idx="121">
                  <c:v>66.5</c:v>
                </c:pt>
                <c:pt idx="122">
                  <c:v>74</c:v>
                </c:pt>
                <c:pt idx="123">
                  <c:v>67</c:v>
                </c:pt>
                <c:pt idx="124">
                  <c:v>84</c:v>
                </c:pt>
                <c:pt idx="125">
                  <c:v>79</c:v>
                </c:pt>
                <c:pt idx="126">
                  <c:v>72</c:v>
                </c:pt>
                <c:pt idx="127">
                  <c:v>80.400000000000006</c:v>
                </c:pt>
                <c:pt idx="128">
                  <c:v>76.7</c:v>
                </c:pt>
                <c:pt idx="129">
                  <c:v>62</c:v>
                </c:pt>
                <c:pt idx="130">
                  <c:v>74.900000000000006</c:v>
                </c:pt>
                <c:pt idx="131">
                  <c:v>67</c:v>
                </c:pt>
                <c:pt idx="132">
                  <c:v>73</c:v>
                </c:pt>
                <c:pt idx="133">
                  <c:v>77.44</c:v>
                </c:pt>
                <c:pt idx="134">
                  <c:v>72</c:v>
                </c:pt>
                <c:pt idx="135">
                  <c:v>47</c:v>
                </c:pt>
                <c:pt idx="136">
                  <c:v>67</c:v>
                </c:pt>
                <c:pt idx="137">
                  <c:v>82</c:v>
                </c:pt>
                <c:pt idx="138">
                  <c:v>77</c:v>
                </c:pt>
                <c:pt idx="139">
                  <c:v>65</c:v>
                </c:pt>
                <c:pt idx="140">
                  <c:v>66</c:v>
                </c:pt>
                <c:pt idx="141">
                  <c:v>85</c:v>
                </c:pt>
                <c:pt idx="142">
                  <c:v>77.67</c:v>
                </c:pt>
                <c:pt idx="143">
                  <c:v>52</c:v>
                </c:pt>
                <c:pt idx="144">
                  <c:v>89.4</c:v>
                </c:pt>
                <c:pt idx="145">
                  <c:v>62</c:v>
                </c:pt>
                <c:pt idx="146">
                  <c:v>70</c:v>
                </c:pt>
                <c:pt idx="147">
                  <c:v>77</c:v>
                </c:pt>
                <c:pt idx="148">
                  <c:v>44</c:v>
                </c:pt>
                <c:pt idx="149">
                  <c:v>71</c:v>
                </c:pt>
                <c:pt idx="150">
                  <c:v>65</c:v>
                </c:pt>
                <c:pt idx="151">
                  <c:v>75.400000000000006</c:v>
                </c:pt>
                <c:pt idx="152">
                  <c:v>49</c:v>
                </c:pt>
                <c:pt idx="153">
                  <c:v>53</c:v>
                </c:pt>
                <c:pt idx="154">
                  <c:v>51.57</c:v>
                </c:pt>
                <c:pt idx="155">
                  <c:v>84.2</c:v>
                </c:pt>
                <c:pt idx="156">
                  <c:v>66.5</c:v>
                </c:pt>
                <c:pt idx="157">
                  <c:v>67</c:v>
                </c:pt>
                <c:pt idx="158">
                  <c:v>52</c:v>
                </c:pt>
                <c:pt idx="159">
                  <c:v>87</c:v>
                </c:pt>
                <c:pt idx="160">
                  <c:v>55.6</c:v>
                </c:pt>
                <c:pt idx="161">
                  <c:v>74.2</c:v>
                </c:pt>
                <c:pt idx="162">
                  <c:v>63</c:v>
                </c:pt>
                <c:pt idx="163">
                  <c:v>67.16</c:v>
                </c:pt>
                <c:pt idx="164">
                  <c:v>63.3</c:v>
                </c:pt>
                <c:pt idx="165">
                  <c:v>62</c:v>
                </c:pt>
                <c:pt idx="166">
                  <c:v>67.900000000000006</c:v>
                </c:pt>
                <c:pt idx="167">
                  <c:v>48</c:v>
                </c:pt>
                <c:pt idx="168">
                  <c:v>59.96</c:v>
                </c:pt>
                <c:pt idx="169">
                  <c:v>63.4</c:v>
                </c:pt>
                <c:pt idx="170">
                  <c:v>80</c:v>
                </c:pt>
                <c:pt idx="171">
                  <c:v>73</c:v>
                </c:pt>
                <c:pt idx="172">
                  <c:v>52</c:v>
                </c:pt>
                <c:pt idx="173">
                  <c:v>73.239999999999995</c:v>
                </c:pt>
                <c:pt idx="174">
                  <c:v>63</c:v>
                </c:pt>
                <c:pt idx="175">
                  <c:v>59</c:v>
                </c:pt>
                <c:pt idx="176">
                  <c:v>73</c:v>
                </c:pt>
                <c:pt idx="177">
                  <c:v>68</c:v>
                </c:pt>
                <c:pt idx="178">
                  <c:v>77.8</c:v>
                </c:pt>
                <c:pt idx="179">
                  <c:v>65</c:v>
                </c:pt>
                <c:pt idx="180">
                  <c:v>62</c:v>
                </c:pt>
                <c:pt idx="181">
                  <c:v>52</c:v>
                </c:pt>
                <c:pt idx="182">
                  <c:v>65</c:v>
                </c:pt>
                <c:pt idx="183">
                  <c:v>56.28</c:v>
                </c:pt>
                <c:pt idx="184">
                  <c:v>88</c:v>
                </c:pt>
                <c:pt idx="185">
                  <c:v>52</c:v>
                </c:pt>
                <c:pt idx="186">
                  <c:v>78.5</c:v>
                </c:pt>
                <c:pt idx="187">
                  <c:v>61.8</c:v>
                </c:pt>
                <c:pt idx="188">
                  <c:v>54</c:v>
                </c:pt>
                <c:pt idx="189">
                  <c:v>64</c:v>
                </c:pt>
                <c:pt idx="190">
                  <c:v>67</c:v>
                </c:pt>
                <c:pt idx="191">
                  <c:v>65.2</c:v>
                </c:pt>
                <c:pt idx="192">
                  <c:v>60</c:v>
                </c:pt>
                <c:pt idx="193">
                  <c:v>52</c:v>
                </c:pt>
                <c:pt idx="194">
                  <c:v>66</c:v>
                </c:pt>
                <c:pt idx="195">
                  <c:v>72</c:v>
                </c:pt>
                <c:pt idx="196">
                  <c:v>83.96</c:v>
                </c:pt>
                <c:pt idx="197">
                  <c:v>67</c:v>
                </c:pt>
                <c:pt idx="198">
                  <c:v>69</c:v>
                </c:pt>
                <c:pt idx="199">
                  <c:v>69</c:v>
                </c:pt>
                <c:pt idx="200">
                  <c:v>54.2</c:v>
                </c:pt>
                <c:pt idx="201">
                  <c:v>70</c:v>
                </c:pt>
                <c:pt idx="202">
                  <c:v>55.68</c:v>
                </c:pt>
                <c:pt idx="203">
                  <c:v>74</c:v>
                </c:pt>
                <c:pt idx="204">
                  <c:v>61</c:v>
                </c:pt>
                <c:pt idx="205">
                  <c:v>41</c:v>
                </c:pt>
                <c:pt idx="206">
                  <c:v>83.33</c:v>
                </c:pt>
                <c:pt idx="207">
                  <c:v>43</c:v>
                </c:pt>
                <c:pt idx="208">
                  <c:v>62</c:v>
                </c:pt>
                <c:pt idx="209">
                  <c:v>80.599999999999994</c:v>
                </c:pt>
                <c:pt idx="210">
                  <c:v>58</c:v>
                </c:pt>
                <c:pt idx="211">
                  <c:v>67</c:v>
                </c:pt>
                <c:pt idx="212">
                  <c:v>74</c:v>
                </c:pt>
                <c:pt idx="213">
                  <c:v>62</c:v>
                </c:pt>
              </c:numCache>
            </c:numRef>
          </c:xVal>
          <c:yVal>
            <c:numRef>
              <c:f>Sheet1!$M$2:$M$215</c:f>
              <c:numCache>
                <c:formatCode>General</c:formatCode>
                <c:ptCount val="214"/>
                <c:pt idx="0">
                  <c:v>270000</c:v>
                </c:pt>
                <c:pt idx="1">
                  <c:v>200000</c:v>
                </c:pt>
                <c:pt idx="2">
                  <c:v>250000</c:v>
                </c:pt>
                <c:pt idx="4">
                  <c:v>425000</c:v>
                </c:pt>
                <c:pt idx="7">
                  <c:v>252000</c:v>
                </c:pt>
                <c:pt idx="9">
                  <c:v>260000</c:v>
                </c:pt>
                <c:pt idx="10">
                  <c:v>250000</c:v>
                </c:pt>
                <c:pt idx="12">
                  <c:v>218000</c:v>
                </c:pt>
                <c:pt idx="14">
                  <c:v>200000</c:v>
                </c:pt>
                <c:pt idx="15">
                  <c:v>300000</c:v>
                </c:pt>
                <c:pt idx="18">
                  <c:v>236000</c:v>
                </c:pt>
                <c:pt idx="19">
                  <c:v>265000</c:v>
                </c:pt>
                <c:pt idx="20">
                  <c:v>393000</c:v>
                </c:pt>
                <c:pt idx="21">
                  <c:v>360000</c:v>
                </c:pt>
                <c:pt idx="22">
                  <c:v>300000</c:v>
                </c:pt>
                <c:pt idx="23">
                  <c:v>360000</c:v>
                </c:pt>
                <c:pt idx="25">
                  <c:v>240000</c:v>
                </c:pt>
                <c:pt idx="26">
                  <c:v>265000</c:v>
                </c:pt>
                <c:pt idx="27">
                  <c:v>350000</c:v>
                </c:pt>
                <c:pt idx="29">
                  <c:v>250000</c:v>
                </c:pt>
                <c:pt idx="31">
                  <c:v>278000</c:v>
                </c:pt>
                <c:pt idx="32">
                  <c:v>260000</c:v>
                </c:pt>
                <c:pt idx="34">
                  <c:v>300000</c:v>
                </c:pt>
                <c:pt idx="36">
                  <c:v>320000</c:v>
                </c:pt>
                <c:pt idx="37">
                  <c:v>240000</c:v>
                </c:pt>
                <c:pt idx="38">
                  <c:v>411000</c:v>
                </c:pt>
                <c:pt idx="39">
                  <c:v>287000</c:v>
                </c:pt>
                <c:pt idx="42">
                  <c:v>300000</c:v>
                </c:pt>
                <c:pt idx="43">
                  <c:v>200000</c:v>
                </c:pt>
                <c:pt idx="46">
                  <c:v>204000</c:v>
                </c:pt>
                <c:pt idx="47">
                  <c:v>250000</c:v>
                </c:pt>
                <c:pt idx="49">
                  <c:v>200000</c:v>
                </c:pt>
                <c:pt idx="52">
                  <c:v>450000</c:v>
                </c:pt>
                <c:pt idx="53">
                  <c:v>216000</c:v>
                </c:pt>
                <c:pt idx="54">
                  <c:v>220000</c:v>
                </c:pt>
                <c:pt idx="55">
                  <c:v>240000</c:v>
                </c:pt>
                <c:pt idx="56">
                  <c:v>360000</c:v>
                </c:pt>
                <c:pt idx="57">
                  <c:v>268000</c:v>
                </c:pt>
                <c:pt idx="58">
                  <c:v>265000</c:v>
                </c:pt>
                <c:pt idx="59">
                  <c:v>260000</c:v>
                </c:pt>
                <c:pt idx="60">
                  <c:v>300000</c:v>
                </c:pt>
                <c:pt idx="61">
                  <c:v>240000</c:v>
                </c:pt>
                <c:pt idx="63">
                  <c:v>240000</c:v>
                </c:pt>
                <c:pt idx="65">
                  <c:v>275000</c:v>
                </c:pt>
                <c:pt idx="66">
                  <c:v>275000</c:v>
                </c:pt>
                <c:pt idx="68">
                  <c:v>275000</c:v>
                </c:pt>
                <c:pt idx="69">
                  <c:v>360000</c:v>
                </c:pt>
                <c:pt idx="70">
                  <c:v>240000</c:v>
                </c:pt>
                <c:pt idx="71">
                  <c:v>240000</c:v>
                </c:pt>
                <c:pt idx="72">
                  <c:v>218000</c:v>
                </c:pt>
                <c:pt idx="73">
                  <c:v>336000</c:v>
                </c:pt>
                <c:pt idx="75">
                  <c:v>230000</c:v>
                </c:pt>
                <c:pt idx="76">
                  <c:v>500000</c:v>
                </c:pt>
                <c:pt idx="77">
                  <c:v>270000</c:v>
                </c:pt>
                <c:pt idx="79">
                  <c:v>240000</c:v>
                </c:pt>
                <c:pt idx="80">
                  <c:v>300000</c:v>
                </c:pt>
                <c:pt idx="82">
                  <c:v>300000</c:v>
                </c:pt>
                <c:pt idx="83">
                  <c:v>300000</c:v>
                </c:pt>
                <c:pt idx="84">
                  <c:v>400000</c:v>
                </c:pt>
                <c:pt idx="85">
                  <c:v>220000</c:v>
                </c:pt>
                <c:pt idx="87">
                  <c:v>210000</c:v>
                </c:pt>
                <c:pt idx="88">
                  <c:v>210000</c:v>
                </c:pt>
                <c:pt idx="89">
                  <c:v>300000</c:v>
                </c:pt>
                <c:pt idx="91">
                  <c:v>230000</c:v>
                </c:pt>
                <c:pt idx="93">
                  <c:v>260000</c:v>
                </c:pt>
                <c:pt idx="94">
                  <c:v>420000</c:v>
                </c:pt>
                <c:pt idx="95">
                  <c:v>300000</c:v>
                </c:pt>
                <c:pt idx="97">
                  <c:v>220000</c:v>
                </c:pt>
                <c:pt idx="100">
                  <c:v>380000</c:v>
                </c:pt>
                <c:pt idx="101">
                  <c:v>300000</c:v>
                </c:pt>
                <c:pt idx="102">
                  <c:v>240000</c:v>
                </c:pt>
                <c:pt idx="103">
                  <c:v>360000</c:v>
                </c:pt>
                <c:pt idx="106">
                  <c:v>200000</c:v>
                </c:pt>
                <c:pt idx="107">
                  <c:v>300000</c:v>
                </c:pt>
                <c:pt idx="109">
                  <c:v>250000</c:v>
                </c:pt>
                <c:pt idx="111">
                  <c:v>250000</c:v>
                </c:pt>
                <c:pt idx="112">
                  <c:v>280000</c:v>
                </c:pt>
                <c:pt idx="113">
                  <c:v>250000</c:v>
                </c:pt>
                <c:pt idx="114">
                  <c:v>216000</c:v>
                </c:pt>
                <c:pt idx="115">
                  <c:v>300000</c:v>
                </c:pt>
                <c:pt idx="116">
                  <c:v>240000</c:v>
                </c:pt>
                <c:pt idx="117">
                  <c:v>276000</c:v>
                </c:pt>
                <c:pt idx="118">
                  <c:v>940000</c:v>
                </c:pt>
                <c:pt idx="120">
                  <c:v>250000</c:v>
                </c:pt>
                <c:pt idx="121">
                  <c:v>236000</c:v>
                </c:pt>
                <c:pt idx="122">
                  <c:v>240000</c:v>
                </c:pt>
                <c:pt idx="123">
                  <c:v>250000</c:v>
                </c:pt>
                <c:pt idx="124">
                  <c:v>350000</c:v>
                </c:pt>
                <c:pt idx="125">
                  <c:v>210000</c:v>
                </c:pt>
                <c:pt idx="126">
                  <c:v>250000</c:v>
                </c:pt>
                <c:pt idx="127">
                  <c:v>400000</c:v>
                </c:pt>
                <c:pt idx="128">
                  <c:v>250000</c:v>
                </c:pt>
                <c:pt idx="130">
                  <c:v>360000</c:v>
                </c:pt>
                <c:pt idx="131">
                  <c:v>300000</c:v>
                </c:pt>
                <c:pt idx="132">
                  <c:v>250000</c:v>
                </c:pt>
                <c:pt idx="133">
                  <c:v>250000</c:v>
                </c:pt>
                <c:pt idx="134">
                  <c:v>200000</c:v>
                </c:pt>
                <c:pt idx="136">
                  <c:v>225000</c:v>
                </c:pt>
                <c:pt idx="137">
                  <c:v>250000</c:v>
                </c:pt>
                <c:pt idx="138">
                  <c:v>220000</c:v>
                </c:pt>
                <c:pt idx="139">
                  <c:v>265000</c:v>
                </c:pt>
                <c:pt idx="141">
                  <c:v>260000</c:v>
                </c:pt>
                <c:pt idx="142">
                  <c:v>300000</c:v>
                </c:pt>
                <c:pt idx="144">
                  <c:v>400000</c:v>
                </c:pt>
                <c:pt idx="145">
                  <c:v>233000</c:v>
                </c:pt>
                <c:pt idx="146">
                  <c:v>300000</c:v>
                </c:pt>
                <c:pt idx="147">
                  <c:v>240000</c:v>
                </c:pt>
                <c:pt idx="149">
                  <c:v>690000</c:v>
                </c:pt>
                <c:pt idx="150">
                  <c:v>270000</c:v>
                </c:pt>
                <c:pt idx="151">
                  <c:v>240000</c:v>
                </c:pt>
                <c:pt idx="152">
                  <c:v>340000</c:v>
                </c:pt>
                <c:pt idx="153">
                  <c:v>250000</c:v>
                </c:pt>
                <c:pt idx="155">
                  <c:v>255000</c:v>
                </c:pt>
                <c:pt idx="156">
                  <c:v>300000</c:v>
                </c:pt>
                <c:pt idx="159">
                  <c:v>300000</c:v>
                </c:pt>
                <c:pt idx="161">
                  <c:v>285000</c:v>
                </c:pt>
                <c:pt idx="162">
                  <c:v>500000</c:v>
                </c:pt>
                <c:pt idx="163">
                  <c:v>250000</c:v>
                </c:pt>
                <c:pt idx="165">
                  <c:v>240000</c:v>
                </c:pt>
                <c:pt idx="170">
                  <c:v>290000</c:v>
                </c:pt>
                <c:pt idx="171">
                  <c:v>300000</c:v>
                </c:pt>
                <c:pt idx="173">
                  <c:v>500000</c:v>
                </c:pt>
                <c:pt idx="175">
                  <c:v>220000</c:v>
                </c:pt>
                <c:pt idx="176">
                  <c:v>650000</c:v>
                </c:pt>
                <c:pt idx="177">
                  <c:v>350000</c:v>
                </c:pt>
                <c:pt idx="179">
                  <c:v>265000</c:v>
                </c:pt>
                <c:pt idx="182">
                  <c:v>276000</c:v>
                </c:pt>
                <c:pt idx="184">
                  <c:v>252000</c:v>
                </c:pt>
                <c:pt idx="186">
                  <c:v>280000</c:v>
                </c:pt>
                <c:pt idx="190">
                  <c:v>264000</c:v>
                </c:pt>
                <c:pt idx="191">
                  <c:v>270000</c:v>
                </c:pt>
                <c:pt idx="192">
                  <c:v>300000</c:v>
                </c:pt>
                <c:pt idx="194">
                  <c:v>275000</c:v>
                </c:pt>
                <c:pt idx="195">
                  <c:v>250000</c:v>
                </c:pt>
                <c:pt idx="196">
                  <c:v>260000</c:v>
                </c:pt>
                <c:pt idx="198">
                  <c:v>265000</c:v>
                </c:pt>
                <c:pt idx="199">
                  <c:v>300000</c:v>
                </c:pt>
                <c:pt idx="201">
                  <c:v>240000</c:v>
                </c:pt>
                <c:pt idx="202">
                  <c:v>260000</c:v>
                </c:pt>
                <c:pt idx="203">
                  <c:v>210000</c:v>
                </c:pt>
                <c:pt idx="204">
                  <c:v>250000</c:v>
                </c:pt>
                <c:pt idx="206">
                  <c:v>300000</c:v>
                </c:pt>
                <c:pt idx="208">
                  <c:v>216000</c:v>
                </c:pt>
                <c:pt idx="209">
                  <c:v>400000</c:v>
                </c:pt>
                <c:pt idx="210">
                  <c:v>275000</c:v>
                </c:pt>
                <c:pt idx="211">
                  <c:v>295000</c:v>
                </c:pt>
                <c:pt idx="212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53-447D-9F96-ED2E536E1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34927"/>
        <c:axId val="369235759"/>
      </c:scatterChart>
      <c:valAx>
        <c:axId val="36923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10th 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35759"/>
        <c:crosses val="autoZero"/>
        <c:crossBetween val="midCat"/>
      </c:valAx>
      <c:valAx>
        <c:axId val="3692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3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Sheet1!$D$2:$D$215</c:f>
              <c:numCache>
                <c:formatCode>General</c:formatCode>
                <c:ptCount val="214"/>
                <c:pt idx="0">
                  <c:v>91</c:v>
                </c:pt>
                <c:pt idx="1">
                  <c:v>78.33</c:v>
                </c:pt>
                <c:pt idx="2">
                  <c:v>68</c:v>
                </c:pt>
                <c:pt idx="3">
                  <c:v>52</c:v>
                </c:pt>
                <c:pt idx="4">
                  <c:v>73.599999999999994</c:v>
                </c:pt>
                <c:pt idx="5">
                  <c:v>49.8</c:v>
                </c:pt>
                <c:pt idx="6">
                  <c:v>49.2</c:v>
                </c:pt>
                <c:pt idx="7">
                  <c:v>64</c:v>
                </c:pt>
                <c:pt idx="8">
                  <c:v>70</c:v>
                </c:pt>
                <c:pt idx="9">
                  <c:v>61</c:v>
                </c:pt>
                <c:pt idx="10">
                  <c:v>68.400000000000006</c:v>
                </c:pt>
                <c:pt idx="11">
                  <c:v>55</c:v>
                </c:pt>
                <c:pt idx="12">
                  <c:v>87</c:v>
                </c:pt>
                <c:pt idx="13">
                  <c:v>47</c:v>
                </c:pt>
                <c:pt idx="14">
                  <c:v>75</c:v>
                </c:pt>
                <c:pt idx="15">
                  <c:v>66.2</c:v>
                </c:pt>
                <c:pt idx="16">
                  <c:v>67</c:v>
                </c:pt>
                <c:pt idx="17">
                  <c:v>66</c:v>
                </c:pt>
                <c:pt idx="18">
                  <c:v>67</c:v>
                </c:pt>
                <c:pt idx="19">
                  <c:v>65</c:v>
                </c:pt>
                <c:pt idx="20">
                  <c:v>76</c:v>
                </c:pt>
                <c:pt idx="21">
                  <c:v>60.8</c:v>
                </c:pt>
                <c:pt idx="22">
                  <c:v>60</c:v>
                </c:pt>
                <c:pt idx="23">
                  <c:v>97.7</c:v>
                </c:pt>
                <c:pt idx="24">
                  <c:v>54.6</c:v>
                </c:pt>
                <c:pt idx="25">
                  <c:v>79</c:v>
                </c:pt>
                <c:pt idx="26">
                  <c:v>67</c:v>
                </c:pt>
                <c:pt idx="27">
                  <c:v>76.5</c:v>
                </c:pt>
                <c:pt idx="28">
                  <c:v>67</c:v>
                </c:pt>
                <c:pt idx="29">
                  <c:v>73.5</c:v>
                </c:pt>
                <c:pt idx="30">
                  <c:v>53</c:v>
                </c:pt>
                <c:pt idx="31">
                  <c:v>81</c:v>
                </c:pt>
                <c:pt idx="32">
                  <c:v>65</c:v>
                </c:pt>
                <c:pt idx="33">
                  <c:v>51</c:v>
                </c:pt>
                <c:pt idx="34">
                  <c:v>78</c:v>
                </c:pt>
                <c:pt idx="35">
                  <c:v>44</c:v>
                </c:pt>
                <c:pt idx="36">
                  <c:v>76</c:v>
                </c:pt>
                <c:pt idx="37">
                  <c:v>58</c:v>
                </c:pt>
                <c:pt idx="38">
                  <c:v>68</c:v>
                </c:pt>
                <c:pt idx="39">
                  <c:v>77</c:v>
                </c:pt>
                <c:pt idx="40">
                  <c:v>63.16</c:v>
                </c:pt>
                <c:pt idx="41">
                  <c:v>39</c:v>
                </c:pt>
                <c:pt idx="42">
                  <c:v>87</c:v>
                </c:pt>
                <c:pt idx="43">
                  <c:v>73</c:v>
                </c:pt>
                <c:pt idx="44">
                  <c:v>64</c:v>
                </c:pt>
                <c:pt idx="45">
                  <c:v>71.98</c:v>
                </c:pt>
                <c:pt idx="46">
                  <c:v>60</c:v>
                </c:pt>
                <c:pt idx="47">
                  <c:v>62</c:v>
                </c:pt>
                <c:pt idx="48">
                  <c:v>37</c:v>
                </c:pt>
                <c:pt idx="49">
                  <c:v>73.2</c:v>
                </c:pt>
                <c:pt idx="50">
                  <c:v>61.12</c:v>
                </c:pt>
                <c:pt idx="51">
                  <c:v>45.83</c:v>
                </c:pt>
                <c:pt idx="52">
                  <c:v>70</c:v>
                </c:pt>
                <c:pt idx="53">
                  <c:v>60</c:v>
                </c:pt>
                <c:pt idx="54">
                  <c:v>66.599999999999994</c:v>
                </c:pt>
                <c:pt idx="55">
                  <c:v>71.400000000000006</c:v>
                </c:pt>
                <c:pt idx="56">
                  <c:v>76</c:v>
                </c:pt>
                <c:pt idx="57">
                  <c:v>62</c:v>
                </c:pt>
                <c:pt idx="58">
                  <c:v>65.58</c:v>
                </c:pt>
                <c:pt idx="59">
                  <c:v>70</c:v>
                </c:pt>
                <c:pt idx="60">
                  <c:v>73.400000000000006</c:v>
                </c:pt>
                <c:pt idx="61">
                  <c:v>64.2</c:v>
                </c:pt>
                <c:pt idx="62">
                  <c:v>70</c:v>
                </c:pt>
                <c:pt idx="63">
                  <c:v>73</c:v>
                </c:pt>
                <c:pt idx="64">
                  <c:v>47</c:v>
                </c:pt>
                <c:pt idx="65">
                  <c:v>74</c:v>
                </c:pt>
                <c:pt idx="66">
                  <c:v>78.5</c:v>
                </c:pt>
                <c:pt idx="67">
                  <c:v>47</c:v>
                </c:pt>
                <c:pt idx="68">
                  <c:v>73</c:v>
                </c:pt>
                <c:pt idx="69">
                  <c:v>61</c:v>
                </c:pt>
                <c:pt idx="70">
                  <c:v>70.290000000000006</c:v>
                </c:pt>
                <c:pt idx="71">
                  <c:v>67</c:v>
                </c:pt>
                <c:pt idx="72">
                  <c:v>83.83</c:v>
                </c:pt>
                <c:pt idx="73">
                  <c:v>64.8</c:v>
                </c:pt>
                <c:pt idx="74">
                  <c:v>62</c:v>
                </c:pt>
                <c:pt idx="75">
                  <c:v>70.400000000000006</c:v>
                </c:pt>
                <c:pt idx="76">
                  <c:v>80</c:v>
                </c:pt>
                <c:pt idx="77">
                  <c:v>90.9</c:v>
                </c:pt>
                <c:pt idx="78">
                  <c:v>62</c:v>
                </c:pt>
                <c:pt idx="79">
                  <c:v>62</c:v>
                </c:pt>
                <c:pt idx="80">
                  <c:v>63</c:v>
                </c:pt>
                <c:pt idx="81">
                  <c:v>67</c:v>
                </c:pt>
                <c:pt idx="82">
                  <c:v>79</c:v>
                </c:pt>
                <c:pt idx="83">
                  <c:v>63</c:v>
                </c:pt>
                <c:pt idx="84">
                  <c:v>89.83</c:v>
                </c:pt>
                <c:pt idx="85">
                  <c:v>63</c:v>
                </c:pt>
                <c:pt idx="86">
                  <c:v>51</c:v>
                </c:pt>
                <c:pt idx="87">
                  <c:v>62</c:v>
                </c:pt>
                <c:pt idx="88">
                  <c:v>75</c:v>
                </c:pt>
                <c:pt idx="89">
                  <c:v>90</c:v>
                </c:pt>
                <c:pt idx="90">
                  <c:v>57</c:v>
                </c:pt>
                <c:pt idx="91">
                  <c:v>69</c:v>
                </c:pt>
                <c:pt idx="92">
                  <c:v>62</c:v>
                </c:pt>
                <c:pt idx="93">
                  <c:v>62</c:v>
                </c:pt>
                <c:pt idx="94">
                  <c:v>78</c:v>
                </c:pt>
                <c:pt idx="95">
                  <c:v>70</c:v>
                </c:pt>
                <c:pt idx="96">
                  <c:v>62.5</c:v>
                </c:pt>
                <c:pt idx="97">
                  <c:v>73</c:v>
                </c:pt>
                <c:pt idx="98">
                  <c:v>82</c:v>
                </c:pt>
                <c:pt idx="99">
                  <c:v>57</c:v>
                </c:pt>
                <c:pt idx="100">
                  <c:v>72</c:v>
                </c:pt>
                <c:pt idx="101">
                  <c:v>61</c:v>
                </c:pt>
                <c:pt idx="102">
                  <c:v>78</c:v>
                </c:pt>
                <c:pt idx="103">
                  <c:v>63</c:v>
                </c:pt>
                <c:pt idx="104">
                  <c:v>64</c:v>
                </c:pt>
                <c:pt idx="105">
                  <c:v>50</c:v>
                </c:pt>
                <c:pt idx="106">
                  <c:v>90</c:v>
                </c:pt>
                <c:pt idx="107">
                  <c:v>82</c:v>
                </c:pt>
                <c:pt idx="108">
                  <c:v>63</c:v>
                </c:pt>
                <c:pt idx="109">
                  <c:v>70</c:v>
                </c:pt>
                <c:pt idx="110">
                  <c:v>54</c:v>
                </c:pt>
                <c:pt idx="111">
                  <c:v>61</c:v>
                </c:pt>
                <c:pt idx="112">
                  <c:v>79</c:v>
                </c:pt>
                <c:pt idx="113">
                  <c:v>68</c:v>
                </c:pt>
                <c:pt idx="114">
                  <c:v>63</c:v>
                </c:pt>
                <c:pt idx="115">
                  <c:v>72.8</c:v>
                </c:pt>
                <c:pt idx="116">
                  <c:v>75</c:v>
                </c:pt>
                <c:pt idx="117">
                  <c:v>80</c:v>
                </c:pt>
                <c:pt idx="118">
                  <c:v>68.400000000000006</c:v>
                </c:pt>
                <c:pt idx="119">
                  <c:v>40</c:v>
                </c:pt>
                <c:pt idx="120">
                  <c:v>67</c:v>
                </c:pt>
                <c:pt idx="121">
                  <c:v>66.8</c:v>
                </c:pt>
                <c:pt idx="122">
                  <c:v>59</c:v>
                </c:pt>
                <c:pt idx="123">
                  <c:v>71</c:v>
                </c:pt>
                <c:pt idx="124">
                  <c:v>73</c:v>
                </c:pt>
                <c:pt idx="125">
                  <c:v>61</c:v>
                </c:pt>
                <c:pt idx="126">
                  <c:v>60</c:v>
                </c:pt>
                <c:pt idx="127">
                  <c:v>73.400000000000006</c:v>
                </c:pt>
                <c:pt idx="128">
                  <c:v>89.7</c:v>
                </c:pt>
                <c:pt idx="129">
                  <c:v>65</c:v>
                </c:pt>
                <c:pt idx="130">
                  <c:v>57</c:v>
                </c:pt>
                <c:pt idx="131">
                  <c:v>68</c:v>
                </c:pt>
                <c:pt idx="132">
                  <c:v>64</c:v>
                </c:pt>
                <c:pt idx="133">
                  <c:v>92</c:v>
                </c:pt>
                <c:pt idx="134">
                  <c:v>56</c:v>
                </c:pt>
                <c:pt idx="135">
                  <c:v>59</c:v>
                </c:pt>
                <c:pt idx="136">
                  <c:v>63</c:v>
                </c:pt>
                <c:pt idx="137">
                  <c:v>64</c:v>
                </c:pt>
                <c:pt idx="138">
                  <c:v>70</c:v>
                </c:pt>
                <c:pt idx="139">
                  <c:v>64.8</c:v>
                </c:pt>
                <c:pt idx="140">
                  <c:v>64</c:v>
                </c:pt>
                <c:pt idx="141">
                  <c:v>60</c:v>
                </c:pt>
                <c:pt idx="142">
                  <c:v>64.89</c:v>
                </c:pt>
                <c:pt idx="143">
                  <c:v>50</c:v>
                </c:pt>
                <c:pt idx="144">
                  <c:v>65.66</c:v>
                </c:pt>
                <c:pt idx="145">
                  <c:v>63</c:v>
                </c:pt>
                <c:pt idx="146">
                  <c:v>74</c:v>
                </c:pt>
                <c:pt idx="147">
                  <c:v>86</c:v>
                </c:pt>
                <c:pt idx="148">
                  <c:v>58</c:v>
                </c:pt>
                <c:pt idx="149">
                  <c:v>58.66</c:v>
                </c:pt>
                <c:pt idx="150">
                  <c:v>65</c:v>
                </c:pt>
                <c:pt idx="151">
                  <c:v>60.5</c:v>
                </c:pt>
                <c:pt idx="152">
                  <c:v>59</c:v>
                </c:pt>
                <c:pt idx="153">
                  <c:v>63</c:v>
                </c:pt>
                <c:pt idx="154">
                  <c:v>74.66</c:v>
                </c:pt>
                <c:pt idx="155">
                  <c:v>69.400000000000006</c:v>
                </c:pt>
                <c:pt idx="156">
                  <c:v>62.5</c:v>
                </c:pt>
                <c:pt idx="157">
                  <c:v>63</c:v>
                </c:pt>
                <c:pt idx="158">
                  <c:v>49</c:v>
                </c:pt>
                <c:pt idx="159">
                  <c:v>74</c:v>
                </c:pt>
                <c:pt idx="160">
                  <c:v>51</c:v>
                </c:pt>
                <c:pt idx="161">
                  <c:v>87.6</c:v>
                </c:pt>
                <c:pt idx="162">
                  <c:v>67</c:v>
                </c:pt>
                <c:pt idx="163">
                  <c:v>72.5</c:v>
                </c:pt>
                <c:pt idx="164">
                  <c:v>78.33</c:v>
                </c:pt>
                <c:pt idx="165">
                  <c:v>62</c:v>
                </c:pt>
                <c:pt idx="166">
                  <c:v>62</c:v>
                </c:pt>
                <c:pt idx="167">
                  <c:v>51</c:v>
                </c:pt>
                <c:pt idx="168">
                  <c:v>42.16</c:v>
                </c:pt>
                <c:pt idx="169">
                  <c:v>67.2</c:v>
                </c:pt>
                <c:pt idx="170">
                  <c:v>80</c:v>
                </c:pt>
                <c:pt idx="171">
                  <c:v>58</c:v>
                </c:pt>
                <c:pt idx="172">
                  <c:v>52</c:v>
                </c:pt>
                <c:pt idx="173">
                  <c:v>50.83</c:v>
                </c:pt>
                <c:pt idx="174">
                  <c:v>62</c:v>
                </c:pt>
                <c:pt idx="175">
                  <c:v>60</c:v>
                </c:pt>
                <c:pt idx="176">
                  <c:v>97</c:v>
                </c:pt>
                <c:pt idx="177">
                  <c:v>56</c:v>
                </c:pt>
                <c:pt idx="178">
                  <c:v>64</c:v>
                </c:pt>
                <c:pt idx="179">
                  <c:v>71.5</c:v>
                </c:pt>
                <c:pt idx="180">
                  <c:v>60.33</c:v>
                </c:pt>
                <c:pt idx="181">
                  <c:v>65</c:v>
                </c:pt>
                <c:pt idx="182">
                  <c:v>77</c:v>
                </c:pt>
                <c:pt idx="183">
                  <c:v>62.83</c:v>
                </c:pt>
                <c:pt idx="184">
                  <c:v>72</c:v>
                </c:pt>
                <c:pt idx="185">
                  <c:v>64</c:v>
                </c:pt>
                <c:pt idx="186">
                  <c:v>65.5</c:v>
                </c:pt>
                <c:pt idx="187">
                  <c:v>47</c:v>
                </c:pt>
                <c:pt idx="188">
                  <c:v>77.599999999999994</c:v>
                </c:pt>
                <c:pt idx="189">
                  <c:v>70.2</c:v>
                </c:pt>
                <c:pt idx="190">
                  <c:v>61</c:v>
                </c:pt>
                <c:pt idx="191">
                  <c:v>61.4</c:v>
                </c:pt>
                <c:pt idx="192">
                  <c:v>63</c:v>
                </c:pt>
                <c:pt idx="193">
                  <c:v>55</c:v>
                </c:pt>
                <c:pt idx="194">
                  <c:v>76</c:v>
                </c:pt>
                <c:pt idx="195">
                  <c:v>63</c:v>
                </c:pt>
                <c:pt idx="196">
                  <c:v>53</c:v>
                </c:pt>
                <c:pt idx="197">
                  <c:v>70</c:v>
                </c:pt>
                <c:pt idx="198">
                  <c:v>65</c:v>
                </c:pt>
                <c:pt idx="199">
                  <c:v>60</c:v>
                </c:pt>
                <c:pt idx="200">
                  <c:v>63</c:v>
                </c:pt>
                <c:pt idx="201">
                  <c:v>63</c:v>
                </c:pt>
                <c:pt idx="202">
                  <c:v>61.33</c:v>
                </c:pt>
                <c:pt idx="203">
                  <c:v>73</c:v>
                </c:pt>
                <c:pt idx="204">
                  <c:v>62</c:v>
                </c:pt>
                <c:pt idx="205">
                  <c:v>42</c:v>
                </c:pt>
                <c:pt idx="206">
                  <c:v>78</c:v>
                </c:pt>
                <c:pt idx="207">
                  <c:v>60</c:v>
                </c:pt>
                <c:pt idx="208">
                  <c:v>72</c:v>
                </c:pt>
                <c:pt idx="209">
                  <c:v>82</c:v>
                </c:pt>
                <c:pt idx="210">
                  <c:v>60</c:v>
                </c:pt>
                <c:pt idx="211">
                  <c:v>67</c:v>
                </c:pt>
                <c:pt idx="212">
                  <c:v>66</c:v>
                </c:pt>
                <c:pt idx="213">
                  <c:v>58</c:v>
                </c:pt>
              </c:numCache>
            </c:numRef>
          </c:xVal>
          <c:yVal>
            <c:numRef>
              <c:f>Sheet1!$M$2:$M$215</c:f>
              <c:numCache>
                <c:formatCode>General</c:formatCode>
                <c:ptCount val="214"/>
                <c:pt idx="0">
                  <c:v>270000</c:v>
                </c:pt>
                <c:pt idx="1">
                  <c:v>200000</c:v>
                </c:pt>
                <c:pt idx="2">
                  <c:v>250000</c:v>
                </c:pt>
                <c:pt idx="4">
                  <c:v>425000</c:v>
                </c:pt>
                <c:pt idx="7">
                  <c:v>252000</c:v>
                </c:pt>
                <c:pt idx="9">
                  <c:v>260000</c:v>
                </c:pt>
                <c:pt idx="10">
                  <c:v>250000</c:v>
                </c:pt>
                <c:pt idx="12">
                  <c:v>218000</c:v>
                </c:pt>
                <c:pt idx="14">
                  <c:v>200000</c:v>
                </c:pt>
                <c:pt idx="15">
                  <c:v>300000</c:v>
                </c:pt>
                <c:pt idx="18">
                  <c:v>236000</c:v>
                </c:pt>
                <c:pt idx="19">
                  <c:v>265000</c:v>
                </c:pt>
                <c:pt idx="20">
                  <c:v>393000</c:v>
                </c:pt>
                <c:pt idx="21">
                  <c:v>360000</c:v>
                </c:pt>
                <c:pt idx="22">
                  <c:v>300000</c:v>
                </c:pt>
                <c:pt idx="23">
                  <c:v>360000</c:v>
                </c:pt>
                <c:pt idx="25">
                  <c:v>240000</c:v>
                </c:pt>
                <c:pt idx="26">
                  <c:v>265000</c:v>
                </c:pt>
                <c:pt idx="27">
                  <c:v>350000</c:v>
                </c:pt>
                <c:pt idx="29">
                  <c:v>250000</c:v>
                </c:pt>
                <c:pt idx="31">
                  <c:v>278000</c:v>
                </c:pt>
                <c:pt idx="32">
                  <c:v>260000</c:v>
                </c:pt>
                <c:pt idx="34">
                  <c:v>300000</c:v>
                </c:pt>
                <c:pt idx="36">
                  <c:v>320000</c:v>
                </c:pt>
                <c:pt idx="37">
                  <c:v>240000</c:v>
                </c:pt>
                <c:pt idx="38">
                  <c:v>411000</c:v>
                </c:pt>
                <c:pt idx="39">
                  <c:v>287000</c:v>
                </c:pt>
                <c:pt idx="42">
                  <c:v>300000</c:v>
                </c:pt>
                <c:pt idx="43">
                  <c:v>200000</c:v>
                </c:pt>
                <c:pt idx="46">
                  <c:v>204000</c:v>
                </c:pt>
                <c:pt idx="47">
                  <c:v>250000</c:v>
                </c:pt>
                <c:pt idx="49">
                  <c:v>200000</c:v>
                </c:pt>
                <c:pt idx="52">
                  <c:v>450000</c:v>
                </c:pt>
                <c:pt idx="53">
                  <c:v>216000</c:v>
                </c:pt>
                <c:pt idx="54">
                  <c:v>220000</c:v>
                </c:pt>
                <c:pt idx="55">
                  <c:v>240000</c:v>
                </c:pt>
                <c:pt idx="56">
                  <c:v>360000</c:v>
                </c:pt>
                <c:pt idx="57">
                  <c:v>268000</c:v>
                </c:pt>
                <c:pt idx="58">
                  <c:v>265000</c:v>
                </c:pt>
                <c:pt idx="59">
                  <c:v>260000</c:v>
                </c:pt>
                <c:pt idx="60">
                  <c:v>300000</c:v>
                </c:pt>
                <c:pt idx="61">
                  <c:v>240000</c:v>
                </c:pt>
                <c:pt idx="63">
                  <c:v>240000</c:v>
                </c:pt>
                <c:pt idx="65">
                  <c:v>275000</c:v>
                </c:pt>
                <c:pt idx="66">
                  <c:v>275000</c:v>
                </c:pt>
                <c:pt idx="68">
                  <c:v>275000</c:v>
                </c:pt>
                <c:pt idx="69">
                  <c:v>360000</c:v>
                </c:pt>
                <c:pt idx="70">
                  <c:v>240000</c:v>
                </c:pt>
                <c:pt idx="71">
                  <c:v>240000</c:v>
                </c:pt>
                <c:pt idx="72">
                  <c:v>218000</c:v>
                </c:pt>
                <c:pt idx="73">
                  <c:v>336000</c:v>
                </c:pt>
                <c:pt idx="75">
                  <c:v>230000</c:v>
                </c:pt>
                <c:pt idx="76">
                  <c:v>500000</c:v>
                </c:pt>
                <c:pt idx="77">
                  <c:v>270000</c:v>
                </c:pt>
                <c:pt idx="79">
                  <c:v>240000</c:v>
                </c:pt>
                <c:pt idx="80">
                  <c:v>300000</c:v>
                </c:pt>
                <c:pt idx="82">
                  <c:v>300000</c:v>
                </c:pt>
                <c:pt idx="83">
                  <c:v>300000</c:v>
                </c:pt>
                <c:pt idx="84">
                  <c:v>400000</c:v>
                </c:pt>
                <c:pt idx="85">
                  <c:v>220000</c:v>
                </c:pt>
                <c:pt idx="87">
                  <c:v>210000</c:v>
                </c:pt>
                <c:pt idx="88">
                  <c:v>210000</c:v>
                </c:pt>
                <c:pt idx="89">
                  <c:v>300000</c:v>
                </c:pt>
                <c:pt idx="91">
                  <c:v>230000</c:v>
                </c:pt>
                <c:pt idx="93">
                  <c:v>260000</c:v>
                </c:pt>
                <c:pt idx="94">
                  <c:v>420000</c:v>
                </c:pt>
                <c:pt idx="95">
                  <c:v>300000</c:v>
                </c:pt>
                <c:pt idx="97">
                  <c:v>220000</c:v>
                </c:pt>
                <c:pt idx="100">
                  <c:v>380000</c:v>
                </c:pt>
                <c:pt idx="101">
                  <c:v>300000</c:v>
                </c:pt>
                <c:pt idx="102">
                  <c:v>240000</c:v>
                </c:pt>
                <c:pt idx="103">
                  <c:v>360000</c:v>
                </c:pt>
                <c:pt idx="106">
                  <c:v>200000</c:v>
                </c:pt>
                <c:pt idx="107">
                  <c:v>300000</c:v>
                </c:pt>
                <c:pt idx="109">
                  <c:v>250000</c:v>
                </c:pt>
                <c:pt idx="111">
                  <c:v>250000</c:v>
                </c:pt>
                <c:pt idx="112">
                  <c:v>280000</c:v>
                </c:pt>
                <c:pt idx="113">
                  <c:v>250000</c:v>
                </c:pt>
                <c:pt idx="114">
                  <c:v>216000</c:v>
                </c:pt>
                <c:pt idx="115">
                  <c:v>300000</c:v>
                </c:pt>
                <c:pt idx="116">
                  <c:v>240000</c:v>
                </c:pt>
                <c:pt idx="117">
                  <c:v>276000</c:v>
                </c:pt>
                <c:pt idx="118">
                  <c:v>940000</c:v>
                </c:pt>
                <c:pt idx="120">
                  <c:v>250000</c:v>
                </c:pt>
                <c:pt idx="121">
                  <c:v>236000</c:v>
                </c:pt>
                <c:pt idx="122">
                  <c:v>240000</c:v>
                </c:pt>
                <c:pt idx="123">
                  <c:v>250000</c:v>
                </c:pt>
                <c:pt idx="124">
                  <c:v>350000</c:v>
                </c:pt>
                <c:pt idx="125">
                  <c:v>210000</c:v>
                </c:pt>
                <c:pt idx="126">
                  <c:v>250000</c:v>
                </c:pt>
                <c:pt idx="127">
                  <c:v>400000</c:v>
                </c:pt>
                <c:pt idx="128">
                  <c:v>250000</c:v>
                </c:pt>
                <c:pt idx="130">
                  <c:v>360000</c:v>
                </c:pt>
                <c:pt idx="131">
                  <c:v>300000</c:v>
                </c:pt>
                <c:pt idx="132">
                  <c:v>250000</c:v>
                </c:pt>
                <c:pt idx="133">
                  <c:v>250000</c:v>
                </c:pt>
                <c:pt idx="134">
                  <c:v>200000</c:v>
                </c:pt>
                <c:pt idx="136">
                  <c:v>225000</c:v>
                </c:pt>
                <c:pt idx="137">
                  <c:v>250000</c:v>
                </c:pt>
                <c:pt idx="138">
                  <c:v>220000</c:v>
                </c:pt>
                <c:pt idx="139">
                  <c:v>265000</c:v>
                </c:pt>
                <c:pt idx="141">
                  <c:v>260000</c:v>
                </c:pt>
                <c:pt idx="142">
                  <c:v>300000</c:v>
                </c:pt>
                <c:pt idx="144">
                  <c:v>400000</c:v>
                </c:pt>
                <c:pt idx="145">
                  <c:v>233000</c:v>
                </c:pt>
                <c:pt idx="146">
                  <c:v>300000</c:v>
                </c:pt>
                <c:pt idx="147">
                  <c:v>240000</c:v>
                </c:pt>
                <c:pt idx="149">
                  <c:v>690000</c:v>
                </c:pt>
                <c:pt idx="150">
                  <c:v>270000</c:v>
                </c:pt>
                <c:pt idx="151">
                  <c:v>240000</c:v>
                </c:pt>
                <c:pt idx="152">
                  <c:v>340000</c:v>
                </c:pt>
                <c:pt idx="153">
                  <c:v>250000</c:v>
                </c:pt>
                <c:pt idx="155">
                  <c:v>255000</c:v>
                </c:pt>
                <c:pt idx="156">
                  <c:v>300000</c:v>
                </c:pt>
                <c:pt idx="159">
                  <c:v>300000</c:v>
                </c:pt>
                <c:pt idx="161">
                  <c:v>285000</c:v>
                </c:pt>
                <c:pt idx="162">
                  <c:v>500000</c:v>
                </c:pt>
                <c:pt idx="163">
                  <c:v>250000</c:v>
                </c:pt>
                <c:pt idx="165">
                  <c:v>240000</c:v>
                </c:pt>
                <c:pt idx="170">
                  <c:v>290000</c:v>
                </c:pt>
                <c:pt idx="171">
                  <c:v>300000</c:v>
                </c:pt>
                <c:pt idx="173">
                  <c:v>500000</c:v>
                </c:pt>
                <c:pt idx="175">
                  <c:v>220000</c:v>
                </c:pt>
                <c:pt idx="176">
                  <c:v>650000</c:v>
                </c:pt>
                <c:pt idx="177">
                  <c:v>350000</c:v>
                </c:pt>
                <c:pt idx="179">
                  <c:v>265000</c:v>
                </c:pt>
                <c:pt idx="182">
                  <c:v>276000</c:v>
                </c:pt>
                <c:pt idx="184">
                  <c:v>252000</c:v>
                </c:pt>
                <c:pt idx="186">
                  <c:v>280000</c:v>
                </c:pt>
                <c:pt idx="190">
                  <c:v>264000</c:v>
                </c:pt>
                <c:pt idx="191">
                  <c:v>270000</c:v>
                </c:pt>
                <c:pt idx="192">
                  <c:v>300000</c:v>
                </c:pt>
                <c:pt idx="194">
                  <c:v>275000</c:v>
                </c:pt>
                <c:pt idx="195">
                  <c:v>250000</c:v>
                </c:pt>
                <c:pt idx="196">
                  <c:v>260000</c:v>
                </c:pt>
                <c:pt idx="198">
                  <c:v>265000</c:v>
                </c:pt>
                <c:pt idx="199">
                  <c:v>300000</c:v>
                </c:pt>
                <c:pt idx="201">
                  <c:v>240000</c:v>
                </c:pt>
                <c:pt idx="202">
                  <c:v>260000</c:v>
                </c:pt>
                <c:pt idx="203">
                  <c:v>210000</c:v>
                </c:pt>
                <c:pt idx="204">
                  <c:v>250000</c:v>
                </c:pt>
                <c:pt idx="206">
                  <c:v>300000</c:v>
                </c:pt>
                <c:pt idx="208">
                  <c:v>216000</c:v>
                </c:pt>
                <c:pt idx="209">
                  <c:v>400000</c:v>
                </c:pt>
                <c:pt idx="210">
                  <c:v>275000</c:v>
                </c:pt>
                <c:pt idx="211">
                  <c:v>295000</c:v>
                </c:pt>
                <c:pt idx="212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08-4036-850C-541B6F9F8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77743"/>
        <c:axId val="358488559"/>
      </c:scatterChart>
      <c:valAx>
        <c:axId val="35847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12th 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88559"/>
        <c:crosses val="autoZero"/>
        <c:crossBetween val="midCat"/>
      </c:valAx>
      <c:valAx>
        <c:axId val="3584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7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Sheet1!$F$2:$F$215</c:f>
              <c:numCache>
                <c:formatCode>General</c:formatCode>
                <c:ptCount val="214"/>
                <c:pt idx="0">
                  <c:v>58</c:v>
                </c:pt>
                <c:pt idx="1">
                  <c:v>77.48</c:v>
                </c:pt>
                <c:pt idx="2">
                  <c:v>64</c:v>
                </c:pt>
                <c:pt idx="3">
                  <c:v>52</c:v>
                </c:pt>
                <c:pt idx="4">
                  <c:v>73.3</c:v>
                </c:pt>
                <c:pt idx="5">
                  <c:v>67.25</c:v>
                </c:pt>
                <c:pt idx="6">
                  <c:v>79</c:v>
                </c:pt>
                <c:pt idx="7">
                  <c:v>66</c:v>
                </c:pt>
                <c:pt idx="8">
                  <c:v>61</c:v>
                </c:pt>
                <c:pt idx="9">
                  <c:v>60</c:v>
                </c:pt>
                <c:pt idx="10">
                  <c:v>78.3</c:v>
                </c:pt>
                <c:pt idx="11">
                  <c:v>65</c:v>
                </c:pt>
                <c:pt idx="12">
                  <c:v>59</c:v>
                </c:pt>
                <c:pt idx="13">
                  <c:v>50</c:v>
                </c:pt>
                <c:pt idx="14">
                  <c:v>69</c:v>
                </c:pt>
                <c:pt idx="15">
                  <c:v>65.599999999999994</c:v>
                </c:pt>
                <c:pt idx="16">
                  <c:v>64</c:v>
                </c:pt>
                <c:pt idx="17">
                  <c:v>64</c:v>
                </c:pt>
                <c:pt idx="18">
                  <c:v>70</c:v>
                </c:pt>
                <c:pt idx="19">
                  <c:v>66</c:v>
                </c:pt>
                <c:pt idx="20">
                  <c:v>85</c:v>
                </c:pt>
                <c:pt idx="21">
                  <c:v>72.23</c:v>
                </c:pt>
                <c:pt idx="22">
                  <c:v>64.739999999999995</c:v>
                </c:pt>
                <c:pt idx="23">
                  <c:v>78.86</c:v>
                </c:pt>
                <c:pt idx="24">
                  <c:v>50.2</c:v>
                </c:pt>
                <c:pt idx="25">
                  <c:v>66</c:v>
                </c:pt>
                <c:pt idx="26">
                  <c:v>66</c:v>
                </c:pt>
                <c:pt idx="27">
                  <c:v>67.5</c:v>
                </c:pt>
                <c:pt idx="28">
                  <c:v>58</c:v>
                </c:pt>
                <c:pt idx="29">
                  <c:v>73</c:v>
                </c:pt>
                <c:pt idx="30">
                  <c:v>65</c:v>
                </c:pt>
                <c:pt idx="31">
                  <c:v>66.400000000000006</c:v>
                </c:pt>
                <c:pt idx="32">
                  <c:v>81</c:v>
                </c:pt>
                <c:pt idx="33">
                  <c:v>52</c:v>
                </c:pt>
                <c:pt idx="34">
                  <c:v>72</c:v>
                </c:pt>
                <c:pt idx="35">
                  <c:v>57</c:v>
                </c:pt>
                <c:pt idx="36">
                  <c:v>65.599999999999994</c:v>
                </c:pt>
                <c:pt idx="37">
                  <c:v>66</c:v>
                </c:pt>
                <c:pt idx="38">
                  <c:v>64</c:v>
                </c:pt>
                <c:pt idx="39">
                  <c:v>80</c:v>
                </c:pt>
                <c:pt idx="40">
                  <c:v>65</c:v>
                </c:pt>
                <c:pt idx="41">
                  <c:v>65</c:v>
                </c:pt>
                <c:pt idx="42">
                  <c:v>68</c:v>
                </c:pt>
                <c:pt idx="43">
                  <c:v>81</c:v>
                </c:pt>
                <c:pt idx="44">
                  <c:v>72</c:v>
                </c:pt>
                <c:pt idx="45">
                  <c:v>65.599999999999994</c:v>
                </c:pt>
                <c:pt idx="46">
                  <c:v>57</c:v>
                </c:pt>
                <c:pt idx="47">
                  <c:v>68</c:v>
                </c:pt>
                <c:pt idx="48">
                  <c:v>52</c:v>
                </c:pt>
                <c:pt idx="49">
                  <c:v>68.400000000000006</c:v>
                </c:pt>
                <c:pt idx="50">
                  <c:v>56.2</c:v>
                </c:pt>
                <c:pt idx="51">
                  <c:v>53</c:v>
                </c:pt>
                <c:pt idx="52">
                  <c:v>72</c:v>
                </c:pt>
                <c:pt idx="53">
                  <c:v>69</c:v>
                </c:pt>
                <c:pt idx="54">
                  <c:v>65</c:v>
                </c:pt>
                <c:pt idx="55">
                  <c:v>61.4</c:v>
                </c:pt>
                <c:pt idx="56">
                  <c:v>74</c:v>
                </c:pt>
                <c:pt idx="57">
                  <c:v>68</c:v>
                </c:pt>
                <c:pt idx="58">
                  <c:v>72.11</c:v>
                </c:pt>
                <c:pt idx="59">
                  <c:v>72</c:v>
                </c:pt>
                <c:pt idx="60">
                  <c:v>66.89</c:v>
                </c:pt>
                <c:pt idx="61">
                  <c:v>67.400000000000006</c:v>
                </c:pt>
                <c:pt idx="62">
                  <c:v>64</c:v>
                </c:pt>
                <c:pt idx="63">
                  <c:v>75</c:v>
                </c:pt>
                <c:pt idx="64">
                  <c:v>57</c:v>
                </c:pt>
                <c:pt idx="65">
                  <c:v>66</c:v>
                </c:pt>
                <c:pt idx="66">
                  <c:v>67</c:v>
                </c:pt>
                <c:pt idx="67">
                  <c:v>72.7</c:v>
                </c:pt>
                <c:pt idx="68">
                  <c:v>66</c:v>
                </c:pt>
                <c:pt idx="69">
                  <c:v>62</c:v>
                </c:pt>
                <c:pt idx="70">
                  <c:v>71</c:v>
                </c:pt>
                <c:pt idx="71">
                  <c:v>78</c:v>
                </c:pt>
                <c:pt idx="72">
                  <c:v>71.72</c:v>
                </c:pt>
                <c:pt idx="73">
                  <c:v>70.2</c:v>
                </c:pt>
                <c:pt idx="74">
                  <c:v>77.5</c:v>
                </c:pt>
                <c:pt idx="75">
                  <c:v>71.930000000000007</c:v>
                </c:pt>
                <c:pt idx="76">
                  <c:v>65</c:v>
                </c:pt>
                <c:pt idx="77">
                  <c:v>64.5</c:v>
                </c:pt>
                <c:pt idx="78">
                  <c:v>66</c:v>
                </c:pt>
                <c:pt idx="79">
                  <c:v>69</c:v>
                </c:pt>
                <c:pt idx="80">
                  <c:v>67</c:v>
                </c:pt>
                <c:pt idx="81">
                  <c:v>74</c:v>
                </c:pt>
                <c:pt idx="82">
                  <c:v>68</c:v>
                </c:pt>
                <c:pt idx="83">
                  <c:v>70</c:v>
                </c:pt>
                <c:pt idx="84">
                  <c:v>77.2</c:v>
                </c:pt>
                <c:pt idx="85">
                  <c:v>64</c:v>
                </c:pt>
                <c:pt idx="86">
                  <c:v>60</c:v>
                </c:pt>
                <c:pt idx="87">
                  <c:v>73</c:v>
                </c:pt>
                <c:pt idx="88">
                  <c:v>69</c:v>
                </c:pt>
                <c:pt idx="89">
                  <c:v>82</c:v>
                </c:pt>
                <c:pt idx="90">
                  <c:v>50.8</c:v>
                </c:pt>
                <c:pt idx="91">
                  <c:v>66</c:v>
                </c:pt>
                <c:pt idx="92">
                  <c:v>54</c:v>
                </c:pt>
                <c:pt idx="93">
                  <c:v>64</c:v>
                </c:pt>
                <c:pt idx="94">
                  <c:v>65</c:v>
                </c:pt>
                <c:pt idx="95">
                  <c:v>76</c:v>
                </c:pt>
                <c:pt idx="96">
                  <c:v>61</c:v>
                </c:pt>
                <c:pt idx="97">
                  <c:v>65</c:v>
                </c:pt>
                <c:pt idx="98">
                  <c:v>63</c:v>
                </c:pt>
                <c:pt idx="99">
                  <c:v>58</c:v>
                </c:pt>
                <c:pt idx="100">
                  <c:v>68</c:v>
                </c:pt>
                <c:pt idx="101">
                  <c:v>68</c:v>
                </c:pt>
                <c:pt idx="102">
                  <c:v>73</c:v>
                </c:pt>
                <c:pt idx="103">
                  <c:v>65</c:v>
                </c:pt>
                <c:pt idx="104">
                  <c:v>58</c:v>
                </c:pt>
                <c:pt idx="105">
                  <c:v>54</c:v>
                </c:pt>
                <c:pt idx="106">
                  <c:v>83</c:v>
                </c:pt>
                <c:pt idx="107">
                  <c:v>69</c:v>
                </c:pt>
                <c:pt idx="108">
                  <c:v>65</c:v>
                </c:pt>
                <c:pt idx="109">
                  <c:v>72</c:v>
                </c:pt>
                <c:pt idx="110">
                  <c:v>61</c:v>
                </c:pt>
                <c:pt idx="111">
                  <c:v>61</c:v>
                </c:pt>
                <c:pt idx="112">
                  <c:v>67</c:v>
                </c:pt>
                <c:pt idx="113">
                  <c:v>69</c:v>
                </c:pt>
                <c:pt idx="114">
                  <c:v>66</c:v>
                </c:pt>
                <c:pt idx="115">
                  <c:v>66.599999999999994</c:v>
                </c:pt>
                <c:pt idx="116">
                  <c:v>73</c:v>
                </c:pt>
                <c:pt idx="117">
                  <c:v>78</c:v>
                </c:pt>
                <c:pt idx="118">
                  <c:v>64.599999999999994</c:v>
                </c:pt>
                <c:pt idx="119">
                  <c:v>59</c:v>
                </c:pt>
                <c:pt idx="120">
                  <c:v>69.599999999999994</c:v>
                </c:pt>
                <c:pt idx="121">
                  <c:v>69.3</c:v>
                </c:pt>
                <c:pt idx="122">
                  <c:v>73</c:v>
                </c:pt>
                <c:pt idx="123">
                  <c:v>64.33</c:v>
                </c:pt>
                <c:pt idx="124">
                  <c:v>73</c:v>
                </c:pt>
                <c:pt idx="125">
                  <c:v>75.5</c:v>
                </c:pt>
                <c:pt idx="126">
                  <c:v>69</c:v>
                </c:pt>
                <c:pt idx="127">
                  <c:v>77.72</c:v>
                </c:pt>
                <c:pt idx="128">
                  <c:v>66</c:v>
                </c:pt>
                <c:pt idx="129">
                  <c:v>60</c:v>
                </c:pt>
                <c:pt idx="130">
                  <c:v>62</c:v>
                </c:pt>
                <c:pt idx="131">
                  <c:v>64</c:v>
                </c:pt>
                <c:pt idx="132">
                  <c:v>77</c:v>
                </c:pt>
                <c:pt idx="133">
                  <c:v>72</c:v>
                </c:pt>
                <c:pt idx="134">
                  <c:v>69</c:v>
                </c:pt>
                <c:pt idx="135">
                  <c:v>64</c:v>
                </c:pt>
                <c:pt idx="136">
                  <c:v>72</c:v>
                </c:pt>
                <c:pt idx="137">
                  <c:v>73</c:v>
                </c:pt>
                <c:pt idx="138">
                  <c:v>59</c:v>
                </c:pt>
                <c:pt idx="139">
                  <c:v>69.5</c:v>
                </c:pt>
                <c:pt idx="140">
                  <c:v>60</c:v>
                </c:pt>
                <c:pt idx="141">
                  <c:v>73.430000000000007</c:v>
                </c:pt>
                <c:pt idx="142">
                  <c:v>70.67</c:v>
                </c:pt>
                <c:pt idx="143">
                  <c:v>61</c:v>
                </c:pt>
                <c:pt idx="144">
                  <c:v>71.25</c:v>
                </c:pt>
                <c:pt idx="145">
                  <c:v>66</c:v>
                </c:pt>
                <c:pt idx="146">
                  <c:v>65</c:v>
                </c:pt>
                <c:pt idx="147">
                  <c:v>56</c:v>
                </c:pt>
                <c:pt idx="148">
                  <c:v>55</c:v>
                </c:pt>
                <c:pt idx="149">
                  <c:v>58</c:v>
                </c:pt>
                <c:pt idx="150">
                  <c:v>75</c:v>
                </c:pt>
                <c:pt idx="151">
                  <c:v>84</c:v>
                </c:pt>
                <c:pt idx="152">
                  <c:v>65</c:v>
                </c:pt>
                <c:pt idx="153">
                  <c:v>60</c:v>
                </c:pt>
                <c:pt idx="154">
                  <c:v>59.9</c:v>
                </c:pt>
                <c:pt idx="155">
                  <c:v>65</c:v>
                </c:pt>
                <c:pt idx="156">
                  <c:v>60.9</c:v>
                </c:pt>
                <c:pt idx="157">
                  <c:v>64</c:v>
                </c:pt>
                <c:pt idx="158">
                  <c:v>58</c:v>
                </c:pt>
                <c:pt idx="159">
                  <c:v>65</c:v>
                </c:pt>
                <c:pt idx="160">
                  <c:v>57.5</c:v>
                </c:pt>
                <c:pt idx="161">
                  <c:v>77.25</c:v>
                </c:pt>
                <c:pt idx="162">
                  <c:v>64</c:v>
                </c:pt>
                <c:pt idx="163">
                  <c:v>63.35</c:v>
                </c:pt>
                <c:pt idx="164">
                  <c:v>74</c:v>
                </c:pt>
                <c:pt idx="165">
                  <c:v>60</c:v>
                </c:pt>
                <c:pt idx="166">
                  <c:v>67</c:v>
                </c:pt>
                <c:pt idx="167">
                  <c:v>58</c:v>
                </c:pt>
                <c:pt idx="168">
                  <c:v>61.26</c:v>
                </c:pt>
                <c:pt idx="169">
                  <c:v>60</c:v>
                </c:pt>
                <c:pt idx="170">
                  <c:v>72</c:v>
                </c:pt>
                <c:pt idx="171">
                  <c:v>56</c:v>
                </c:pt>
                <c:pt idx="172">
                  <c:v>55</c:v>
                </c:pt>
                <c:pt idx="173">
                  <c:v>64.27</c:v>
                </c:pt>
                <c:pt idx="174">
                  <c:v>65</c:v>
                </c:pt>
                <c:pt idx="175">
                  <c:v>56</c:v>
                </c:pt>
                <c:pt idx="176">
                  <c:v>79</c:v>
                </c:pt>
                <c:pt idx="177">
                  <c:v>68</c:v>
                </c:pt>
                <c:pt idx="178">
                  <c:v>64.2</c:v>
                </c:pt>
                <c:pt idx="179">
                  <c:v>62.8</c:v>
                </c:pt>
                <c:pt idx="180">
                  <c:v>64.209999999999994</c:v>
                </c:pt>
                <c:pt idx="181">
                  <c:v>57</c:v>
                </c:pt>
                <c:pt idx="182">
                  <c:v>69</c:v>
                </c:pt>
                <c:pt idx="183">
                  <c:v>59.79</c:v>
                </c:pt>
                <c:pt idx="184">
                  <c:v>78</c:v>
                </c:pt>
                <c:pt idx="185">
                  <c:v>61</c:v>
                </c:pt>
                <c:pt idx="186">
                  <c:v>67</c:v>
                </c:pt>
                <c:pt idx="187">
                  <c:v>54.38</c:v>
                </c:pt>
                <c:pt idx="188">
                  <c:v>69.2</c:v>
                </c:pt>
                <c:pt idx="189">
                  <c:v>61</c:v>
                </c:pt>
                <c:pt idx="190">
                  <c:v>72</c:v>
                </c:pt>
                <c:pt idx="191">
                  <c:v>64.8</c:v>
                </c:pt>
                <c:pt idx="192">
                  <c:v>56</c:v>
                </c:pt>
                <c:pt idx="193">
                  <c:v>56.3</c:v>
                </c:pt>
                <c:pt idx="194">
                  <c:v>72</c:v>
                </c:pt>
                <c:pt idx="195">
                  <c:v>77.5</c:v>
                </c:pt>
                <c:pt idx="196">
                  <c:v>91</c:v>
                </c:pt>
                <c:pt idx="197">
                  <c:v>65</c:v>
                </c:pt>
                <c:pt idx="198">
                  <c:v>57</c:v>
                </c:pt>
                <c:pt idx="199">
                  <c:v>65</c:v>
                </c:pt>
                <c:pt idx="200">
                  <c:v>58</c:v>
                </c:pt>
                <c:pt idx="201">
                  <c:v>66</c:v>
                </c:pt>
                <c:pt idx="202">
                  <c:v>56.87</c:v>
                </c:pt>
                <c:pt idx="203">
                  <c:v>73</c:v>
                </c:pt>
                <c:pt idx="204">
                  <c:v>65</c:v>
                </c:pt>
                <c:pt idx="205">
                  <c:v>60</c:v>
                </c:pt>
                <c:pt idx="206">
                  <c:v>61</c:v>
                </c:pt>
                <c:pt idx="207">
                  <c:v>65</c:v>
                </c:pt>
                <c:pt idx="208">
                  <c:v>65</c:v>
                </c:pt>
                <c:pt idx="209">
                  <c:v>77.599999999999994</c:v>
                </c:pt>
                <c:pt idx="210">
                  <c:v>72</c:v>
                </c:pt>
                <c:pt idx="211">
                  <c:v>73</c:v>
                </c:pt>
                <c:pt idx="212">
                  <c:v>58</c:v>
                </c:pt>
                <c:pt idx="213">
                  <c:v>53</c:v>
                </c:pt>
              </c:numCache>
            </c:numRef>
          </c:xVal>
          <c:yVal>
            <c:numRef>
              <c:f>Sheet1!$M$2:$M$215</c:f>
              <c:numCache>
                <c:formatCode>General</c:formatCode>
                <c:ptCount val="214"/>
                <c:pt idx="0">
                  <c:v>270000</c:v>
                </c:pt>
                <c:pt idx="1">
                  <c:v>200000</c:v>
                </c:pt>
                <c:pt idx="2">
                  <c:v>250000</c:v>
                </c:pt>
                <c:pt idx="4">
                  <c:v>425000</c:v>
                </c:pt>
                <c:pt idx="7">
                  <c:v>252000</c:v>
                </c:pt>
                <c:pt idx="9">
                  <c:v>260000</c:v>
                </c:pt>
                <c:pt idx="10">
                  <c:v>250000</c:v>
                </c:pt>
                <c:pt idx="12">
                  <c:v>218000</c:v>
                </c:pt>
                <c:pt idx="14">
                  <c:v>200000</c:v>
                </c:pt>
                <c:pt idx="15">
                  <c:v>300000</c:v>
                </c:pt>
                <c:pt idx="18">
                  <c:v>236000</c:v>
                </c:pt>
                <c:pt idx="19">
                  <c:v>265000</c:v>
                </c:pt>
                <c:pt idx="20">
                  <c:v>393000</c:v>
                </c:pt>
                <c:pt idx="21">
                  <c:v>360000</c:v>
                </c:pt>
                <c:pt idx="22">
                  <c:v>300000</c:v>
                </c:pt>
                <c:pt idx="23">
                  <c:v>360000</c:v>
                </c:pt>
                <c:pt idx="25">
                  <c:v>240000</c:v>
                </c:pt>
                <c:pt idx="26">
                  <c:v>265000</c:v>
                </c:pt>
                <c:pt idx="27">
                  <c:v>350000</c:v>
                </c:pt>
                <c:pt idx="29">
                  <c:v>250000</c:v>
                </c:pt>
                <c:pt idx="31">
                  <c:v>278000</c:v>
                </c:pt>
                <c:pt idx="32">
                  <c:v>260000</c:v>
                </c:pt>
                <c:pt idx="34">
                  <c:v>300000</c:v>
                </c:pt>
                <c:pt idx="36">
                  <c:v>320000</c:v>
                </c:pt>
                <c:pt idx="37">
                  <c:v>240000</c:v>
                </c:pt>
                <c:pt idx="38">
                  <c:v>411000</c:v>
                </c:pt>
                <c:pt idx="39">
                  <c:v>287000</c:v>
                </c:pt>
                <c:pt idx="42">
                  <c:v>300000</c:v>
                </c:pt>
                <c:pt idx="43">
                  <c:v>200000</c:v>
                </c:pt>
                <c:pt idx="46">
                  <c:v>204000</c:v>
                </c:pt>
                <c:pt idx="47">
                  <c:v>250000</c:v>
                </c:pt>
                <c:pt idx="49">
                  <c:v>200000</c:v>
                </c:pt>
                <c:pt idx="52">
                  <c:v>450000</c:v>
                </c:pt>
                <c:pt idx="53">
                  <c:v>216000</c:v>
                </c:pt>
                <c:pt idx="54">
                  <c:v>220000</c:v>
                </c:pt>
                <c:pt idx="55">
                  <c:v>240000</c:v>
                </c:pt>
                <c:pt idx="56">
                  <c:v>360000</c:v>
                </c:pt>
                <c:pt idx="57">
                  <c:v>268000</c:v>
                </c:pt>
                <c:pt idx="58">
                  <c:v>265000</c:v>
                </c:pt>
                <c:pt idx="59">
                  <c:v>260000</c:v>
                </c:pt>
                <c:pt idx="60">
                  <c:v>300000</c:v>
                </c:pt>
                <c:pt idx="61">
                  <c:v>240000</c:v>
                </c:pt>
                <c:pt idx="63">
                  <c:v>240000</c:v>
                </c:pt>
                <c:pt idx="65">
                  <c:v>275000</c:v>
                </c:pt>
                <c:pt idx="66">
                  <c:v>275000</c:v>
                </c:pt>
                <c:pt idx="68">
                  <c:v>275000</c:v>
                </c:pt>
                <c:pt idx="69">
                  <c:v>360000</c:v>
                </c:pt>
                <c:pt idx="70">
                  <c:v>240000</c:v>
                </c:pt>
                <c:pt idx="71">
                  <c:v>240000</c:v>
                </c:pt>
                <c:pt idx="72">
                  <c:v>218000</c:v>
                </c:pt>
                <c:pt idx="73">
                  <c:v>336000</c:v>
                </c:pt>
                <c:pt idx="75">
                  <c:v>230000</c:v>
                </c:pt>
                <c:pt idx="76">
                  <c:v>500000</c:v>
                </c:pt>
                <c:pt idx="77">
                  <c:v>270000</c:v>
                </c:pt>
                <c:pt idx="79">
                  <c:v>240000</c:v>
                </c:pt>
                <c:pt idx="80">
                  <c:v>300000</c:v>
                </c:pt>
                <c:pt idx="82">
                  <c:v>300000</c:v>
                </c:pt>
                <c:pt idx="83">
                  <c:v>300000</c:v>
                </c:pt>
                <c:pt idx="84">
                  <c:v>400000</c:v>
                </c:pt>
                <c:pt idx="85">
                  <c:v>220000</c:v>
                </c:pt>
                <c:pt idx="87">
                  <c:v>210000</c:v>
                </c:pt>
                <c:pt idx="88">
                  <c:v>210000</c:v>
                </c:pt>
                <c:pt idx="89">
                  <c:v>300000</c:v>
                </c:pt>
                <c:pt idx="91">
                  <c:v>230000</c:v>
                </c:pt>
                <c:pt idx="93">
                  <c:v>260000</c:v>
                </c:pt>
                <c:pt idx="94">
                  <c:v>420000</c:v>
                </c:pt>
                <c:pt idx="95">
                  <c:v>300000</c:v>
                </c:pt>
                <c:pt idx="97">
                  <c:v>220000</c:v>
                </c:pt>
                <c:pt idx="100">
                  <c:v>380000</c:v>
                </c:pt>
                <c:pt idx="101">
                  <c:v>300000</c:v>
                </c:pt>
                <c:pt idx="102">
                  <c:v>240000</c:v>
                </c:pt>
                <c:pt idx="103">
                  <c:v>360000</c:v>
                </c:pt>
                <c:pt idx="106">
                  <c:v>200000</c:v>
                </c:pt>
                <c:pt idx="107">
                  <c:v>300000</c:v>
                </c:pt>
                <c:pt idx="109">
                  <c:v>250000</c:v>
                </c:pt>
                <c:pt idx="111">
                  <c:v>250000</c:v>
                </c:pt>
                <c:pt idx="112">
                  <c:v>280000</c:v>
                </c:pt>
                <c:pt idx="113">
                  <c:v>250000</c:v>
                </c:pt>
                <c:pt idx="114">
                  <c:v>216000</c:v>
                </c:pt>
                <c:pt idx="115">
                  <c:v>300000</c:v>
                </c:pt>
                <c:pt idx="116">
                  <c:v>240000</c:v>
                </c:pt>
                <c:pt idx="117">
                  <c:v>276000</c:v>
                </c:pt>
                <c:pt idx="118">
                  <c:v>940000</c:v>
                </c:pt>
                <c:pt idx="120">
                  <c:v>250000</c:v>
                </c:pt>
                <c:pt idx="121">
                  <c:v>236000</c:v>
                </c:pt>
                <c:pt idx="122">
                  <c:v>240000</c:v>
                </c:pt>
                <c:pt idx="123">
                  <c:v>250000</c:v>
                </c:pt>
                <c:pt idx="124">
                  <c:v>350000</c:v>
                </c:pt>
                <c:pt idx="125">
                  <c:v>210000</c:v>
                </c:pt>
                <c:pt idx="126">
                  <c:v>250000</c:v>
                </c:pt>
                <c:pt idx="127">
                  <c:v>400000</c:v>
                </c:pt>
                <c:pt idx="128">
                  <c:v>250000</c:v>
                </c:pt>
                <c:pt idx="130">
                  <c:v>360000</c:v>
                </c:pt>
                <c:pt idx="131">
                  <c:v>300000</c:v>
                </c:pt>
                <c:pt idx="132">
                  <c:v>250000</c:v>
                </c:pt>
                <c:pt idx="133">
                  <c:v>250000</c:v>
                </c:pt>
                <c:pt idx="134">
                  <c:v>200000</c:v>
                </c:pt>
                <c:pt idx="136">
                  <c:v>225000</c:v>
                </c:pt>
                <c:pt idx="137">
                  <c:v>250000</c:v>
                </c:pt>
                <c:pt idx="138">
                  <c:v>220000</c:v>
                </c:pt>
                <c:pt idx="139">
                  <c:v>265000</c:v>
                </c:pt>
                <c:pt idx="141">
                  <c:v>260000</c:v>
                </c:pt>
                <c:pt idx="142">
                  <c:v>300000</c:v>
                </c:pt>
                <c:pt idx="144">
                  <c:v>400000</c:v>
                </c:pt>
                <c:pt idx="145">
                  <c:v>233000</c:v>
                </c:pt>
                <c:pt idx="146">
                  <c:v>300000</c:v>
                </c:pt>
                <c:pt idx="147">
                  <c:v>240000</c:v>
                </c:pt>
                <c:pt idx="149">
                  <c:v>690000</c:v>
                </c:pt>
                <c:pt idx="150">
                  <c:v>270000</c:v>
                </c:pt>
                <c:pt idx="151">
                  <c:v>240000</c:v>
                </c:pt>
                <c:pt idx="152">
                  <c:v>340000</c:v>
                </c:pt>
                <c:pt idx="153">
                  <c:v>250000</c:v>
                </c:pt>
                <c:pt idx="155">
                  <c:v>255000</c:v>
                </c:pt>
                <c:pt idx="156">
                  <c:v>300000</c:v>
                </c:pt>
                <c:pt idx="159">
                  <c:v>300000</c:v>
                </c:pt>
                <c:pt idx="161">
                  <c:v>285000</c:v>
                </c:pt>
                <c:pt idx="162">
                  <c:v>500000</c:v>
                </c:pt>
                <c:pt idx="163">
                  <c:v>250000</c:v>
                </c:pt>
                <c:pt idx="165">
                  <c:v>240000</c:v>
                </c:pt>
                <c:pt idx="170">
                  <c:v>290000</c:v>
                </c:pt>
                <c:pt idx="171">
                  <c:v>300000</c:v>
                </c:pt>
                <c:pt idx="173">
                  <c:v>500000</c:v>
                </c:pt>
                <c:pt idx="175">
                  <c:v>220000</c:v>
                </c:pt>
                <c:pt idx="176">
                  <c:v>650000</c:v>
                </c:pt>
                <c:pt idx="177">
                  <c:v>350000</c:v>
                </c:pt>
                <c:pt idx="179">
                  <c:v>265000</c:v>
                </c:pt>
                <c:pt idx="182">
                  <c:v>276000</c:v>
                </c:pt>
                <c:pt idx="184">
                  <c:v>252000</c:v>
                </c:pt>
                <c:pt idx="186">
                  <c:v>280000</c:v>
                </c:pt>
                <c:pt idx="190">
                  <c:v>264000</c:v>
                </c:pt>
                <c:pt idx="191">
                  <c:v>270000</c:v>
                </c:pt>
                <c:pt idx="192">
                  <c:v>300000</c:v>
                </c:pt>
                <c:pt idx="194">
                  <c:v>275000</c:v>
                </c:pt>
                <c:pt idx="195">
                  <c:v>250000</c:v>
                </c:pt>
                <c:pt idx="196">
                  <c:v>260000</c:v>
                </c:pt>
                <c:pt idx="198">
                  <c:v>265000</c:v>
                </c:pt>
                <c:pt idx="199">
                  <c:v>300000</c:v>
                </c:pt>
                <c:pt idx="201">
                  <c:v>240000</c:v>
                </c:pt>
                <c:pt idx="202">
                  <c:v>260000</c:v>
                </c:pt>
                <c:pt idx="203">
                  <c:v>210000</c:v>
                </c:pt>
                <c:pt idx="204">
                  <c:v>250000</c:v>
                </c:pt>
                <c:pt idx="206">
                  <c:v>300000</c:v>
                </c:pt>
                <c:pt idx="208">
                  <c:v>216000</c:v>
                </c:pt>
                <c:pt idx="209">
                  <c:v>400000</c:v>
                </c:pt>
                <c:pt idx="210">
                  <c:v>275000</c:v>
                </c:pt>
                <c:pt idx="211">
                  <c:v>295000</c:v>
                </c:pt>
                <c:pt idx="212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5-4F21-B68E-D3C30B93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07423"/>
        <c:axId val="470096607"/>
      </c:scatterChart>
      <c:valAx>
        <c:axId val="47010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 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96607"/>
        <c:crosses val="autoZero"/>
        <c:crossBetween val="midCat"/>
      </c:valAx>
      <c:valAx>
        <c:axId val="47009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0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Sheet1!$G$2:$G$215</c:f>
              <c:strCache>
                <c:ptCount val="214"/>
                <c:pt idx="0">
                  <c:v>Sci&amp;Tech</c:v>
                </c:pt>
                <c:pt idx="1">
                  <c:v>Sci&amp;Tech</c:v>
                </c:pt>
                <c:pt idx="2">
                  <c:v>Comm&amp;Mgmt</c:v>
                </c:pt>
                <c:pt idx="3">
                  <c:v>Sci&amp;Tech</c:v>
                </c:pt>
                <c:pt idx="4">
                  <c:v>Comm&amp;Mgmt</c:v>
                </c:pt>
                <c:pt idx="5">
                  <c:v>Sci&amp;Tech</c:v>
                </c:pt>
                <c:pt idx="6">
                  <c:v>Comm&amp;Mgmt</c:v>
                </c:pt>
                <c:pt idx="7">
                  <c:v>Sci&amp;Tech</c:v>
                </c:pt>
                <c:pt idx="8">
                  <c:v>Comm&amp;Mgmt</c:v>
                </c:pt>
                <c:pt idx="9">
                  <c:v>Comm&amp;Mgmt</c:v>
                </c:pt>
                <c:pt idx="10">
                  <c:v>Comm&amp;Mgmt</c:v>
                </c:pt>
                <c:pt idx="11">
                  <c:v>Comm&amp;Mgmt</c:v>
                </c:pt>
                <c:pt idx="12">
                  <c:v>Comm&amp;Mgmt</c:v>
                </c:pt>
                <c:pt idx="13">
                  <c:v>Comm&amp;Mgmt</c:v>
                </c:pt>
                <c:pt idx="14">
                  <c:v>Comm&amp;Mgmt</c:v>
                </c:pt>
                <c:pt idx="15">
                  <c:v>Comm&amp;Mgmt</c:v>
                </c:pt>
                <c:pt idx="16">
                  <c:v>Comm&amp;Mgmt</c:v>
                </c:pt>
                <c:pt idx="17">
                  <c:v>Comm&amp;Mgmt</c:v>
                </c:pt>
                <c:pt idx="18">
                  <c:v>Comm&amp;Mgmt</c:v>
                </c:pt>
                <c:pt idx="19">
                  <c:v>Comm&amp;Mgmt</c:v>
                </c:pt>
                <c:pt idx="20">
                  <c:v>Comm&amp;Mgmt</c:v>
                </c:pt>
                <c:pt idx="21">
                  <c:v>Sci&amp;Tech</c:v>
                </c:pt>
                <c:pt idx="22">
                  <c:v>Sci&amp;Tech</c:v>
                </c:pt>
                <c:pt idx="23">
                  <c:v>Sci&amp;Tech</c:v>
                </c:pt>
                <c:pt idx="24">
                  <c:v>Comm&amp;Mgmt</c:v>
                </c:pt>
                <c:pt idx="25">
                  <c:v>Comm&amp;Mgmt</c:v>
                </c:pt>
                <c:pt idx="26">
                  <c:v>Comm&amp;Mgmt</c:v>
                </c:pt>
                <c:pt idx="27">
                  <c:v>Comm&amp;Mgmt</c:v>
                </c:pt>
                <c:pt idx="28">
                  <c:v>Comm&amp;Mgmt</c:v>
                </c:pt>
                <c:pt idx="29">
                  <c:v>Comm&amp;Mgmt</c:v>
                </c:pt>
                <c:pt idx="30">
                  <c:v>Sci&amp;Tech</c:v>
                </c:pt>
                <c:pt idx="31">
                  <c:v>Comm&amp;Mgmt</c:v>
                </c:pt>
                <c:pt idx="32">
                  <c:v>Comm&amp;Mgmt</c:v>
                </c:pt>
                <c:pt idx="33">
                  <c:v>Others</c:v>
                </c:pt>
                <c:pt idx="34">
                  <c:v>Comm&amp;Mgmt</c:v>
                </c:pt>
                <c:pt idx="35">
                  <c:v>Comm&amp;Mgmt</c:v>
                </c:pt>
                <c:pt idx="36">
                  <c:v>Sci&amp;Tech</c:v>
                </c:pt>
                <c:pt idx="37">
                  <c:v>Comm&amp;Mgmt</c:v>
                </c:pt>
                <c:pt idx="38">
                  <c:v>Sci&amp;Tech</c:v>
                </c:pt>
                <c:pt idx="39">
                  <c:v>Comm&amp;Mgmt</c:v>
                </c:pt>
                <c:pt idx="40">
                  <c:v>Comm&amp;Mgmt</c:v>
                </c:pt>
                <c:pt idx="41">
                  <c:v>Others</c:v>
                </c:pt>
                <c:pt idx="42">
                  <c:v>Comm&amp;Mgmt</c:v>
                </c:pt>
                <c:pt idx="43">
                  <c:v>Comm&amp;Mgmt</c:v>
                </c:pt>
                <c:pt idx="44">
                  <c:v>Sci&amp;Tech</c:v>
                </c:pt>
                <c:pt idx="45">
                  <c:v>Comm&amp;Mgmt</c:v>
                </c:pt>
                <c:pt idx="46">
                  <c:v>Comm&amp;Mgmt</c:v>
                </c:pt>
                <c:pt idx="47">
                  <c:v>Comm&amp;Mgmt</c:v>
                </c:pt>
                <c:pt idx="48">
                  <c:v>Others</c:v>
                </c:pt>
                <c:pt idx="49">
                  <c:v>Comm&amp;Mgmt</c:v>
                </c:pt>
                <c:pt idx="50">
                  <c:v>Comm&amp;Mgmt</c:v>
                </c:pt>
                <c:pt idx="51">
                  <c:v>Comm&amp;Mgmt</c:v>
                </c:pt>
                <c:pt idx="52">
                  <c:v>Sci&amp;Tech</c:v>
                </c:pt>
                <c:pt idx="53">
                  <c:v>Comm&amp;Mgmt</c:v>
                </c:pt>
                <c:pt idx="54">
                  <c:v>Comm&amp;Mgmt</c:v>
                </c:pt>
                <c:pt idx="55">
                  <c:v>Comm&amp;Mgmt</c:v>
                </c:pt>
                <c:pt idx="56">
                  <c:v>Comm&amp;Mgmt</c:v>
                </c:pt>
                <c:pt idx="57">
                  <c:v>Comm&amp;Mgmt</c:v>
                </c:pt>
                <c:pt idx="58">
                  <c:v>Sci&amp;Tech</c:v>
                </c:pt>
                <c:pt idx="59">
                  <c:v>Comm&amp;Mgmt</c:v>
                </c:pt>
                <c:pt idx="60">
                  <c:v>Comm&amp;Mgmt</c:v>
                </c:pt>
                <c:pt idx="61">
                  <c:v>Sci&amp;Tech</c:v>
                </c:pt>
                <c:pt idx="62">
                  <c:v>Comm&amp;Mgmt</c:v>
                </c:pt>
                <c:pt idx="63">
                  <c:v>Comm&amp;Mgmt</c:v>
                </c:pt>
                <c:pt idx="64">
                  <c:v>Comm&amp;Mgmt</c:v>
                </c:pt>
                <c:pt idx="65">
                  <c:v>Comm&amp;Mgmt</c:v>
                </c:pt>
                <c:pt idx="66">
                  <c:v>Comm&amp;Mgmt</c:v>
                </c:pt>
                <c:pt idx="67">
                  <c:v>Sci&amp;Tech</c:v>
                </c:pt>
                <c:pt idx="68">
                  <c:v>Sci&amp;Tech</c:v>
                </c:pt>
                <c:pt idx="69">
                  <c:v>Sci&amp;Tech</c:v>
                </c:pt>
                <c:pt idx="70">
                  <c:v>Comm&amp;Mgmt</c:v>
                </c:pt>
                <c:pt idx="71">
                  <c:v>Comm&amp;Mgmt</c:v>
                </c:pt>
                <c:pt idx="72">
                  <c:v>Comm&amp;Mgmt</c:v>
                </c:pt>
                <c:pt idx="73">
                  <c:v>Comm&amp;Mgmt</c:v>
                </c:pt>
                <c:pt idx="74">
                  <c:v>Comm&amp;Mgmt</c:v>
                </c:pt>
                <c:pt idx="75">
                  <c:v>Comm&amp;Mgmt</c:v>
                </c:pt>
                <c:pt idx="76">
                  <c:v>Sci&amp;Tech</c:v>
                </c:pt>
                <c:pt idx="77">
                  <c:v>Sci&amp;Tech</c:v>
                </c:pt>
                <c:pt idx="78">
                  <c:v>Sci&amp;Tech</c:v>
                </c:pt>
                <c:pt idx="79">
                  <c:v>Comm&amp;Mgmt</c:v>
                </c:pt>
                <c:pt idx="80">
                  <c:v>Comm&amp;Mgmt</c:v>
                </c:pt>
                <c:pt idx="81">
                  <c:v>Comm&amp;Mgmt</c:v>
                </c:pt>
                <c:pt idx="82">
                  <c:v>Sci&amp;Tech</c:v>
                </c:pt>
                <c:pt idx="83">
                  <c:v>Sci&amp;Tech</c:v>
                </c:pt>
                <c:pt idx="84">
                  <c:v>Comm&amp;Mgmt</c:v>
                </c:pt>
                <c:pt idx="85">
                  <c:v>Comm&amp;Mgmt</c:v>
                </c:pt>
                <c:pt idx="86">
                  <c:v>Others</c:v>
                </c:pt>
                <c:pt idx="87">
                  <c:v>Comm&amp;Mgmt</c:v>
                </c:pt>
                <c:pt idx="88">
                  <c:v>Sci&amp;Tech</c:v>
                </c:pt>
                <c:pt idx="89">
                  <c:v>Comm&amp;Mgmt</c:v>
                </c:pt>
                <c:pt idx="90">
                  <c:v>Comm&amp;Mgmt</c:v>
                </c:pt>
                <c:pt idx="91">
                  <c:v>Comm&amp;Mgmt</c:v>
                </c:pt>
                <c:pt idx="92">
                  <c:v>Comm&amp;Mgmt</c:v>
                </c:pt>
                <c:pt idx="93">
                  <c:v>Comm&amp;Mgmt</c:v>
                </c:pt>
                <c:pt idx="94">
                  <c:v>Comm&amp;Mgmt</c:v>
                </c:pt>
                <c:pt idx="95">
                  <c:v>Comm&amp;Mgmt</c:v>
                </c:pt>
                <c:pt idx="96">
                  <c:v>Comm&amp;Mgmt</c:v>
                </c:pt>
                <c:pt idx="97">
                  <c:v>Comm&amp;Mgmt</c:v>
                </c:pt>
                <c:pt idx="98">
                  <c:v>Sci&amp;Tech</c:v>
                </c:pt>
                <c:pt idx="99">
                  <c:v>Comm&amp;Mgmt</c:v>
                </c:pt>
                <c:pt idx="100">
                  <c:v>Comm&amp;Mgmt</c:v>
                </c:pt>
                <c:pt idx="101">
                  <c:v>Comm&amp;Mgmt</c:v>
                </c:pt>
                <c:pt idx="102">
                  <c:v>Sci&amp;Tech</c:v>
                </c:pt>
                <c:pt idx="103">
                  <c:v>Comm&amp;Mgmt</c:v>
                </c:pt>
                <c:pt idx="104">
                  <c:v>Sci&amp;Tech</c:v>
                </c:pt>
                <c:pt idx="105">
                  <c:v>Sci&amp;Tech</c:v>
                </c:pt>
                <c:pt idx="106">
                  <c:v>Comm&amp;Mgmt</c:v>
                </c:pt>
                <c:pt idx="107">
                  <c:v>Comm&amp;Mgmt</c:v>
                </c:pt>
                <c:pt idx="108">
                  <c:v>Sci&amp;Tech</c:v>
                </c:pt>
                <c:pt idx="109">
                  <c:v>Sci&amp;Tech</c:v>
                </c:pt>
                <c:pt idx="110">
                  <c:v>Sci&amp;Tech</c:v>
                </c:pt>
                <c:pt idx="111">
                  <c:v>Comm&amp;Mgmt</c:v>
                </c:pt>
                <c:pt idx="112">
                  <c:v>Comm&amp;Mgmt</c:v>
                </c:pt>
                <c:pt idx="113">
                  <c:v>Comm&amp;Mgmt</c:v>
                </c:pt>
                <c:pt idx="114">
                  <c:v>Comm&amp;Mgmt</c:v>
                </c:pt>
                <c:pt idx="115">
                  <c:v>Comm&amp;Mgmt</c:v>
                </c:pt>
                <c:pt idx="116">
                  <c:v>Sci&amp;Tech</c:v>
                </c:pt>
                <c:pt idx="117">
                  <c:v>Sci&amp;Tech</c:v>
                </c:pt>
                <c:pt idx="118">
                  <c:v>Comm&amp;Mgmt</c:v>
                </c:pt>
                <c:pt idx="119">
                  <c:v>Comm&amp;Mgmt</c:v>
                </c:pt>
                <c:pt idx="120">
                  <c:v>Sci&amp;Tech</c:v>
                </c:pt>
                <c:pt idx="121">
                  <c:v>Comm&amp;Mgmt</c:v>
                </c:pt>
                <c:pt idx="122">
                  <c:v>Comm&amp;Mgmt</c:v>
                </c:pt>
                <c:pt idx="123">
                  <c:v>Others</c:v>
                </c:pt>
                <c:pt idx="124">
                  <c:v>Comm&amp;Mgmt</c:v>
                </c:pt>
                <c:pt idx="125">
                  <c:v>Sci&amp;Tech</c:v>
                </c:pt>
                <c:pt idx="126">
                  <c:v>Comm&amp;Mgmt</c:v>
                </c:pt>
                <c:pt idx="127">
                  <c:v>Sci&amp;Tech</c:v>
                </c:pt>
                <c:pt idx="128">
                  <c:v>Comm&amp;Mgmt</c:v>
                </c:pt>
                <c:pt idx="129">
                  <c:v>Comm&amp;Mgmt</c:v>
                </c:pt>
                <c:pt idx="130">
                  <c:v>Others</c:v>
                </c:pt>
                <c:pt idx="131">
                  <c:v>Comm&amp;Mgmt</c:v>
                </c:pt>
                <c:pt idx="132">
                  <c:v>Comm&amp;Mgmt</c:v>
                </c:pt>
                <c:pt idx="133">
                  <c:v>Comm&amp;Mgmt</c:v>
                </c:pt>
                <c:pt idx="134">
                  <c:v>Comm&amp;Mgmt</c:v>
                </c:pt>
                <c:pt idx="135">
                  <c:v>Comm&amp;Mgmt</c:v>
                </c:pt>
                <c:pt idx="136">
                  <c:v>Comm&amp;Mgmt</c:v>
                </c:pt>
                <c:pt idx="137">
                  <c:v>Sci&amp;Tech</c:v>
                </c:pt>
                <c:pt idx="138">
                  <c:v>Comm&amp;Mgmt</c:v>
                </c:pt>
                <c:pt idx="139">
                  <c:v>Comm&amp;Mgmt</c:v>
                </c:pt>
                <c:pt idx="140">
                  <c:v>Comm&amp;Mgmt</c:v>
                </c:pt>
                <c:pt idx="141">
                  <c:v>Sci&amp;Tech</c:v>
                </c:pt>
                <c:pt idx="142">
                  <c:v>Comm&amp;Mgmt</c:v>
                </c:pt>
                <c:pt idx="143">
                  <c:v>Comm&amp;Mgmt</c:v>
                </c:pt>
                <c:pt idx="144">
                  <c:v>Sci&amp;Tech</c:v>
                </c:pt>
                <c:pt idx="145">
                  <c:v>Comm&amp;Mgmt</c:v>
                </c:pt>
                <c:pt idx="146">
                  <c:v>Comm&amp;Mgmt</c:v>
                </c:pt>
                <c:pt idx="147">
                  <c:v>Others</c:v>
                </c:pt>
                <c:pt idx="148">
                  <c:v>Comm&amp;Mgmt</c:v>
                </c:pt>
                <c:pt idx="149">
                  <c:v>Sci&amp;Tech</c:v>
                </c:pt>
                <c:pt idx="150">
                  <c:v>Comm&amp;Mgmt</c:v>
                </c:pt>
                <c:pt idx="151">
                  <c:v>Sci&amp;Tech</c:v>
                </c:pt>
                <c:pt idx="152">
                  <c:v>Sci&amp;Tech</c:v>
                </c:pt>
                <c:pt idx="153">
                  <c:v>Comm&amp;Mgmt</c:v>
                </c:pt>
                <c:pt idx="154">
                  <c:v>Comm&amp;Mgmt</c:v>
                </c:pt>
                <c:pt idx="155">
                  <c:v>Sci&amp;Tech</c:v>
                </c:pt>
                <c:pt idx="156">
                  <c:v>Comm&amp;Mgmt</c:v>
                </c:pt>
                <c:pt idx="157">
                  <c:v>Sci&amp;Tech</c:v>
                </c:pt>
                <c:pt idx="158">
                  <c:v>Comm&amp;Mgmt</c:v>
                </c:pt>
                <c:pt idx="159">
                  <c:v>Sci&amp;Tech</c:v>
                </c:pt>
                <c:pt idx="160">
                  <c:v>Comm&amp;Mgmt</c:v>
                </c:pt>
                <c:pt idx="161">
                  <c:v>Comm&amp;Mgmt</c:v>
                </c:pt>
                <c:pt idx="162">
                  <c:v>Sci&amp;Tech</c:v>
                </c:pt>
                <c:pt idx="163">
                  <c:v>Comm&amp;Mgmt</c:v>
                </c:pt>
                <c:pt idx="164">
                  <c:v>Comm&amp;Mgmt</c:v>
                </c:pt>
                <c:pt idx="165">
                  <c:v>Comm&amp;Mgmt</c:v>
                </c:pt>
                <c:pt idx="166">
                  <c:v>Sci&amp;Tech</c:v>
                </c:pt>
                <c:pt idx="167">
                  <c:v>Comm&amp;Mgmt</c:v>
                </c:pt>
                <c:pt idx="168">
                  <c:v>Sci&amp;Tech</c:v>
                </c:pt>
                <c:pt idx="169">
                  <c:v>Comm&amp;Mgmt</c:v>
                </c:pt>
                <c:pt idx="170">
                  <c:v>Comm&amp;Mgmt</c:v>
                </c:pt>
                <c:pt idx="171">
                  <c:v>Comm&amp;Mgmt</c:v>
                </c:pt>
                <c:pt idx="172">
                  <c:v>Sci&amp;Tech</c:v>
                </c:pt>
                <c:pt idx="173">
                  <c:v>Sci&amp;Tech</c:v>
                </c:pt>
                <c:pt idx="174">
                  <c:v>Sci&amp;Tech</c:v>
                </c:pt>
                <c:pt idx="175">
                  <c:v>Comm&amp;Mgmt</c:v>
                </c:pt>
                <c:pt idx="176">
                  <c:v>Comm&amp;Mgmt</c:v>
                </c:pt>
                <c:pt idx="177">
                  <c:v>Sci&amp;Tech</c:v>
                </c:pt>
                <c:pt idx="178">
                  <c:v>Sci&amp;Tech</c:v>
                </c:pt>
                <c:pt idx="179">
                  <c:v>Comm&amp;Mgmt</c:v>
                </c:pt>
                <c:pt idx="180">
                  <c:v>Sci&amp;Tech</c:v>
                </c:pt>
                <c:pt idx="181">
                  <c:v>Others</c:v>
                </c:pt>
                <c:pt idx="182">
                  <c:v>Comm&amp;Mgmt</c:v>
                </c:pt>
                <c:pt idx="183">
                  <c:v>Comm&amp;Mgmt</c:v>
                </c:pt>
                <c:pt idx="184">
                  <c:v>Others</c:v>
                </c:pt>
                <c:pt idx="185">
                  <c:v>Comm&amp;Mgmt</c:v>
                </c:pt>
                <c:pt idx="186">
                  <c:v>Sci&amp;Tech</c:v>
                </c:pt>
                <c:pt idx="187">
                  <c:v>Comm&amp;Mgmt</c:v>
                </c:pt>
                <c:pt idx="188">
                  <c:v>Comm&amp;Mgmt</c:v>
                </c:pt>
                <c:pt idx="189">
                  <c:v>Comm&amp;Mgmt</c:v>
                </c:pt>
                <c:pt idx="190">
                  <c:v>Comm&amp;Mgmt</c:v>
                </c:pt>
                <c:pt idx="191">
                  <c:v>Comm&amp;Mgmt</c:v>
                </c:pt>
                <c:pt idx="192">
                  <c:v>Others</c:v>
                </c:pt>
                <c:pt idx="193">
                  <c:v>Comm&amp;Mgmt</c:v>
                </c:pt>
                <c:pt idx="194">
                  <c:v>Comm&amp;Mgmt</c:v>
                </c:pt>
                <c:pt idx="195">
                  <c:v>Sci&amp;Tech</c:v>
                </c:pt>
                <c:pt idx="196">
                  <c:v>Sci&amp;Tech</c:v>
                </c:pt>
                <c:pt idx="197">
                  <c:v>Others</c:v>
                </c:pt>
                <c:pt idx="198">
                  <c:v>Comm&amp;Mgmt</c:v>
                </c:pt>
                <c:pt idx="199">
                  <c:v>Comm&amp;Mgmt</c:v>
                </c:pt>
                <c:pt idx="200">
                  <c:v>Comm&amp;Mgmt</c:v>
                </c:pt>
                <c:pt idx="201">
                  <c:v>Sci&amp;Tech</c:v>
                </c:pt>
                <c:pt idx="202">
                  <c:v>Comm&amp;Mgmt</c:v>
                </c:pt>
                <c:pt idx="203">
                  <c:v>Comm&amp;Mgmt</c:v>
                </c:pt>
                <c:pt idx="204">
                  <c:v>Comm&amp;Mgmt</c:v>
                </c:pt>
                <c:pt idx="205">
                  <c:v>Comm&amp;Mgmt</c:v>
                </c:pt>
                <c:pt idx="206">
                  <c:v>Comm&amp;Mgmt</c:v>
                </c:pt>
                <c:pt idx="207">
                  <c:v>Comm&amp;Mgmt</c:v>
                </c:pt>
                <c:pt idx="208">
                  <c:v>Comm&amp;Mgmt</c:v>
                </c:pt>
                <c:pt idx="209">
                  <c:v>Comm&amp;Mgmt</c:v>
                </c:pt>
                <c:pt idx="210">
                  <c:v>Sci&amp;Tech</c:v>
                </c:pt>
                <c:pt idx="211">
                  <c:v>Comm&amp;Mgmt</c:v>
                </c:pt>
                <c:pt idx="212">
                  <c:v>Comm&amp;Mgmt</c:v>
                </c:pt>
                <c:pt idx="213">
                  <c:v>Comm&amp;Mgmt</c:v>
                </c:pt>
              </c:strCache>
            </c:strRef>
          </c:xVal>
          <c:yVal>
            <c:numRef>
              <c:f>Sheet1!$M$2:$M$215</c:f>
              <c:numCache>
                <c:formatCode>General</c:formatCode>
                <c:ptCount val="214"/>
                <c:pt idx="0">
                  <c:v>270000</c:v>
                </c:pt>
                <c:pt idx="1">
                  <c:v>200000</c:v>
                </c:pt>
                <c:pt idx="2">
                  <c:v>250000</c:v>
                </c:pt>
                <c:pt idx="4">
                  <c:v>425000</c:v>
                </c:pt>
                <c:pt idx="7">
                  <c:v>252000</c:v>
                </c:pt>
                <c:pt idx="9">
                  <c:v>260000</c:v>
                </c:pt>
                <c:pt idx="10">
                  <c:v>250000</c:v>
                </c:pt>
                <c:pt idx="12">
                  <c:v>218000</c:v>
                </c:pt>
                <c:pt idx="14">
                  <c:v>200000</c:v>
                </c:pt>
                <c:pt idx="15">
                  <c:v>300000</c:v>
                </c:pt>
                <c:pt idx="18">
                  <c:v>236000</c:v>
                </c:pt>
                <c:pt idx="19">
                  <c:v>265000</c:v>
                </c:pt>
                <c:pt idx="20">
                  <c:v>393000</c:v>
                </c:pt>
                <c:pt idx="21">
                  <c:v>360000</c:v>
                </c:pt>
                <c:pt idx="22">
                  <c:v>300000</c:v>
                </c:pt>
                <c:pt idx="23">
                  <c:v>360000</c:v>
                </c:pt>
                <c:pt idx="25">
                  <c:v>240000</c:v>
                </c:pt>
                <c:pt idx="26">
                  <c:v>265000</c:v>
                </c:pt>
                <c:pt idx="27">
                  <c:v>350000</c:v>
                </c:pt>
                <c:pt idx="29">
                  <c:v>250000</c:v>
                </c:pt>
                <c:pt idx="31">
                  <c:v>278000</c:v>
                </c:pt>
                <c:pt idx="32">
                  <c:v>260000</c:v>
                </c:pt>
                <c:pt idx="34">
                  <c:v>300000</c:v>
                </c:pt>
                <c:pt idx="36">
                  <c:v>320000</c:v>
                </c:pt>
                <c:pt idx="37">
                  <c:v>240000</c:v>
                </c:pt>
                <c:pt idx="38">
                  <c:v>411000</c:v>
                </c:pt>
                <c:pt idx="39">
                  <c:v>287000</c:v>
                </c:pt>
                <c:pt idx="42">
                  <c:v>300000</c:v>
                </c:pt>
                <c:pt idx="43">
                  <c:v>200000</c:v>
                </c:pt>
                <c:pt idx="46">
                  <c:v>204000</c:v>
                </c:pt>
                <c:pt idx="47">
                  <c:v>250000</c:v>
                </c:pt>
                <c:pt idx="49">
                  <c:v>200000</c:v>
                </c:pt>
                <c:pt idx="52">
                  <c:v>450000</c:v>
                </c:pt>
                <c:pt idx="53">
                  <c:v>216000</c:v>
                </c:pt>
                <c:pt idx="54">
                  <c:v>220000</c:v>
                </c:pt>
                <c:pt idx="55">
                  <c:v>240000</c:v>
                </c:pt>
                <c:pt idx="56">
                  <c:v>360000</c:v>
                </c:pt>
                <c:pt idx="57">
                  <c:v>268000</c:v>
                </c:pt>
                <c:pt idx="58">
                  <c:v>265000</c:v>
                </c:pt>
                <c:pt idx="59">
                  <c:v>260000</c:v>
                </c:pt>
                <c:pt idx="60">
                  <c:v>300000</c:v>
                </c:pt>
                <c:pt idx="61">
                  <c:v>240000</c:v>
                </c:pt>
                <c:pt idx="63">
                  <c:v>240000</c:v>
                </c:pt>
                <c:pt idx="65">
                  <c:v>275000</c:v>
                </c:pt>
                <c:pt idx="66">
                  <c:v>275000</c:v>
                </c:pt>
                <c:pt idx="68">
                  <c:v>275000</c:v>
                </c:pt>
                <c:pt idx="69">
                  <c:v>360000</c:v>
                </c:pt>
                <c:pt idx="70">
                  <c:v>240000</c:v>
                </c:pt>
                <c:pt idx="71">
                  <c:v>240000</c:v>
                </c:pt>
                <c:pt idx="72">
                  <c:v>218000</c:v>
                </c:pt>
                <c:pt idx="73">
                  <c:v>336000</c:v>
                </c:pt>
                <c:pt idx="75">
                  <c:v>230000</c:v>
                </c:pt>
                <c:pt idx="76">
                  <c:v>500000</c:v>
                </c:pt>
                <c:pt idx="77">
                  <c:v>270000</c:v>
                </c:pt>
                <c:pt idx="79">
                  <c:v>240000</c:v>
                </c:pt>
                <c:pt idx="80">
                  <c:v>300000</c:v>
                </c:pt>
                <c:pt idx="82">
                  <c:v>300000</c:v>
                </c:pt>
                <c:pt idx="83">
                  <c:v>300000</c:v>
                </c:pt>
                <c:pt idx="84">
                  <c:v>400000</c:v>
                </c:pt>
                <c:pt idx="85">
                  <c:v>220000</c:v>
                </c:pt>
                <c:pt idx="87">
                  <c:v>210000</c:v>
                </c:pt>
                <c:pt idx="88">
                  <c:v>210000</c:v>
                </c:pt>
                <c:pt idx="89">
                  <c:v>300000</c:v>
                </c:pt>
                <c:pt idx="91">
                  <c:v>230000</c:v>
                </c:pt>
                <c:pt idx="93">
                  <c:v>260000</c:v>
                </c:pt>
                <c:pt idx="94">
                  <c:v>420000</c:v>
                </c:pt>
                <c:pt idx="95">
                  <c:v>300000</c:v>
                </c:pt>
                <c:pt idx="97">
                  <c:v>220000</c:v>
                </c:pt>
                <c:pt idx="100">
                  <c:v>380000</c:v>
                </c:pt>
                <c:pt idx="101">
                  <c:v>300000</c:v>
                </c:pt>
                <c:pt idx="102">
                  <c:v>240000</c:v>
                </c:pt>
                <c:pt idx="103">
                  <c:v>360000</c:v>
                </c:pt>
                <c:pt idx="106">
                  <c:v>200000</c:v>
                </c:pt>
                <c:pt idx="107">
                  <c:v>300000</c:v>
                </c:pt>
                <c:pt idx="109">
                  <c:v>250000</c:v>
                </c:pt>
                <c:pt idx="111">
                  <c:v>250000</c:v>
                </c:pt>
                <c:pt idx="112">
                  <c:v>280000</c:v>
                </c:pt>
                <c:pt idx="113">
                  <c:v>250000</c:v>
                </c:pt>
                <c:pt idx="114">
                  <c:v>216000</c:v>
                </c:pt>
                <c:pt idx="115">
                  <c:v>300000</c:v>
                </c:pt>
                <c:pt idx="116">
                  <c:v>240000</c:v>
                </c:pt>
                <c:pt idx="117">
                  <c:v>276000</c:v>
                </c:pt>
                <c:pt idx="118">
                  <c:v>940000</c:v>
                </c:pt>
                <c:pt idx="120">
                  <c:v>250000</c:v>
                </c:pt>
                <c:pt idx="121">
                  <c:v>236000</c:v>
                </c:pt>
                <c:pt idx="122">
                  <c:v>240000</c:v>
                </c:pt>
                <c:pt idx="123">
                  <c:v>250000</c:v>
                </c:pt>
                <c:pt idx="124">
                  <c:v>350000</c:v>
                </c:pt>
                <c:pt idx="125">
                  <c:v>210000</c:v>
                </c:pt>
                <c:pt idx="126">
                  <c:v>250000</c:v>
                </c:pt>
                <c:pt idx="127">
                  <c:v>400000</c:v>
                </c:pt>
                <c:pt idx="128">
                  <c:v>250000</c:v>
                </c:pt>
                <c:pt idx="130">
                  <c:v>360000</c:v>
                </c:pt>
                <c:pt idx="131">
                  <c:v>300000</c:v>
                </c:pt>
                <c:pt idx="132">
                  <c:v>250000</c:v>
                </c:pt>
                <c:pt idx="133">
                  <c:v>250000</c:v>
                </c:pt>
                <c:pt idx="134">
                  <c:v>200000</c:v>
                </c:pt>
                <c:pt idx="136">
                  <c:v>225000</c:v>
                </c:pt>
                <c:pt idx="137">
                  <c:v>250000</c:v>
                </c:pt>
                <c:pt idx="138">
                  <c:v>220000</c:v>
                </c:pt>
                <c:pt idx="139">
                  <c:v>265000</c:v>
                </c:pt>
                <c:pt idx="141">
                  <c:v>260000</c:v>
                </c:pt>
                <c:pt idx="142">
                  <c:v>300000</c:v>
                </c:pt>
                <c:pt idx="144">
                  <c:v>400000</c:v>
                </c:pt>
                <c:pt idx="145">
                  <c:v>233000</c:v>
                </c:pt>
                <c:pt idx="146">
                  <c:v>300000</c:v>
                </c:pt>
                <c:pt idx="147">
                  <c:v>240000</c:v>
                </c:pt>
                <c:pt idx="149">
                  <c:v>690000</c:v>
                </c:pt>
                <c:pt idx="150">
                  <c:v>270000</c:v>
                </c:pt>
                <c:pt idx="151">
                  <c:v>240000</c:v>
                </c:pt>
                <c:pt idx="152">
                  <c:v>340000</c:v>
                </c:pt>
                <c:pt idx="153">
                  <c:v>250000</c:v>
                </c:pt>
                <c:pt idx="155">
                  <c:v>255000</c:v>
                </c:pt>
                <c:pt idx="156">
                  <c:v>300000</c:v>
                </c:pt>
                <c:pt idx="159">
                  <c:v>300000</c:v>
                </c:pt>
                <c:pt idx="161">
                  <c:v>285000</c:v>
                </c:pt>
                <c:pt idx="162">
                  <c:v>500000</c:v>
                </c:pt>
                <c:pt idx="163">
                  <c:v>250000</c:v>
                </c:pt>
                <c:pt idx="165">
                  <c:v>240000</c:v>
                </c:pt>
                <c:pt idx="170">
                  <c:v>290000</c:v>
                </c:pt>
                <c:pt idx="171">
                  <c:v>300000</c:v>
                </c:pt>
                <c:pt idx="173">
                  <c:v>500000</c:v>
                </c:pt>
                <c:pt idx="175">
                  <c:v>220000</c:v>
                </c:pt>
                <c:pt idx="176">
                  <c:v>650000</c:v>
                </c:pt>
                <c:pt idx="177">
                  <c:v>350000</c:v>
                </c:pt>
                <c:pt idx="179">
                  <c:v>265000</c:v>
                </c:pt>
                <c:pt idx="182">
                  <c:v>276000</c:v>
                </c:pt>
                <c:pt idx="184">
                  <c:v>252000</c:v>
                </c:pt>
                <c:pt idx="186">
                  <c:v>280000</c:v>
                </c:pt>
                <c:pt idx="190">
                  <c:v>264000</c:v>
                </c:pt>
                <c:pt idx="191">
                  <c:v>270000</c:v>
                </c:pt>
                <c:pt idx="192">
                  <c:v>300000</c:v>
                </c:pt>
                <c:pt idx="194">
                  <c:v>275000</c:v>
                </c:pt>
                <c:pt idx="195">
                  <c:v>250000</c:v>
                </c:pt>
                <c:pt idx="196">
                  <c:v>260000</c:v>
                </c:pt>
                <c:pt idx="198">
                  <c:v>265000</c:v>
                </c:pt>
                <c:pt idx="199">
                  <c:v>300000</c:v>
                </c:pt>
                <c:pt idx="201">
                  <c:v>240000</c:v>
                </c:pt>
                <c:pt idx="202">
                  <c:v>260000</c:v>
                </c:pt>
                <c:pt idx="203">
                  <c:v>210000</c:v>
                </c:pt>
                <c:pt idx="204">
                  <c:v>250000</c:v>
                </c:pt>
                <c:pt idx="206">
                  <c:v>300000</c:v>
                </c:pt>
                <c:pt idx="208">
                  <c:v>216000</c:v>
                </c:pt>
                <c:pt idx="209">
                  <c:v>400000</c:v>
                </c:pt>
                <c:pt idx="210">
                  <c:v>275000</c:v>
                </c:pt>
                <c:pt idx="211">
                  <c:v>295000</c:v>
                </c:pt>
                <c:pt idx="212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4-4376-BA4A-1C9608FC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296671"/>
        <c:axId val="291295423"/>
      </c:scatterChart>
      <c:valAx>
        <c:axId val="2912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95423"/>
        <c:crosses val="autoZero"/>
        <c:crossBetween val="midCat"/>
      </c:valAx>
      <c:valAx>
        <c:axId val="2912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9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Sheet1!$K$2:$K$215</c:f>
              <c:numCache>
                <c:formatCode>General</c:formatCode>
                <c:ptCount val="214"/>
                <c:pt idx="0">
                  <c:v>58.8</c:v>
                </c:pt>
                <c:pt idx="1">
                  <c:v>66.28</c:v>
                </c:pt>
                <c:pt idx="2">
                  <c:v>57.8</c:v>
                </c:pt>
                <c:pt idx="3">
                  <c:v>59.43</c:v>
                </c:pt>
                <c:pt idx="4">
                  <c:v>55.5</c:v>
                </c:pt>
                <c:pt idx="5">
                  <c:v>51.58</c:v>
                </c:pt>
                <c:pt idx="6">
                  <c:v>53.29</c:v>
                </c:pt>
                <c:pt idx="7">
                  <c:v>62.14</c:v>
                </c:pt>
                <c:pt idx="8">
                  <c:v>52.21</c:v>
                </c:pt>
                <c:pt idx="9">
                  <c:v>60.85</c:v>
                </c:pt>
                <c:pt idx="10">
                  <c:v>63.7</c:v>
                </c:pt>
                <c:pt idx="11">
                  <c:v>65.040000000000006</c:v>
                </c:pt>
                <c:pt idx="12">
                  <c:v>68.63</c:v>
                </c:pt>
                <c:pt idx="13">
                  <c:v>54.96</c:v>
                </c:pt>
                <c:pt idx="14">
                  <c:v>64.66</c:v>
                </c:pt>
                <c:pt idx="15">
                  <c:v>62.54</c:v>
                </c:pt>
                <c:pt idx="16">
                  <c:v>67.28</c:v>
                </c:pt>
                <c:pt idx="17">
                  <c:v>64.08</c:v>
                </c:pt>
                <c:pt idx="18">
                  <c:v>77.89</c:v>
                </c:pt>
                <c:pt idx="19">
                  <c:v>56.7</c:v>
                </c:pt>
                <c:pt idx="20">
                  <c:v>69.06</c:v>
                </c:pt>
                <c:pt idx="21">
                  <c:v>68.81</c:v>
                </c:pt>
                <c:pt idx="22">
                  <c:v>63.62</c:v>
                </c:pt>
                <c:pt idx="23">
                  <c:v>74.010000000000005</c:v>
                </c:pt>
                <c:pt idx="24">
                  <c:v>65.33</c:v>
                </c:pt>
                <c:pt idx="25">
                  <c:v>57.55</c:v>
                </c:pt>
                <c:pt idx="26">
                  <c:v>57.69</c:v>
                </c:pt>
                <c:pt idx="27">
                  <c:v>64.150000000000006</c:v>
                </c:pt>
                <c:pt idx="28">
                  <c:v>51.29</c:v>
                </c:pt>
                <c:pt idx="29">
                  <c:v>56.7</c:v>
                </c:pt>
                <c:pt idx="30">
                  <c:v>58.32</c:v>
                </c:pt>
                <c:pt idx="31">
                  <c:v>62.21</c:v>
                </c:pt>
                <c:pt idx="32">
                  <c:v>72.78</c:v>
                </c:pt>
                <c:pt idx="33">
                  <c:v>62.77</c:v>
                </c:pt>
                <c:pt idx="34">
                  <c:v>62.74</c:v>
                </c:pt>
                <c:pt idx="35">
                  <c:v>51.45</c:v>
                </c:pt>
                <c:pt idx="36">
                  <c:v>55.47</c:v>
                </c:pt>
                <c:pt idx="37">
                  <c:v>56.86</c:v>
                </c:pt>
                <c:pt idx="38">
                  <c:v>62.56</c:v>
                </c:pt>
                <c:pt idx="39">
                  <c:v>66.72</c:v>
                </c:pt>
                <c:pt idx="40">
                  <c:v>69.760000000000005</c:v>
                </c:pt>
                <c:pt idx="41">
                  <c:v>51.21</c:v>
                </c:pt>
                <c:pt idx="42">
                  <c:v>62.9</c:v>
                </c:pt>
                <c:pt idx="43">
                  <c:v>69.7</c:v>
                </c:pt>
                <c:pt idx="44">
                  <c:v>66.53</c:v>
                </c:pt>
                <c:pt idx="45">
                  <c:v>71.63</c:v>
                </c:pt>
                <c:pt idx="46">
                  <c:v>54.55</c:v>
                </c:pt>
                <c:pt idx="47">
                  <c:v>62.46</c:v>
                </c:pt>
                <c:pt idx="48">
                  <c:v>56.11</c:v>
                </c:pt>
                <c:pt idx="49">
                  <c:v>62.98</c:v>
                </c:pt>
                <c:pt idx="50">
                  <c:v>62.65</c:v>
                </c:pt>
                <c:pt idx="51">
                  <c:v>65.489999999999995</c:v>
                </c:pt>
                <c:pt idx="52">
                  <c:v>71.040000000000006</c:v>
                </c:pt>
                <c:pt idx="53">
                  <c:v>65.56</c:v>
                </c:pt>
                <c:pt idx="54">
                  <c:v>52.71</c:v>
                </c:pt>
                <c:pt idx="55">
                  <c:v>66.88</c:v>
                </c:pt>
                <c:pt idx="56">
                  <c:v>63.59</c:v>
                </c:pt>
                <c:pt idx="57">
                  <c:v>57.99</c:v>
                </c:pt>
                <c:pt idx="58">
                  <c:v>56.66</c:v>
                </c:pt>
                <c:pt idx="59">
                  <c:v>57.24</c:v>
                </c:pt>
                <c:pt idx="60">
                  <c:v>62.48</c:v>
                </c:pt>
                <c:pt idx="61">
                  <c:v>59.69</c:v>
                </c:pt>
                <c:pt idx="62">
                  <c:v>59.5</c:v>
                </c:pt>
                <c:pt idx="63">
                  <c:v>58.78</c:v>
                </c:pt>
                <c:pt idx="64">
                  <c:v>57.1</c:v>
                </c:pt>
                <c:pt idx="65">
                  <c:v>58.46</c:v>
                </c:pt>
                <c:pt idx="66">
                  <c:v>60.99</c:v>
                </c:pt>
                <c:pt idx="67">
                  <c:v>59.24</c:v>
                </c:pt>
                <c:pt idx="68">
                  <c:v>68.069999999999993</c:v>
                </c:pt>
                <c:pt idx="69">
                  <c:v>65.45</c:v>
                </c:pt>
                <c:pt idx="70">
                  <c:v>66.94</c:v>
                </c:pt>
                <c:pt idx="71">
                  <c:v>68.53</c:v>
                </c:pt>
                <c:pt idx="72">
                  <c:v>59.75</c:v>
                </c:pt>
                <c:pt idx="73">
                  <c:v>67.2</c:v>
                </c:pt>
                <c:pt idx="74">
                  <c:v>67</c:v>
                </c:pt>
                <c:pt idx="75">
                  <c:v>64.27</c:v>
                </c:pt>
                <c:pt idx="76">
                  <c:v>57.65</c:v>
                </c:pt>
                <c:pt idx="77">
                  <c:v>59.42</c:v>
                </c:pt>
                <c:pt idx="78">
                  <c:v>67.989999999999995</c:v>
                </c:pt>
                <c:pt idx="79">
                  <c:v>62.35</c:v>
                </c:pt>
                <c:pt idx="80">
                  <c:v>70.2</c:v>
                </c:pt>
                <c:pt idx="81">
                  <c:v>60.44</c:v>
                </c:pt>
                <c:pt idx="82">
                  <c:v>66.69</c:v>
                </c:pt>
                <c:pt idx="83">
                  <c:v>62</c:v>
                </c:pt>
                <c:pt idx="84">
                  <c:v>76.180000000000007</c:v>
                </c:pt>
                <c:pt idx="85">
                  <c:v>57.03</c:v>
                </c:pt>
                <c:pt idx="86">
                  <c:v>59.08</c:v>
                </c:pt>
                <c:pt idx="87">
                  <c:v>64.36</c:v>
                </c:pt>
                <c:pt idx="88">
                  <c:v>62.36</c:v>
                </c:pt>
                <c:pt idx="89">
                  <c:v>68.03</c:v>
                </c:pt>
                <c:pt idx="90">
                  <c:v>62.79</c:v>
                </c:pt>
                <c:pt idx="91">
                  <c:v>59.47</c:v>
                </c:pt>
                <c:pt idx="92">
                  <c:v>55.41</c:v>
                </c:pt>
                <c:pt idx="93">
                  <c:v>54.97</c:v>
                </c:pt>
                <c:pt idx="94">
                  <c:v>62.16</c:v>
                </c:pt>
                <c:pt idx="95">
                  <c:v>64.44</c:v>
                </c:pt>
                <c:pt idx="96">
                  <c:v>69.03</c:v>
                </c:pt>
                <c:pt idx="97">
                  <c:v>57.31</c:v>
                </c:pt>
                <c:pt idx="98">
                  <c:v>59.47</c:v>
                </c:pt>
                <c:pt idx="99">
                  <c:v>64.95</c:v>
                </c:pt>
                <c:pt idx="100">
                  <c:v>60.44</c:v>
                </c:pt>
                <c:pt idx="101">
                  <c:v>61.31</c:v>
                </c:pt>
                <c:pt idx="102">
                  <c:v>65.83</c:v>
                </c:pt>
                <c:pt idx="103">
                  <c:v>58.23</c:v>
                </c:pt>
                <c:pt idx="104">
                  <c:v>55.3</c:v>
                </c:pt>
                <c:pt idx="105">
                  <c:v>65.69</c:v>
                </c:pt>
                <c:pt idx="106">
                  <c:v>73.52</c:v>
                </c:pt>
                <c:pt idx="107">
                  <c:v>58.31</c:v>
                </c:pt>
                <c:pt idx="108">
                  <c:v>56.09</c:v>
                </c:pt>
                <c:pt idx="109">
                  <c:v>54.8</c:v>
                </c:pt>
                <c:pt idx="110">
                  <c:v>60.64</c:v>
                </c:pt>
                <c:pt idx="111">
                  <c:v>53.94</c:v>
                </c:pt>
                <c:pt idx="112">
                  <c:v>63.08</c:v>
                </c:pt>
                <c:pt idx="113">
                  <c:v>55.01</c:v>
                </c:pt>
                <c:pt idx="114">
                  <c:v>60.5</c:v>
                </c:pt>
                <c:pt idx="115">
                  <c:v>70.849999999999994</c:v>
                </c:pt>
                <c:pt idx="116">
                  <c:v>67.05</c:v>
                </c:pt>
                <c:pt idx="117">
                  <c:v>70.48</c:v>
                </c:pt>
                <c:pt idx="118">
                  <c:v>64.34</c:v>
                </c:pt>
                <c:pt idx="119">
                  <c:v>58.81</c:v>
                </c:pt>
                <c:pt idx="120">
                  <c:v>71.489999999999995</c:v>
                </c:pt>
                <c:pt idx="121">
                  <c:v>71</c:v>
                </c:pt>
                <c:pt idx="122">
                  <c:v>56.7</c:v>
                </c:pt>
                <c:pt idx="123">
                  <c:v>61.26</c:v>
                </c:pt>
                <c:pt idx="124">
                  <c:v>73.33</c:v>
                </c:pt>
                <c:pt idx="125">
                  <c:v>68.2</c:v>
                </c:pt>
                <c:pt idx="126">
                  <c:v>58.4</c:v>
                </c:pt>
                <c:pt idx="127">
                  <c:v>76.260000000000005</c:v>
                </c:pt>
                <c:pt idx="128">
                  <c:v>68.55</c:v>
                </c:pt>
                <c:pt idx="129">
                  <c:v>64.150000000000006</c:v>
                </c:pt>
                <c:pt idx="130">
                  <c:v>60.78</c:v>
                </c:pt>
                <c:pt idx="131">
                  <c:v>53.49</c:v>
                </c:pt>
                <c:pt idx="132">
                  <c:v>60.98</c:v>
                </c:pt>
                <c:pt idx="133">
                  <c:v>67.13</c:v>
                </c:pt>
                <c:pt idx="134">
                  <c:v>65.63</c:v>
                </c:pt>
                <c:pt idx="135">
                  <c:v>61.58</c:v>
                </c:pt>
                <c:pt idx="136">
                  <c:v>60.41</c:v>
                </c:pt>
                <c:pt idx="137">
                  <c:v>71.77</c:v>
                </c:pt>
                <c:pt idx="138">
                  <c:v>54.43</c:v>
                </c:pt>
                <c:pt idx="139">
                  <c:v>56.94</c:v>
                </c:pt>
                <c:pt idx="140">
                  <c:v>61.9</c:v>
                </c:pt>
                <c:pt idx="141">
                  <c:v>61.29</c:v>
                </c:pt>
                <c:pt idx="142">
                  <c:v>60.39</c:v>
                </c:pt>
                <c:pt idx="143">
                  <c:v>58.52</c:v>
                </c:pt>
                <c:pt idx="144">
                  <c:v>63.23</c:v>
                </c:pt>
                <c:pt idx="145">
                  <c:v>55.14</c:v>
                </c:pt>
                <c:pt idx="146">
                  <c:v>62.28</c:v>
                </c:pt>
                <c:pt idx="147">
                  <c:v>64.08</c:v>
                </c:pt>
                <c:pt idx="148">
                  <c:v>58.54</c:v>
                </c:pt>
                <c:pt idx="149">
                  <c:v>61.3</c:v>
                </c:pt>
                <c:pt idx="150">
                  <c:v>58.87</c:v>
                </c:pt>
                <c:pt idx="151">
                  <c:v>65.25</c:v>
                </c:pt>
                <c:pt idx="152">
                  <c:v>62.48</c:v>
                </c:pt>
                <c:pt idx="153">
                  <c:v>53.2</c:v>
                </c:pt>
                <c:pt idx="154">
                  <c:v>65.989999999999995</c:v>
                </c:pt>
                <c:pt idx="155">
                  <c:v>52.72</c:v>
                </c:pt>
                <c:pt idx="156">
                  <c:v>55.03</c:v>
                </c:pt>
                <c:pt idx="157">
                  <c:v>61.87</c:v>
                </c:pt>
                <c:pt idx="158">
                  <c:v>60.59</c:v>
                </c:pt>
                <c:pt idx="159">
                  <c:v>72.290000000000006</c:v>
                </c:pt>
                <c:pt idx="160">
                  <c:v>62.72</c:v>
                </c:pt>
                <c:pt idx="161">
                  <c:v>66.06</c:v>
                </c:pt>
                <c:pt idx="162">
                  <c:v>66.459999999999994</c:v>
                </c:pt>
                <c:pt idx="163">
                  <c:v>65.52</c:v>
                </c:pt>
                <c:pt idx="164">
                  <c:v>74.56</c:v>
                </c:pt>
                <c:pt idx="165">
                  <c:v>52.38</c:v>
                </c:pt>
                <c:pt idx="166">
                  <c:v>75.709999999999994</c:v>
                </c:pt>
                <c:pt idx="167">
                  <c:v>58.79</c:v>
                </c:pt>
                <c:pt idx="168">
                  <c:v>65.48</c:v>
                </c:pt>
                <c:pt idx="169">
                  <c:v>69.28</c:v>
                </c:pt>
                <c:pt idx="170">
                  <c:v>66.040000000000006</c:v>
                </c:pt>
                <c:pt idx="171">
                  <c:v>52.64</c:v>
                </c:pt>
                <c:pt idx="172">
                  <c:v>59.32</c:v>
                </c:pt>
                <c:pt idx="173">
                  <c:v>66.23</c:v>
                </c:pt>
                <c:pt idx="174">
                  <c:v>60.69</c:v>
                </c:pt>
                <c:pt idx="175">
                  <c:v>57.9</c:v>
                </c:pt>
                <c:pt idx="176">
                  <c:v>70.81</c:v>
                </c:pt>
                <c:pt idx="177">
                  <c:v>68.069999999999993</c:v>
                </c:pt>
                <c:pt idx="178">
                  <c:v>72.14</c:v>
                </c:pt>
                <c:pt idx="179">
                  <c:v>56.6</c:v>
                </c:pt>
                <c:pt idx="180">
                  <c:v>60.02</c:v>
                </c:pt>
                <c:pt idx="181">
                  <c:v>59.81</c:v>
                </c:pt>
                <c:pt idx="182">
                  <c:v>61.82</c:v>
                </c:pt>
                <c:pt idx="183">
                  <c:v>57.29</c:v>
                </c:pt>
                <c:pt idx="184">
                  <c:v>71.430000000000007</c:v>
                </c:pt>
                <c:pt idx="185">
                  <c:v>62.93</c:v>
                </c:pt>
                <c:pt idx="186">
                  <c:v>64.86</c:v>
                </c:pt>
                <c:pt idx="187">
                  <c:v>56.13</c:v>
                </c:pt>
                <c:pt idx="188">
                  <c:v>66.94</c:v>
                </c:pt>
                <c:pt idx="189">
                  <c:v>62.5</c:v>
                </c:pt>
                <c:pt idx="190">
                  <c:v>61.01</c:v>
                </c:pt>
                <c:pt idx="191">
                  <c:v>57.34</c:v>
                </c:pt>
                <c:pt idx="192">
                  <c:v>56.63</c:v>
                </c:pt>
                <c:pt idx="193">
                  <c:v>64.739999999999995</c:v>
                </c:pt>
                <c:pt idx="194">
                  <c:v>58.95</c:v>
                </c:pt>
                <c:pt idx="195">
                  <c:v>54.48</c:v>
                </c:pt>
                <c:pt idx="196">
                  <c:v>69.709999999999994</c:v>
                </c:pt>
                <c:pt idx="197">
                  <c:v>71.959999999999994</c:v>
                </c:pt>
                <c:pt idx="198">
                  <c:v>55.8</c:v>
                </c:pt>
                <c:pt idx="199">
                  <c:v>52.81</c:v>
                </c:pt>
                <c:pt idx="200">
                  <c:v>58.44</c:v>
                </c:pt>
                <c:pt idx="201">
                  <c:v>60.11</c:v>
                </c:pt>
                <c:pt idx="202">
                  <c:v>58.3</c:v>
                </c:pt>
                <c:pt idx="203">
                  <c:v>67.69</c:v>
                </c:pt>
                <c:pt idx="204">
                  <c:v>56.81</c:v>
                </c:pt>
                <c:pt idx="205">
                  <c:v>53.39</c:v>
                </c:pt>
                <c:pt idx="206">
                  <c:v>71.55</c:v>
                </c:pt>
                <c:pt idx="207">
                  <c:v>62.92</c:v>
                </c:pt>
                <c:pt idx="208">
                  <c:v>56.49</c:v>
                </c:pt>
                <c:pt idx="209">
                  <c:v>74.489999999999995</c:v>
                </c:pt>
                <c:pt idx="210">
                  <c:v>53.62</c:v>
                </c:pt>
                <c:pt idx="211">
                  <c:v>69.72</c:v>
                </c:pt>
                <c:pt idx="212">
                  <c:v>60.23</c:v>
                </c:pt>
                <c:pt idx="213">
                  <c:v>60.22</c:v>
                </c:pt>
              </c:numCache>
            </c:numRef>
          </c:xVal>
          <c:yVal>
            <c:numRef>
              <c:f>Sheet1!$M$2:$M$215</c:f>
              <c:numCache>
                <c:formatCode>General</c:formatCode>
                <c:ptCount val="214"/>
                <c:pt idx="0">
                  <c:v>270000</c:v>
                </c:pt>
                <c:pt idx="1">
                  <c:v>200000</c:v>
                </c:pt>
                <c:pt idx="2">
                  <c:v>250000</c:v>
                </c:pt>
                <c:pt idx="4">
                  <c:v>425000</c:v>
                </c:pt>
                <c:pt idx="7">
                  <c:v>252000</c:v>
                </c:pt>
                <c:pt idx="9">
                  <c:v>260000</c:v>
                </c:pt>
                <c:pt idx="10">
                  <c:v>250000</c:v>
                </c:pt>
                <c:pt idx="12">
                  <c:v>218000</c:v>
                </c:pt>
                <c:pt idx="14">
                  <c:v>200000</c:v>
                </c:pt>
                <c:pt idx="15">
                  <c:v>300000</c:v>
                </c:pt>
                <c:pt idx="18">
                  <c:v>236000</c:v>
                </c:pt>
                <c:pt idx="19">
                  <c:v>265000</c:v>
                </c:pt>
                <c:pt idx="20">
                  <c:v>393000</c:v>
                </c:pt>
                <c:pt idx="21">
                  <c:v>360000</c:v>
                </c:pt>
                <c:pt idx="22">
                  <c:v>300000</c:v>
                </c:pt>
                <c:pt idx="23">
                  <c:v>360000</c:v>
                </c:pt>
                <c:pt idx="25">
                  <c:v>240000</c:v>
                </c:pt>
                <c:pt idx="26">
                  <c:v>265000</c:v>
                </c:pt>
                <c:pt idx="27">
                  <c:v>350000</c:v>
                </c:pt>
                <c:pt idx="29">
                  <c:v>250000</c:v>
                </c:pt>
                <c:pt idx="31">
                  <c:v>278000</c:v>
                </c:pt>
                <c:pt idx="32">
                  <c:v>260000</c:v>
                </c:pt>
                <c:pt idx="34">
                  <c:v>300000</c:v>
                </c:pt>
                <c:pt idx="36">
                  <c:v>320000</c:v>
                </c:pt>
                <c:pt idx="37">
                  <c:v>240000</c:v>
                </c:pt>
                <c:pt idx="38">
                  <c:v>411000</c:v>
                </c:pt>
                <c:pt idx="39">
                  <c:v>287000</c:v>
                </c:pt>
                <c:pt idx="42">
                  <c:v>300000</c:v>
                </c:pt>
                <c:pt idx="43">
                  <c:v>200000</c:v>
                </c:pt>
                <c:pt idx="46">
                  <c:v>204000</c:v>
                </c:pt>
                <c:pt idx="47">
                  <c:v>250000</c:v>
                </c:pt>
                <c:pt idx="49">
                  <c:v>200000</c:v>
                </c:pt>
                <c:pt idx="52">
                  <c:v>450000</c:v>
                </c:pt>
                <c:pt idx="53">
                  <c:v>216000</c:v>
                </c:pt>
                <c:pt idx="54">
                  <c:v>220000</c:v>
                </c:pt>
                <c:pt idx="55">
                  <c:v>240000</c:v>
                </c:pt>
                <c:pt idx="56">
                  <c:v>360000</c:v>
                </c:pt>
                <c:pt idx="57">
                  <c:v>268000</c:v>
                </c:pt>
                <c:pt idx="58">
                  <c:v>265000</c:v>
                </c:pt>
                <c:pt idx="59">
                  <c:v>260000</c:v>
                </c:pt>
                <c:pt idx="60">
                  <c:v>300000</c:v>
                </c:pt>
                <c:pt idx="61">
                  <c:v>240000</c:v>
                </c:pt>
                <c:pt idx="63">
                  <c:v>240000</c:v>
                </c:pt>
                <c:pt idx="65">
                  <c:v>275000</c:v>
                </c:pt>
                <c:pt idx="66">
                  <c:v>275000</c:v>
                </c:pt>
                <c:pt idx="68">
                  <c:v>275000</c:v>
                </c:pt>
                <c:pt idx="69">
                  <c:v>360000</c:v>
                </c:pt>
                <c:pt idx="70">
                  <c:v>240000</c:v>
                </c:pt>
                <c:pt idx="71">
                  <c:v>240000</c:v>
                </c:pt>
                <c:pt idx="72">
                  <c:v>218000</c:v>
                </c:pt>
                <c:pt idx="73">
                  <c:v>336000</c:v>
                </c:pt>
                <c:pt idx="75">
                  <c:v>230000</c:v>
                </c:pt>
                <c:pt idx="76">
                  <c:v>500000</c:v>
                </c:pt>
                <c:pt idx="77">
                  <c:v>270000</c:v>
                </c:pt>
                <c:pt idx="79">
                  <c:v>240000</c:v>
                </c:pt>
                <c:pt idx="80">
                  <c:v>300000</c:v>
                </c:pt>
                <c:pt idx="82">
                  <c:v>300000</c:v>
                </c:pt>
                <c:pt idx="83">
                  <c:v>300000</c:v>
                </c:pt>
                <c:pt idx="84">
                  <c:v>400000</c:v>
                </c:pt>
                <c:pt idx="85">
                  <c:v>220000</c:v>
                </c:pt>
                <c:pt idx="87">
                  <c:v>210000</c:v>
                </c:pt>
                <c:pt idx="88">
                  <c:v>210000</c:v>
                </c:pt>
                <c:pt idx="89">
                  <c:v>300000</c:v>
                </c:pt>
                <c:pt idx="91">
                  <c:v>230000</c:v>
                </c:pt>
                <c:pt idx="93">
                  <c:v>260000</c:v>
                </c:pt>
                <c:pt idx="94">
                  <c:v>420000</c:v>
                </c:pt>
                <c:pt idx="95">
                  <c:v>300000</c:v>
                </c:pt>
                <c:pt idx="97">
                  <c:v>220000</c:v>
                </c:pt>
                <c:pt idx="100">
                  <c:v>380000</c:v>
                </c:pt>
                <c:pt idx="101">
                  <c:v>300000</c:v>
                </c:pt>
                <c:pt idx="102">
                  <c:v>240000</c:v>
                </c:pt>
                <c:pt idx="103">
                  <c:v>360000</c:v>
                </c:pt>
                <c:pt idx="106">
                  <c:v>200000</c:v>
                </c:pt>
                <c:pt idx="107">
                  <c:v>300000</c:v>
                </c:pt>
                <c:pt idx="109">
                  <c:v>250000</c:v>
                </c:pt>
                <c:pt idx="111">
                  <c:v>250000</c:v>
                </c:pt>
                <c:pt idx="112">
                  <c:v>280000</c:v>
                </c:pt>
                <c:pt idx="113">
                  <c:v>250000</c:v>
                </c:pt>
                <c:pt idx="114">
                  <c:v>216000</c:v>
                </c:pt>
                <c:pt idx="115">
                  <c:v>300000</c:v>
                </c:pt>
                <c:pt idx="116">
                  <c:v>240000</c:v>
                </c:pt>
                <c:pt idx="117">
                  <c:v>276000</c:v>
                </c:pt>
                <c:pt idx="118">
                  <c:v>940000</c:v>
                </c:pt>
                <c:pt idx="120">
                  <c:v>250000</c:v>
                </c:pt>
                <c:pt idx="121">
                  <c:v>236000</c:v>
                </c:pt>
                <c:pt idx="122">
                  <c:v>240000</c:v>
                </c:pt>
                <c:pt idx="123">
                  <c:v>250000</c:v>
                </c:pt>
                <c:pt idx="124">
                  <c:v>350000</c:v>
                </c:pt>
                <c:pt idx="125">
                  <c:v>210000</c:v>
                </c:pt>
                <c:pt idx="126">
                  <c:v>250000</c:v>
                </c:pt>
                <c:pt idx="127">
                  <c:v>400000</c:v>
                </c:pt>
                <c:pt idx="128">
                  <c:v>250000</c:v>
                </c:pt>
                <c:pt idx="130">
                  <c:v>360000</c:v>
                </c:pt>
                <c:pt idx="131">
                  <c:v>300000</c:v>
                </c:pt>
                <c:pt idx="132">
                  <c:v>250000</c:v>
                </c:pt>
                <c:pt idx="133">
                  <c:v>250000</c:v>
                </c:pt>
                <c:pt idx="134">
                  <c:v>200000</c:v>
                </c:pt>
                <c:pt idx="136">
                  <c:v>225000</c:v>
                </c:pt>
                <c:pt idx="137">
                  <c:v>250000</c:v>
                </c:pt>
                <c:pt idx="138">
                  <c:v>220000</c:v>
                </c:pt>
                <c:pt idx="139">
                  <c:v>265000</c:v>
                </c:pt>
                <c:pt idx="141">
                  <c:v>260000</c:v>
                </c:pt>
                <c:pt idx="142">
                  <c:v>300000</c:v>
                </c:pt>
                <c:pt idx="144">
                  <c:v>400000</c:v>
                </c:pt>
                <c:pt idx="145">
                  <c:v>233000</c:v>
                </c:pt>
                <c:pt idx="146">
                  <c:v>300000</c:v>
                </c:pt>
                <c:pt idx="147">
                  <c:v>240000</c:v>
                </c:pt>
                <c:pt idx="149">
                  <c:v>690000</c:v>
                </c:pt>
                <c:pt idx="150">
                  <c:v>270000</c:v>
                </c:pt>
                <c:pt idx="151">
                  <c:v>240000</c:v>
                </c:pt>
                <c:pt idx="152">
                  <c:v>340000</c:v>
                </c:pt>
                <c:pt idx="153">
                  <c:v>250000</c:v>
                </c:pt>
                <c:pt idx="155">
                  <c:v>255000</c:v>
                </c:pt>
                <c:pt idx="156">
                  <c:v>300000</c:v>
                </c:pt>
                <c:pt idx="159">
                  <c:v>300000</c:v>
                </c:pt>
                <c:pt idx="161">
                  <c:v>285000</c:v>
                </c:pt>
                <c:pt idx="162">
                  <c:v>500000</c:v>
                </c:pt>
                <c:pt idx="163">
                  <c:v>250000</c:v>
                </c:pt>
                <c:pt idx="165">
                  <c:v>240000</c:v>
                </c:pt>
                <c:pt idx="170">
                  <c:v>290000</c:v>
                </c:pt>
                <c:pt idx="171">
                  <c:v>300000</c:v>
                </c:pt>
                <c:pt idx="173">
                  <c:v>500000</c:v>
                </c:pt>
                <c:pt idx="175">
                  <c:v>220000</c:v>
                </c:pt>
                <c:pt idx="176">
                  <c:v>650000</c:v>
                </c:pt>
                <c:pt idx="177">
                  <c:v>350000</c:v>
                </c:pt>
                <c:pt idx="179">
                  <c:v>265000</c:v>
                </c:pt>
                <c:pt idx="182">
                  <c:v>276000</c:v>
                </c:pt>
                <c:pt idx="184">
                  <c:v>252000</c:v>
                </c:pt>
                <c:pt idx="186">
                  <c:v>280000</c:v>
                </c:pt>
                <c:pt idx="190">
                  <c:v>264000</c:v>
                </c:pt>
                <c:pt idx="191">
                  <c:v>270000</c:v>
                </c:pt>
                <c:pt idx="192">
                  <c:v>300000</c:v>
                </c:pt>
                <c:pt idx="194">
                  <c:v>275000</c:v>
                </c:pt>
                <c:pt idx="195">
                  <c:v>250000</c:v>
                </c:pt>
                <c:pt idx="196">
                  <c:v>260000</c:v>
                </c:pt>
                <c:pt idx="198">
                  <c:v>265000</c:v>
                </c:pt>
                <c:pt idx="199">
                  <c:v>300000</c:v>
                </c:pt>
                <c:pt idx="201">
                  <c:v>240000</c:v>
                </c:pt>
                <c:pt idx="202">
                  <c:v>260000</c:v>
                </c:pt>
                <c:pt idx="203">
                  <c:v>210000</c:v>
                </c:pt>
                <c:pt idx="204">
                  <c:v>250000</c:v>
                </c:pt>
                <c:pt idx="206">
                  <c:v>300000</c:v>
                </c:pt>
                <c:pt idx="208">
                  <c:v>216000</c:v>
                </c:pt>
                <c:pt idx="209">
                  <c:v>400000</c:v>
                </c:pt>
                <c:pt idx="210">
                  <c:v>275000</c:v>
                </c:pt>
                <c:pt idx="211">
                  <c:v>295000</c:v>
                </c:pt>
                <c:pt idx="212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E8-4E03-94C8-FA87AA4E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03551"/>
        <c:axId val="369235759"/>
      </c:scatterChart>
      <c:valAx>
        <c:axId val="6157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MBA 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35759"/>
        <c:crosses val="autoZero"/>
        <c:crossBetween val="midCat"/>
      </c:valAx>
      <c:valAx>
        <c:axId val="3692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0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[priya C1S4 practice.xlsx] task 1 2!PivotTable4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 w="127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 w="12700">
            <a:solidFill>
              <a:schemeClr val="bg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task 1 2'!$N$2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 w="12700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task 1 2'!$M$3:$M$8</c:f>
              <c:strCache>
                <c:ptCount val="5"/>
                <c:pt idx="0">
                  <c:v>200000-249999</c:v>
                </c:pt>
                <c:pt idx="1">
                  <c:v>250000-299999</c:v>
                </c:pt>
                <c:pt idx="2">
                  <c:v>300000-349999</c:v>
                </c:pt>
                <c:pt idx="3">
                  <c:v>350000-399999</c:v>
                </c:pt>
                <c:pt idx="4">
                  <c:v>400000-450000</c:v>
                </c:pt>
              </c:strCache>
            </c:strRef>
          </c:cat>
          <c:val>
            <c:numRef>
              <c:f>' task 1 2'!$N$3:$N$8</c:f>
              <c:numCache>
                <c:formatCode>General</c:formatCode>
                <c:ptCount val="5"/>
                <c:pt idx="0">
                  <c:v>17</c:v>
                </c:pt>
                <c:pt idx="1">
                  <c:v>22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3-4406-9303-1F71EBF49F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250877663"/>
        <c:axId val="250876831"/>
      </c:barChart>
      <c:catAx>
        <c:axId val="25087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76831"/>
        <c:crosses val="autoZero"/>
        <c:auto val="1"/>
        <c:lblAlgn val="ctr"/>
        <c:lblOffset val="100"/>
        <c:noMultiLvlLbl val="0"/>
      </c:catAx>
      <c:valAx>
        <c:axId val="2508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7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'task4 3'!$I$1:$I$2</c:f>
              <c:strCache>
                <c:ptCount val="2"/>
                <c:pt idx="0">
                  <c:v>Mkt &amp; Finance</c:v>
                </c:pt>
                <c:pt idx="1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'task4 3'!$H$3:$H$96</c:f>
              <c:numCache>
                <c:formatCode>General</c:formatCode>
                <c:ptCount val="94"/>
                <c:pt idx="0">
                  <c:v>66.28</c:v>
                </c:pt>
                <c:pt idx="1">
                  <c:v>57.8</c:v>
                </c:pt>
                <c:pt idx="2">
                  <c:v>55.5</c:v>
                </c:pt>
                <c:pt idx="3">
                  <c:v>62.14</c:v>
                </c:pt>
                <c:pt idx="4">
                  <c:v>63.7</c:v>
                </c:pt>
                <c:pt idx="5">
                  <c:v>68.63</c:v>
                </c:pt>
                <c:pt idx="6">
                  <c:v>64.66</c:v>
                </c:pt>
                <c:pt idx="7">
                  <c:v>62.54</c:v>
                </c:pt>
                <c:pt idx="8">
                  <c:v>77.89</c:v>
                </c:pt>
                <c:pt idx="9">
                  <c:v>69.06</c:v>
                </c:pt>
                <c:pt idx="10">
                  <c:v>63.62</c:v>
                </c:pt>
                <c:pt idx="11">
                  <c:v>74.010000000000005</c:v>
                </c:pt>
                <c:pt idx="12">
                  <c:v>57.55</c:v>
                </c:pt>
                <c:pt idx="13">
                  <c:v>64.150000000000006</c:v>
                </c:pt>
                <c:pt idx="14">
                  <c:v>72.78</c:v>
                </c:pt>
                <c:pt idx="15">
                  <c:v>62.56</c:v>
                </c:pt>
                <c:pt idx="16">
                  <c:v>66.72</c:v>
                </c:pt>
                <c:pt idx="17">
                  <c:v>69.7</c:v>
                </c:pt>
                <c:pt idx="18">
                  <c:v>54.55</c:v>
                </c:pt>
                <c:pt idx="19">
                  <c:v>62.46</c:v>
                </c:pt>
                <c:pt idx="20">
                  <c:v>66.88</c:v>
                </c:pt>
                <c:pt idx="21">
                  <c:v>63.59</c:v>
                </c:pt>
                <c:pt idx="22">
                  <c:v>57.99</c:v>
                </c:pt>
                <c:pt idx="23">
                  <c:v>56.66</c:v>
                </c:pt>
                <c:pt idx="24">
                  <c:v>57.24</c:v>
                </c:pt>
                <c:pt idx="25">
                  <c:v>62.48</c:v>
                </c:pt>
                <c:pt idx="26">
                  <c:v>59.69</c:v>
                </c:pt>
                <c:pt idx="27">
                  <c:v>58.78</c:v>
                </c:pt>
                <c:pt idx="28">
                  <c:v>60.99</c:v>
                </c:pt>
                <c:pt idx="29">
                  <c:v>68.069999999999993</c:v>
                </c:pt>
                <c:pt idx="30">
                  <c:v>65.45</c:v>
                </c:pt>
                <c:pt idx="31">
                  <c:v>66.94</c:v>
                </c:pt>
                <c:pt idx="32">
                  <c:v>68.53</c:v>
                </c:pt>
                <c:pt idx="33">
                  <c:v>59.75</c:v>
                </c:pt>
                <c:pt idx="34">
                  <c:v>67.2</c:v>
                </c:pt>
                <c:pt idx="35">
                  <c:v>64.27</c:v>
                </c:pt>
                <c:pt idx="36">
                  <c:v>57.65</c:v>
                </c:pt>
                <c:pt idx="37">
                  <c:v>59.42</c:v>
                </c:pt>
                <c:pt idx="38">
                  <c:v>70.2</c:v>
                </c:pt>
                <c:pt idx="39">
                  <c:v>66.69</c:v>
                </c:pt>
                <c:pt idx="40">
                  <c:v>62</c:v>
                </c:pt>
                <c:pt idx="41">
                  <c:v>76.180000000000007</c:v>
                </c:pt>
                <c:pt idx="42">
                  <c:v>57.03</c:v>
                </c:pt>
                <c:pt idx="43">
                  <c:v>68.03</c:v>
                </c:pt>
                <c:pt idx="44">
                  <c:v>59.47</c:v>
                </c:pt>
                <c:pt idx="45">
                  <c:v>54.97</c:v>
                </c:pt>
                <c:pt idx="46">
                  <c:v>62.16</c:v>
                </c:pt>
                <c:pt idx="47">
                  <c:v>64.44</c:v>
                </c:pt>
                <c:pt idx="48">
                  <c:v>57.31</c:v>
                </c:pt>
                <c:pt idx="49">
                  <c:v>61.31</c:v>
                </c:pt>
                <c:pt idx="50">
                  <c:v>58.31</c:v>
                </c:pt>
                <c:pt idx="51">
                  <c:v>63.08</c:v>
                </c:pt>
                <c:pt idx="52">
                  <c:v>60.5</c:v>
                </c:pt>
                <c:pt idx="53">
                  <c:v>70.849999999999994</c:v>
                </c:pt>
                <c:pt idx="54">
                  <c:v>67.05</c:v>
                </c:pt>
                <c:pt idx="55">
                  <c:v>64.34</c:v>
                </c:pt>
                <c:pt idx="56">
                  <c:v>71</c:v>
                </c:pt>
                <c:pt idx="57">
                  <c:v>73.33</c:v>
                </c:pt>
                <c:pt idx="58">
                  <c:v>68.2</c:v>
                </c:pt>
                <c:pt idx="59">
                  <c:v>68.55</c:v>
                </c:pt>
                <c:pt idx="60">
                  <c:v>60.78</c:v>
                </c:pt>
                <c:pt idx="61">
                  <c:v>67.13</c:v>
                </c:pt>
                <c:pt idx="62">
                  <c:v>71.77</c:v>
                </c:pt>
                <c:pt idx="63">
                  <c:v>54.43</c:v>
                </c:pt>
                <c:pt idx="64">
                  <c:v>56.94</c:v>
                </c:pt>
                <c:pt idx="65">
                  <c:v>61.29</c:v>
                </c:pt>
                <c:pt idx="66">
                  <c:v>60.39</c:v>
                </c:pt>
                <c:pt idx="67">
                  <c:v>62.28</c:v>
                </c:pt>
                <c:pt idx="68">
                  <c:v>64.08</c:v>
                </c:pt>
                <c:pt idx="69">
                  <c:v>61.3</c:v>
                </c:pt>
                <c:pt idx="70">
                  <c:v>58.87</c:v>
                </c:pt>
                <c:pt idx="71">
                  <c:v>65.25</c:v>
                </c:pt>
                <c:pt idx="72">
                  <c:v>62.48</c:v>
                </c:pt>
                <c:pt idx="73">
                  <c:v>53.2</c:v>
                </c:pt>
                <c:pt idx="74">
                  <c:v>55.03</c:v>
                </c:pt>
                <c:pt idx="75">
                  <c:v>66.06</c:v>
                </c:pt>
                <c:pt idx="76">
                  <c:v>66.459999999999994</c:v>
                </c:pt>
                <c:pt idx="77">
                  <c:v>65.52</c:v>
                </c:pt>
                <c:pt idx="78">
                  <c:v>66.040000000000006</c:v>
                </c:pt>
                <c:pt idx="79">
                  <c:v>66.23</c:v>
                </c:pt>
                <c:pt idx="80">
                  <c:v>70.81</c:v>
                </c:pt>
                <c:pt idx="81">
                  <c:v>56.6</c:v>
                </c:pt>
                <c:pt idx="82">
                  <c:v>64.86</c:v>
                </c:pt>
                <c:pt idx="83">
                  <c:v>61.01</c:v>
                </c:pt>
                <c:pt idx="84">
                  <c:v>57.34</c:v>
                </c:pt>
                <c:pt idx="85">
                  <c:v>54.48</c:v>
                </c:pt>
                <c:pt idx="86">
                  <c:v>52.81</c:v>
                </c:pt>
                <c:pt idx="87">
                  <c:v>67.69</c:v>
                </c:pt>
                <c:pt idx="88">
                  <c:v>56.81</c:v>
                </c:pt>
                <c:pt idx="89">
                  <c:v>71.55</c:v>
                </c:pt>
                <c:pt idx="90">
                  <c:v>56.49</c:v>
                </c:pt>
                <c:pt idx="91">
                  <c:v>74.489999999999995</c:v>
                </c:pt>
                <c:pt idx="92">
                  <c:v>53.62</c:v>
                </c:pt>
                <c:pt idx="93">
                  <c:v>69.72</c:v>
                </c:pt>
              </c:numCache>
            </c:numRef>
          </c:xVal>
          <c:yVal>
            <c:numRef>
              <c:f>'task4 3'!$I$3:$I$96</c:f>
              <c:numCache>
                <c:formatCode>General</c:formatCode>
                <c:ptCount val="94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3">
                  <c:v>252000</c:v>
                </c:pt>
                <c:pt idx="4">
                  <c:v>250000</c:v>
                </c:pt>
                <c:pt idx="5">
                  <c:v>218000</c:v>
                </c:pt>
                <c:pt idx="6">
                  <c:v>200000</c:v>
                </c:pt>
                <c:pt idx="7">
                  <c:v>300000</c:v>
                </c:pt>
                <c:pt idx="8">
                  <c:v>236000</c:v>
                </c:pt>
                <c:pt idx="9">
                  <c:v>393000</c:v>
                </c:pt>
                <c:pt idx="10">
                  <c:v>300000</c:v>
                </c:pt>
                <c:pt idx="11">
                  <c:v>360000</c:v>
                </c:pt>
                <c:pt idx="12">
                  <c:v>240000</c:v>
                </c:pt>
                <c:pt idx="13">
                  <c:v>350000</c:v>
                </c:pt>
                <c:pt idx="14">
                  <c:v>260000</c:v>
                </c:pt>
                <c:pt idx="15">
                  <c:v>411000</c:v>
                </c:pt>
                <c:pt idx="16">
                  <c:v>287000</c:v>
                </c:pt>
                <c:pt idx="17">
                  <c:v>200000</c:v>
                </c:pt>
                <c:pt idx="18">
                  <c:v>204000</c:v>
                </c:pt>
                <c:pt idx="19">
                  <c:v>250000</c:v>
                </c:pt>
                <c:pt idx="20">
                  <c:v>240000</c:v>
                </c:pt>
                <c:pt idx="21">
                  <c:v>360000</c:v>
                </c:pt>
                <c:pt idx="22">
                  <c:v>268000</c:v>
                </c:pt>
                <c:pt idx="23">
                  <c:v>265000</c:v>
                </c:pt>
                <c:pt idx="24">
                  <c:v>260000</c:v>
                </c:pt>
                <c:pt idx="25">
                  <c:v>300000</c:v>
                </c:pt>
                <c:pt idx="26">
                  <c:v>240000</c:v>
                </c:pt>
                <c:pt idx="27">
                  <c:v>240000</c:v>
                </c:pt>
                <c:pt idx="28">
                  <c:v>275000</c:v>
                </c:pt>
                <c:pt idx="29">
                  <c:v>275000</c:v>
                </c:pt>
                <c:pt idx="30">
                  <c:v>360000</c:v>
                </c:pt>
                <c:pt idx="31">
                  <c:v>240000</c:v>
                </c:pt>
                <c:pt idx="32">
                  <c:v>240000</c:v>
                </c:pt>
                <c:pt idx="33">
                  <c:v>218000</c:v>
                </c:pt>
                <c:pt idx="34">
                  <c:v>336000</c:v>
                </c:pt>
                <c:pt idx="35">
                  <c:v>230000</c:v>
                </c:pt>
                <c:pt idx="36">
                  <c:v>500000</c:v>
                </c:pt>
                <c:pt idx="37">
                  <c:v>270000</c:v>
                </c:pt>
                <c:pt idx="38">
                  <c:v>300000</c:v>
                </c:pt>
                <c:pt idx="39">
                  <c:v>300000</c:v>
                </c:pt>
                <c:pt idx="40">
                  <c:v>300000</c:v>
                </c:pt>
                <c:pt idx="41">
                  <c:v>400000</c:v>
                </c:pt>
                <c:pt idx="42">
                  <c:v>220000</c:v>
                </c:pt>
                <c:pt idx="43">
                  <c:v>300000</c:v>
                </c:pt>
                <c:pt idx="44">
                  <c:v>230000</c:v>
                </c:pt>
                <c:pt idx="45">
                  <c:v>260000</c:v>
                </c:pt>
                <c:pt idx="46">
                  <c:v>420000</c:v>
                </c:pt>
                <c:pt idx="47">
                  <c:v>300000</c:v>
                </c:pt>
                <c:pt idx="48">
                  <c:v>220000</c:v>
                </c:pt>
                <c:pt idx="49">
                  <c:v>300000</c:v>
                </c:pt>
                <c:pt idx="50">
                  <c:v>300000</c:v>
                </c:pt>
                <c:pt idx="51">
                  <c:v>280000</c:v>
                </c:pt>
                <c:pt idx="52">
                  <c:v>216000</c:v>
                </c:pt>
                <c:pt idx="53">
                  <c:v>300000</c:v>
                </c:pt>
                <c:pt idx="54">
                  <c:v>240000</c:v>
                </c:pt>
                <c:pt idx="55">
                  <c:v>940000</c:v>
                </c:pt>
                <c:pt idx="56">
                  <c:v>236000</c:v>
                </c:pt>
                <c:pt idx="57">
                  <c:v>350000</c:v>
                </c:pt>
                <c:pt idx="58">
                  <c:v>210000</c:v>
                </c:pt>
                <c:pt idx="59">
                  <c:v>250000</c:v>
                </c:pt>
                <c:pt idx="60">
                  <c:v>360000</c:v>
                </c:pt>
                <c:pt idx="61">
                  <c:v>250000</c:v>
                </c:pt>
                <c:pt idx="62">
                  <c:v>250000</c:v>
                </c:pt>
                <c:pt idx="63">
                  <c:v>220000</c:v>
                </c:pt>
                <c:pt idx="64">
                  <c:v>265000</c:v>
                </c:pt>
                <c:pt idx="65">
                  <c:v>260000</c:v>
                </c:pt>
                <c:pt idx="66">
                  <c:v>300000</c:v>
                </c:pt>
                <c:pt idx="67">
                  <c:v>300000</c:v>
                </c:pt>
                <c:pt idx="68">
                  <c:v>240000</c:v>
                </c:pt>
                <c:pt idx="69">
                  <c:v>690000</c:v>
                </c:pt>
                <c:pt idx="70">
                  <c:v>270000</c:v>
                </c:pt>
                <c:pt idx="71">
                  <c:v>240000</c:v>
                </c:pt>
                <c:pt idx="72">
                  <c:v>340000</c:v>
                </c:pt>
                <c:pt idx="73">
                  <c:v>250000</c:v>
                </c:pt>
                <c:pt idx="74">
                  <c:v>300000</c:v>
                </c:pt>
                <c:pt idx="75">
                  <c:v>285000</c:v>
                </c:pt>
                <c:pt idx="76">
                  <c:v>500000</c:v>
                </c:pt>
                <c:pt idx="77">
                  <c:v>250000</c:v>
                </c:pt>
                <c:pt idx="78">
                  <c:v>290000</c:v>
                </c:pt>
                <c:pt idx="79">
                  <c:v>500000</c:v>
                </c:pt>
                <c:pt idx="80">
                  <c:v>650000</c:v>
                </c:pt>
                <c:pt idx="81">
                  <c:v>265000</c:v>
                </c:pt>
                <c:pt idx="82">
                  <c:v>280000</c:v>
                </c:pt>
                <c:pt idx="83">
                  <c:v>264000</c:v>
                </c:pt>
                <c:pt idx="84">
                  <c:v>270000</c:v>
                </c:pt>
                <c:pt idx="85">
                  <c:v>250000</c:v>
                </c:pt>
                <c:pt idx="86">
                  <c:v>300000</c:v>
                </c:pt>
                <c:pt idx="87">
                  <c:v>210000</c:v>
                </c:pt>
                <c:pt idx="88">
                  <c:v>250000</c:v>
                </c:pt>
                <c:pt idx="89">
                  <c:v>300000</c:v>
                </c:pt>
                <c:pt idx="90">
                  <c:v>216000</c:v>
                </c:pt>
                <c:pt idx="91">
                  <c:v>400000</c:v>
                </c:pt>
                <c:pt idx="92">
                  <c:v>275000</c:v>
                </c:pt>
                <c:pt idx="93">
                  <c:v>295000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6A-4588-9F53-A20621C3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64927"/>
        <c:axId val="376165343"/>
      </c:scatterChart>
      <c:valAx>
        <c:axId val="37616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65343"/>
        <c:crosses val="autoZero"/>
        <c:crossBetween val="midCat"/>
      </c:valAx>
      <c:valAx>
        <c:axId val="3761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6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'task4 3'!$K$1:$K$2</c:f>
              <c:strCache>
                <c:ptCount val="2"/>
                <c:pt idx="0">
                  <c:v>Mkt &amp; HR</c:v>
                </c:pt>
                <c:pt idx="1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'task4 3'!$J$3:$J$55</c:f>
              <c:numCache>
                <c:formatCode>General</c:formatCode>
                <c:ptCount val="53"/>
                <c:pt idx="0">
                  <c:v>58.8</c:v>
                </c:pt>
                <c:pt idx="1">
                  <c:v>60.85</c:v>
                </c:pt>
                <c:pt idx="2">
                  <c:v>56.7</c:v>
                </c:pt>
                <c:pt idx="3">
                  <c:v>68.81</c:v>
                </c:pt>
                <c:pt idx="4">
                  <c:v>57.69</c:v>
                </c:pt>
                <c:pt idx="5">
                  <c:v>56.7</c:v>
                </c:pt>
                <c:pt idx="6">
                  <c:v>62.21</c:v>
                </c:pt>
                <c:pt idx="7">
                  <c:v>62.74</c:v>
                </c:pt>
                <c:pt idx="8">
                  <c:v>55.47</c:v>
                </c:pt>
                <c:pt idx="9">
                  <c:v>56.86</c:v>
                </c:pt>
                <c:pt idx="10">
                  <c:v>62.9</c:v>
                </c:pt>
                <c:pt idx="11">
                  <c:v>62.98</c:v>
                </c:pt>
                <c:pt idx="12">
                  <c:v>71.040000000000006</c:v>
                </c:pt>
                <c:pt idx="13">
                  <c:v>65.56</c:v>
                </c:pt>
                <c:pt idx="14">
                  <c:v>52.71</c:v>
                </c:pt>
                <c:pt idx="15">
                  <c:v>58.46</c:v>
                </c:pt>
                <c:pt idx="16">
                  <c:v>62.35</c:v>
                </c:pt>
                <c:pt idx="17">
                  <c:v>64.36</c:v>
                </c:pt>
                <c:pt idx="18">
                  <c:v>62.36</c:v>
                </c:pt>
                <c:pt idx="19">
                  <c:v>60.44</c:v>
                </c:pt>
                <c:pt idx="20">
                  <c:v>65.83</c:v>
                </c:pt>
                <c:pt idx="21">
                  <c:v>58.23</c:v>
                </c:pt>
                <c:pt idx="22">
                  <c:v>73.52</c:v>
                </c:pt>
                <c:pt idx="23">
                  <c:v>54.8</c:v>
                </c:pt>
                <c:pt idx="24">
                  <c:v>53.94</c:v>
                </c:pt>
                <c:pt idx="25">
                  <c:v>55.01</c:v>
                </c:pt>
                <c:pt idx="26">
                  <c:v>70.48</c:v>
                </c:pt>
                <c:pt idx="27">
                  <c:v>71.489999999999995</c:v>
                </c:pt>
                <c:pt idx="28">
                  <c:v>56.7</c:v>
                </c:pt>
                <c:pt idx="29">
                  <c:v>61.26</c:v>
                </c:pt>
                <c:pt idx="30">
                  <c:v>58.4</c:v>
                </c:pt>
                <c:pt idx="31">
                  <c:v>76.260000000000005</c:v>
                </c:pt>
                <c:pt idx="32">
                  <c:v>53.49</c:v>
                </c:pt>
                <c:pt idx="33">
                  <c:v>60.98</c:v>
                </c:pt>
                <c:pt idx="34">
                  <c:v>65.63</c:v>
                </c:pt>
                <c:pt idx="35">
                  <c:v>60.41</c:v>
                </c:pt>
                <c:pt idx="36">
                  <c:v>63.23</c:v>
                </c:pt>
                <c:pt idx="37">
                  <c:v>55.14</c:v>
                </c:pt>
                <c:pt idx="38">
                  <c:v>52.72</c:v>
                </c:pt>
                <c:pt idx="39">
                  <c:v>72.290000000000006</c:v>
                </c:pt>
                <c:pt idx="40">
                  <c:v>52.38</c:v>
                </c:pt>
                <c:pt idx="41">
                  <c:v>52.64</c:v>
                </c:pt>
                <c:pt idx="42">
                  <c:v>57.9</c:v>
                </c:pt>
                <c:pt idx="43">
                  <c:v>68.069999999999993</c:v>
                </c:pt>
                <c:pt idx="44">
                  <c:v>61.82</c:v>
                </c:pt>
                <c:pt idx="45">
                  <c:v>71.430000000000007</c:v>
                </c:pt>
                <c:pt idx="46">
                  <c:v>56.63</c:v>
                </c:pt>
                <c:pt idx="47">
                  <c:v>58.95</c:v>
                </c:pt>
                <c:pt idx="48">
                  <c:v>69.709999999999994</c:v>
                </c:pt>
                <c:pt idx="49">
                  <c:v>55.8</c:v>
                </c:pt>
                <c:pt idx="50">
                  <c:v>60.11</c:v>
                </c:pt>
                <c:pt idx="51">
                  <c:v>58.3</c:v>
                </c:pt>
                <c:pt idx="52">
                  <c:v>60.23</c:v>
                </c:pt>
              </c:numCache>
            </c:numRef>
          </c:xVal>
          <c:yVal>
            <c:numRef>
              <c:f>'task4 3'!$K$3:$K$55</c:f>
              <c:numCache>
                <c:formatCode>General</c:formatCode>
                <c:ptCount val="53"/>
                <c:pt idx="0">
                  <c:v>270000</c:v>
                </c:pt>
                <c:pt idx="1">
                  <c:v>260000</c:v>
                </c:pt>
                <c:pt idx="2">
                  <c:v>265000</c:v>
                </c:pt>
                <c:pt idx="3">
                  <c:v>360000</c:v>
                </c:pt>
                <c:pt idx="4">
                  <c:v>265000</c:v>
                </c:pt>
                <c:pt idx="5">
                  <c:v>250000</c:v>
                </c:pt>
                <c:pt idx="6">
                  <c:v>278000</c:v>
                </c:pt>
                <c:pt idx="7">
                  <c:v>300000</c:v>
                </c:pt>
                <c:pt idx="8">
                  <c:v>320000</c:v>
                </c:pt>
                <c:pt idx="9">
                  <c:v>240000</c:v>
                </c:pt>
                <c:pt idx="10">
                  <c:v>300000</c:v>
                </c:pt>
                <c:pt idx="11">
                  <c:v>200000</c:v>
                </c:pt>
                <c:pt idx="12">
                  <c:v>450000</c:v>
                </c:pt>
                <c:pt idx="13">
                  <c:v>216000</c:v>
                </c:pt>
                <c:pt idx="14">
                  <c:v>220000</c:v>
                </c:pt>
                <c:pt idx="15">
                  <c:v>275000</c:v>
                </c:pt>
                <c:pt idx="16">
                  <c:v>240000</c:v>
                </c:pt>
                <c:pt idx="17">
                  <c:v>210000</c:v>
                </c:pt>
                <c:pt idx="18">
                  <c:v>210000</c:v>
                </c:pt>
                <c:pt idx="19">
                  <c:v>380000</c:v>
                </c:pt>
                <c:pt idx="20">
                  <c:v>240000</c:v>
                </c:pt>
                <c:pt idx="21">
                  <c:v>360000</c:v>
                </c:pt>
                <c:pt idx="22">
                  <c:v>200000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276000</c:v>
                </c:pt>
                <c:pt idx="27">
                  <c:v>250000</c:v>
                </c:pt>
                <c:pt idx="28">
                  <c:v>240000</c:v>
                </c:pt>
                <c:pt idx="29">
                  <c:v>250000</c:v>
                </c:pt>
                <c:pt idx="30">
                  <c:v>250000</c:v>
                </c:pt>
                <c:pt idx="31">
                  <c:v>400000</c:v>
                </c:pt>
                <c:pt idx="32">
                  <c:v>300000</c:v>
                </c:pt>
                <c:pt idx="33">
                  <c:v>250000</c:v>
                </c:pt>
                <c:pt idx="34">
                  <c:v>200000</c:v>
                </c:pt>
                <c:pt idx="35">
                  <c:v>225000</c:v>
                </c:pt>
                <c:pt idx="36">
                  <c:v>400000</c:v>
                </c:pt>
                <c:pt idx="37">
                  <c:v>233000</c:v>
                </c:pt>
                <c:pt idx="38">
                  <c:v>255000</c:v>
                </c:pt>
                <c:pt idx="39">
                  <c:v>300000</c:v>
                </c:pt>
                <c:pt idx="40">
                  <c:v>240000</c:v>
                </c:pt>
                <c:pt idx="41">
                  <c:v>300000</c:v>
                </c:pt>
                <c:pt idx="42">
                  <c:v>220000</c:v>
                </c:pt>
                <c:pt idx="43">
                  <c:v>350000</c:v>
                </c:pt>
                <c:pt idx="44">
                  <c:v>276000</c:v>
                </c:pt>
                <c:pt idx="45">
                  <c:v>252000</c:v>
                </c:pt>
                <c:pt idx="46">
                  <c:v>300000</c:v>
                </c:pt>
                <c:pt idx="47">
                  <c:v>275000</c:v>
                </c:pt>
                <c:pt idx="48">
                  <c:v>260000</c:v>
                </c:pt>
                <c:pt idx="49">
                  <c:v>265000</c:v>
                </c:pt>
                <c:pt idx="50">
                  <c:v>240000</c:v>
                </c:pt>
                <c:pt idx="51">
                  <c:v>260000</c:v>
                </c:pt>
                <c:pt idx="52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6-4A1F-9C40-AB8622418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99023"/>
        <c:axId val="292897359"/>
      </c:scatterChart>
      <c:valAx>
        <c:axId val="29289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MBA 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97359"/>
        <c:crosses val="autoZero"/>
        <c:crossBetween val="midCat"/>
      </c:valAx>
      <c:valAx>
        <c:axId val="2928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9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[priya C1S4 practice.xlsx]task5!PivotTable5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27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task5!$B$14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task5!$A$15:$A$23</c:f>
              <c:strCache>
                <c:ptCount val="8"/>
                <c:pt idx="0">
                  <c:v>200000-219999</c:v>
                </c:pt>
                <c:pt idx="1">
                  <c:v>220000-239999</c:v>
                </c:pt>
                <c:pt idx="2">
                  <c:v>240000-259999</c:v>
                </c:pt>
                <c:pt idx="3">
                  <c:v>260000-279999</c:v>
                </c:pt>
                <c:pt idx="4">
                  <c:v>280000-299999</c:v>
                </c:pt>
                <c:pt idx="5">
                  <c:v>300000-319999</c:v>
                </c:pt>
                <c:pt idx="6">
                  <c:v>320000-339999</c:v>
                </c:pt>
                <c:pt idx="7">
                  <c:v>340000-360000</c:v>
                </c:pt>
              </c:strCache>
            </c:strRef>
          </c:cat>
          <c:val>
            <c:numRef>
              <c:f>task5!$B$15:$B$23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57</c:v>
                </c:pt>
                <c:pt idx="3">
                  <c:v>15</c:v>
                </c:pt>
                <c:pt idx="4">
                  <c:v>6</c:v>
                </c:pt>
                <c:pt idx="5">
                  <c:v>16</c:v>
                </c:pt>
                <c:pt idx="6">
                  <c:v>1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5-4174-BF18-9410C443FF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288562575"/>
        <c:axId val="288559663"/>
      </c:barChart>
      <c:catAx>
        <c:axId val="28856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59663"/>
        <c:crosses val="autoZero"/>
        <c:auto val="1"/>
        <c:lblAlgn val="ctr"/>
        <c:lblOffset val="100"/>
        <c:noMultiLvlLbl val="0"/>
      </c:catAx>
      <c:valAx>
        <c:axId val="2885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6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[priya C1S4 practice.xlsx]task5!PivotTable8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 w="127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task5!$O$14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 w="12700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task5!$N$15:$N$23</c:f>
              <c:strCache>
                <c:ptCount val="8"/>
                <c:pt idx="0">
                  <c:v>200000-209999</c:v>
                </c:pt>
                <c:pt idx="1">
                  <c:v>210000-219999</c:v>
                </c:pt>
                <c:pt idx="2">
                  <c:v>220000-229999</c:v>
                </c:pt>
                <c:pt idx="3">
                  <c:v>230000-239999</c:v>
                </c:pt>
                <c:pt idx="4">
                  <c:v>240000-249999</c:v>
                </c:pt>
                <c:pt idx="5">
                  <c:v>250000-259999</c:v>
                </c:pt>
                <c:pt idx="6">
                  <c:v>260000-269999</c:v>
                </c:pt>
                <c:pt idx="7">
                  <c:v>270000-279999</c:v>
                </c:pt>
              </c:strCache>
            </c:strRef>
          </c:cat>
          <c:val>
            <c:numRef>
              <c:f>task5!$O$15:$O$23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62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8-4D23-BF80-9D5197F78D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358701807"/>
        <c:axId val="358699727"/>
      </c:barChart>
      <c:catAx>
        <c:axId val="35870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99727"/>
        <c:crosses val="autoZero"/>
        <c:auto val="1"/>
        <c:lblAlgn val="ctr"/>
        <c:lblOffset val="100"/>
        <c:noMultiLvlLbl val="0"/>
      </c:catAx>
      <c:valAx>
        <c:axId val="3586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0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[priya C1S4 practice.xlsx]task6!PivotTable12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944394118876738E-2"/>
          <c:y val="0.12686047424852451"/>
          <c:w val="0.84384456367732796"/>
          <c:h val="0.541758482840895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task6!$B$32</c:f>
              <c:strCache>
                <c:ptCount val="1"/>
                <c:pt idx="0">
                  <c:v>Count of Mkt&amp;Fin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task6!$A$33:$A$41</c:f>
              <c:strCache>
                <c:ptCount val="8"/>
                <c:pt idx="0">
                  <c:v>200000-249999</c:v>
                </c:pt>
                <c:pt idx="1">
                  <c:v>250000-299999</c:v>
                </c:pt>
                <c:pt idx="2">
                  <c:v>300000-349999</c:v>
                </c:pt>
                <c:pt idx="3">
                  <c:v>350000-399999</c:v>
                </c:pt>
                <c:pt idx="4">
                  <c:v>400000-449999</c:v>
                </c:pt>
                <c:pt idx="5">
                  <c:v>500000-549999</c:v>
                </c:pt>
                <c:pt idx="6">
                  <c:v>650000-699999</c:v>
                </c:pt>
                <c:pt idx="7">
                  <c:v>900000-949999</c:v>
                </c:pt>
              </c:strCache>
            </c:strRef>
          </c:cat>
          <c:val>
            <c:numRef>
              <c:f>task6!$B$33:$B$41</c:f>
              <c:numCache>
                <c:formatCode>General</c:formatCode>
                <c:ptCount val="8"/>
                <c:pt idx="0">
                  <c:v>26</c:v>
                </c:pt>
                <c:pt idx="1">
                  <c:v>32</c:v>
                </c:pt>
                <c:pt idx="2">
                  <c:v>18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F-4D2D-9A05-057A01B193B4}"/>
            </c:ext>
          </c:extLst>
        </c:ser>
        <c:ser>
          <c:idx val="1"/>
          <c:order val="1"/>
          <c:tx>
            <c:strRef>
              <c:f>task6!$C$32</c:f>
              <c:strCache>
                <c:ptCount val="1"/>
                <c:pt idx="0">
                  <c:v>Count of Mkt&amp;HR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task6!$A$33:$A$41</c:f>
              <c:strCache>
                <c:ptCount val="8"/>
                <c:pt idx="0">
                  <c:v>200000-249999</c:v>
                </c:pt>
                <c:pt idx="1">
                  <c:v>250000-299999</c:v>
                </c:pt>
                <c:pt idx="2">
                  <c:v>300000-349999</c:v>
                </c:pt>
                <c:pt idx="3">
                  <c:v>350000-399999</c:v>
                </c:pt>
                <c:pt idx="4">
                  <c:v>400000-449999</c:v>
                </c:pt>
                <c:pt idx="5">
                  <c:v>500000-549999</c:v>
                </c:pt>
                <c:pt idx="6">
                  <c:v>650000-699999</c:v>
                </c:pt>
                <c:pt idx="7">
                  <c:v>900000-949999</c:v>
                </c:pt>
              </c:strCache>
            </c:strRef>
          </c:cat>
          <c:val>
            <c:numRef>
              <c:f>task6!$C$33:$C$41</c:f>
              <c:numCache>
                <c:formatCode>General</c:formatCode>
                <c:ptCount val="8"/>
                <c:pt idx="0">
                  <c:v>18</c:v>
                </c:pt>
                <c:pt idx="1">
                  <c:v>14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F-4D2D-9A05-057A01B193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1291679"/>
        <c:axId val="291294175"/>
      </c:barChart>
      <c:catAx>
        <c:axId val="29129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94175"/>
        <c:crosses val="autoZero"/>
        <c:auto val="1"/>
        <c:lblAlgn val="ctr"/>
        <c:lblOffset val="100"/>
        <c:noMultiLvlLbl val="0"/>
      </c:catAx>
      <c:valAx>
        <c:axId val="29129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9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006944928344138"/>
          <c:y val="3.5373269664022579E-2"/>
          <c:w val="0.19548537848698117"/>
          <c:h val="0.19898920533871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[priya C1S4 practice.xlsx]task6!PivotTable13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14249781277340332"/>
          <c:w val="0.8310942694663167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task6!$N$33</c:f>
              <c:strCache>
                <c:ptCount val="1"/>
                <c:pt idx="0">
                  <c:v>Count of Mkt&amp;Fin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task6!$M$34:$M$38</c:f>
              <c:strCache>
                <c:ptCount val="4"/>
                <c:pt idx="0">
                  <c:v>200000-249999</c:v>
                </c:pt>
                <c:pt idx="1">
                  <c:v>250000-299999</c:v>
                </c:pt>
                <c:pt idx="2">
                  <c:v>300000-349999</c:v>
                </c:pt>
                <c:pt idx="3">
                  <c:v>350000-399999</c:v>
                </c:pt>
              </c:strCache>
            </c:strRef>
          </c:cat>
          <c:val>
            <c:numRef>
              <c:f>task6!$N$34:$N$38</c:f>
              <c:numCache>
                <c:formatCode>General</c:formatCode>
                <c:ptCount val="4"/>
                <c:pt idx="0">
                  <c:v>51</c:v>
                </c:pt>
                <c:pt idx="1">
                  <c:v>44</c:v>
                </c:pt>
                <c:pt idx="2">
                  <c:v>18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A-4D20-8930-2A4FC48A811B}"/>
            </c:ext>
          </c:extLst>
        </c:ser>
        <c:ser>
          <c:idx val="1"/>
          <c:order val="1"/>
          <c:tx>
            <c:strRef>
              <c:f>task6!$O$33</c:f>
              <c:strCache>
                <c:ptCount val="1"/>
                <c:pt idx="0">
                  <c:v>Count of Mkt&amp;HR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task6!$M$34:$M$38</c:f>
              <c:strCache>
                <c:ptCount val="4"/>
                <c:pt idx="0">
                  <c:v>200000-249999</c:v>
                </c:pt>
                <c:pt idx="1">
                  <c:v>250000-299999</c:v>
                </c:pt>
                <c:pt idx="2">
                  <c:v>300000-349999</c:v>
                </c:pt>
                <c:pt idx="3">
                  <c:v>350000-399999</c:v>
                </c:pt>
              </c:strCache>
            </c:strRef>
          </c:cat>
          <c:val>
            <c:numRef>
              <c:f>task6!$O$34:$O$38</c:f>
              <c:numCache>
                <c:formatCode>General</c:formatCode>
                <c:ptCount val="4"/>
                <c:pt idx="0">
                  <c:v>41</c:v>
                </c:pt>
                <c:pt idx="1">
                  <c:v>32</c:v>
                </c:pt>
                <c:pt idx="2">
                  <c:v>16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A-4D20-8930-2A4FC48A81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8549263"/>
        <c:axId val="288536783"/>
      </c:barChart>
      <c:catAx>
        <c:axId val="28854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36783"/>
        <c:crosses val="autoZero"/>
        <c:auto val="1"/>
        <c:lblAlgn val="ctr"/>
        <c:lblOffset val="100"/>
        <c:noMultiLvlLbl val="0"/>
      </c:catAx>
      <c:valAx>
        <c:axId val="2885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4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48974190726158"/>
          <c:y val="5.4907771945173496E-2"/>
          <c:w val="0.23010258092738409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[priya C1S4 practice.xlsx]Task7 8 9!PivotTable14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</a:t>
            </a:r>
            <a:r>
              <a:rPr lang="en-US" baseline="0"/>
              <a:t> of UG </a:t>
            </a:r>
            <a:r>
              <a:rPr lang="en-US"/>
              <a:t>gpa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27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27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'Task7 8 9'!$E$2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'Task7 8 9'!$D$3:$D$10</c:f>
              <c:strCache>
                <c:ptCount val="7"/>
                <c:pt idx="0">
                  <c:v>56-61</c:v>
                </c:pt>
                <c:pt idx="1">
                  <c:v>61-66</c:v>
                </c:pt>
                <c:pt idx="2">
                  <c:v>66-71</c:v>
                </c:pt>
                <c:pt idx="3">
                  <c:v>71-76</c:v>
                </c:pt>
                <c:pt idx="4">
                  <c:v>76-81</c:v>
                </c:pt>
                <c:pt idx="5">
                  <c:v>81-86</c:v>
                </c:pt>
                <c:pt idx="6">
                  <c:v>86-91</c:v>
                </c:pt>
              </c:strCache>
            </c:strRef>
          </c:cat>
          <c:val>
            <c:numRef>
              <c:f>'Task7 8 9'!$E$3:$E$10</c:f>
              <c:numCache>
                <c:formatCode>General</c:formatCode>
                <c:ptCount val="7"/>
                <c:pt idx="0">
                  <c:v>16</c:v>
                </c:pt>
                <c:pt idx="1">
                  <c:v>33</c:v>
                </c:pt>
                <c:pt idx="2">
                  <c:v>45</c:v>
                </c:pt>
                <c:pt idx="3">
                  <c:v>31</c:v>
                </c:pt>
                <c:pt idx="4">
                  <c:v>15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7E-421E-AA91-260F0728DE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470098271"/>
        <c:axId val="470105759"/>
      </c:barChart>
      <c:catAx>
        <c:axId val="47009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05759"/>
        <c:crosses val="autoZero"/>
        <c:auto val="1"/>
        <c:lblAlgn val="ctr"/>
        <c:lblOffset val="100"/>
        <c:noMultiLvlLbl val="0"/>
      </c:catAx>
      <c:valAx>
        <c:axId val="47010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9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Market &amp; Finance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 &amp; Finance</a:t>
          </a:r>
        </a:p>
      </cx:txPr>
    </cx:title>
    <cx:plotArea>
      <cx:plotAreaRegion>
        <cx:series layoutId="boxWhisker" uniqueId="{0C66A00B-00F9-4F32-8B9C-119DFBBD8B92}">
          <cx:tx>
            <cx:txData>
              <cx:f>_xlchart.v1.0</cx:f>
              <cx:v>Mkt&amp;Fin</cx:v>
            </cx:txData>
          </cx:tx>
          <cx:dataLabels>
            <cx:visibility seriesName="0" categoryName="0" value="1"/>
            <cx:dataLabel idx="82">
              <cx:spPr>
                <a:solidFill>
                  <a:srgbClr val="FFC000"/>
                </a:solidFill>
              </cx:spPr>
            </cx:dataLabel>
            <cx:dataLabel idx="121"/>
            <cx:dataLabel idx="122">
              <cx:spPr>
                <a:solidFill>
                  <a:srgbClr val="FFFF00"/>
                </a:solidFill>
              </cx:sp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Market &amp; HR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 &amp; HR</a:t>
          </a:r>
        </a:p>
      </cx:txPr>
    </cx:title>
    <cx:plotArea>
      <cx:plotAreaRegion>
        <cx:series layoutId="boxWhisker" uniqueId="{D7979797-D31A-440F-883D-EBF66A76B1D1}">
          <cx:dataLabels>
            <cx:visibility seriesName="0" categoryName="0" value="1"/>
            <cx:dataLabel idx="49">
              <cx:spPr>
                <a:solidFill>
                  <a:srgbClr val="FFC000"/>
                </a:solidFill>
              </cx:spPr>
            </cx:dataLabel>
            <cx:dataLabel idx="54">
              <cx:spPr>
                <a:solidFill>
                  <a:srgbClr val="FFC000"/>
                </a:solidFill>
              </cx:spPr>
            </cx:dataLabel>
            <cx:dataLabel idx="56">
              <cx:spPr>
                <a:solidFill>
                  <a:srgbClr val="FFC000"/>
                </a:solidFill>
              </cx:spPr>
            </cx:dataLabel>
          </cx:dataLabels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Market &amp; Finance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 &amp; Finance</a:t>
          </a:r>
        </a:p>
      </cx:txPr>
    </cx:title>
    <cx:plotArea>
      <cx:plotAreaRegion>
        <cx:series layoutId="boxWhisker" uniqueId="{636225FD-A1BB-4135-8885-B5309F807373}">
          <cx:tx>
            <cx:txData>
              <cx:f>_xlchart.v1.5</cx:f>
              <cx:v>Mkt&amp;Fin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Market &amp; HR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 &amp; HR</a:t>
          </a:r>
        </a:p>
      </cx:txPr>
    </cx:title>
    <cx:plotArea>
      <cx:plotAreaRegion>
        <cx:series layoutId="boxWhisker" uniqueId="{88015989-9436-44F9-BB14-75C18940D093}">
          <cx:tx>
            <cx:txData>
              <cx:f>_xlchart.v1.3</cx:f>
              <cx:v>Mkt&amp;HR</cx:v>
            </cx:txData>
          </cx:tx>
          <cx:dataLabels>
            <cx:visibility seriesName="0" categoryName="0" value="1"/>
            <cx:dataLabel idx="97">
              <cx:spPr>
                <a:solidFill>
                  <a:srgbClr val="FFC000"/>
                </a:solidFill>
              </cx:sp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_xlchart.v1.10</cx:f>
      </cx:numDim>
    </cx:data>
  </cx:chartData>
  <cx:chart>
    <cx:title pos="t" align="ctr" overlay="0">
      <cx:tx>
        <cx:txData>
          <cx:v>With missing values &amp; untreated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With missing values &amp; untreated outliers</a:t>
          </a:r>
        </a:p>
      </cx:txPr>
    </cx:title>
    <cx:plotArea>
      <cx:plotAreaRegion>
        <cx:series layoutId="boxWhisker" uniqueId="{68D60B8A-110A-46F1-B348-9B347A593C9A}">
          <cx:tx>
            <cx:txData>
              <cx:f>_xlchart.v1.7</cx:f>
              <cx:v>salary Mkt&amp;Fin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434ACCF-8CFD-42A0-B1FA-03012E412E96}">
          <cx:tx>
            <cx:txData>
              <cx:f>_xlchart.v1.9</cx:f>
              <cx:v>Mkt&amp;HR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_xlchart.v1.14</cx:f>
      </cx:numDim>
    </cx:data>
  </cx:chartData>
  <cx:chart>
    <cx:title pos="t" align="ctr" overlay="0">
      <cx:tx>
        <cx:txData>
          <cx:v>Filled Missing values &amp; treated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Filled Missing values &amp; treated outliers</a:t>
          </a:r>
        </a:p>
      </cx:txPr>
    </cx:title>
    <cx:plotArea>
      <cx:plotAreaRegion>
        <cx:series layoutId="boxWhisker" uniqueId="{83CC0F2E-53B5-4BC7-9DA7-E85754310628}">
          <cx:tx>
            <cx:txData>
              <cx:f>_xlchart.v1.11</cx:f>
              <cx:v>salary Mkt&amp;Fin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62D4674-9E71-4B59-AAEA-5E33F9AB69EF}">
          <cx:tx>
            <cx:txData>
              <cx:f>_xlchart.v1.13</cx:f>
              <cx:v>Mkt&amp;HR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UG gpa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UG gpa</a:t>
          </a:r>
        </a:p>
      </cx:txPr>
    </cx:title>
    <cx:plotArea>
      <cx:plotAreaRegion>
        <cx:series layoutId="boxWhisker" uniqueId="{CEADFCBE-7DA3-478F-B08B-75204659C82F}">
          <cx:tx>
            <cx:txData>
              <cx:f>_xlchart.v1.15</cx:f>
              <cx:v>UG_p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3.xml"/><Relationship Id="rId1" Type="http://schemas.openxmlformats.org/officeDocument/2006/relationships/chart" Target="../charts/chart5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microsoft.com/office/2014/relationships/chartEx" Target="../charts/chartEx7.xml"/><Relationship Id="rId1" Type="http://schemas.openxmlformats.org/officeDocument/2006/relationships/chart" Target="../charts/chart9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5</xdr:col>
      <xdr:colOff>228600</xdr:colOff>
      <xdr:row>33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0751C-F8F0-4E90-936B-3E484E823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5</xdr:col>
      <xdr:colOff>152400</xdr:colOff>
      <xdr:row>55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048C753-700F-4A07-8CCA-F9CAD1D2AC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486525"/>
              <a:ext cx="4038600" cy="405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171450</xdr:colOff>
      <xdr:row>29</xdr:row>
      <xdr:rowOff>76198</xdr:rowOff>
    </xdr:from>
    <xdr:to>
      <xdr:col>16</xdr:col>
      <xdr:colOff>238125</xdr:colOff>
      <xdr:row>53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91014E0-46BE-4B8F-9A1E-891177DAE6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5250" y="5610223"/>
              <a:ext cx="3933825" cy="4524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476250</xdr:colOff>
      <xdr:row>13</xdr:row>
      <xdr:rowOff>185737</xdr:rowOff>
    </xdr:from>
    <xdr:to>
      <xdr:col>15</xdr:col>
      <xdr:colOff>47625</xdr:colOff>
      <xdr:row>29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EFDA61-3EEC-4C48-B241-3FA0B608E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390525</xdr:colOff>
      <xdr:row>2</xdr:row>
      <xdr:rowOff>66674</xdr:rowOff>
    </xdr:from>
    <xdr:to>
      <xdr:col>7</xdr:col>
      <xdr:colOff>590550</xdr:colOff>
      <xdr:row>4</xdr:row>
      <xdr:rowOff>133349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90948DF-A610-4733-884C-1F787A39202E}"/>
            </a:ext>
          </a:extLst>
        </xdr:cNvPr>
        <xdr:cNvSpPr txBox="1"/>
      </xdr:nvSpPr>
      <xdr:spPr>
        <a:xfrm>
          <a:off x="3667125" y="457199"/>
          <a:ext cx="2028825" cy="4476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*Students who aren't placed aren't considered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885825</xdr:colOff>
      <xdr:row>10</xdr:row>
      <xdr:rowOff>66675</xdr:rowOff>
    </xdr:from>
    <xdr:to>
      <xdr:col>19</xdr:col>
      <xdr:colOff>57150</xdr:colOff>
      <xdr:row>24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2DFF7E-7178-48FE-903D-9F8153373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885825</xdr:colOff>
      <xdr:row>4</xdr:row>
      <xdr:rowOff>47625</xdr:rowOff>
    </xdr:from>
    <xdr:to>
      <xdr:col>18</xdr:col>
      <xdr:colOff>9525</xdr:colOff>
      <xdr:row>8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9E4084F-C6E9-44FA-B34D-EC6F5E3E27B8}"/>
            </a:ext>
          </a:extLst>
        </xdr:cNvPr>
        <xdr:cNvSpPr txBox="1"/>
      </xdr:nvSpPr>
      <xdr:spPr>
        <a:xfrm>
          <a:off x="8010525" y="819150"/>
          <a:ext cx="3914775" cy="8286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The corelation</a:t>
          </a:r>
          <a:r>
            <a:rPr lang="en-IN" sz="1100" baseline="0"/>
            <a:t> factor is null; In Markets with Finance, the relationship between MBA gpa and salary is null. In other words, salary offered is irrelevant to MBA score</a:t>
          </a:r>
          <a:endParaRPr lang="en-IN" sz="1100"/>
        </a:p>
      </xdr:txBody>
    </xdr:sp>
    <xdr:clientData/>
  </xdr:twoCellAnchor>
  <xdr:twoCellAnchor>
    <xdr:from>
      <xdr:col>11</xdr:col>
      <xdr:colOff>676275</xdr:colOff>
      <xdr:row>34</xdr:row>
      <xdr:rowOff>176212</xdr:rowOff>
    </xdr:from>
    <xdr:to>
      <xdr:col>19</xdr:col>
      <xdr:colOff>400050</xdr:colOff>
      <xdr:row>50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5E3355-02EA-42F9-9DC0-1CA730F40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104775</xdr:colOff>
      <xdr:row>29</xdr:row>
      <xdr:rowOff>123825</xdr:rowOff>
    </xdr:from>
    <xdr:to>
      <xdr:col>18</xdr:col>
      <xdr:colOff>428625</xdr:colOff>
      <xdr:row>34</xdr:row>
      <xdr:rowOff>9525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ED15DD2-920A-4C6C-B1B4-598C86CA3DDF}"/>
            </a:ext>
          </a:extLst>
        </xdr:cNvPr>
        <xdr:cNvSpPr txBox="1"/>
      </xdr:nvSpPr>
      <xdr:spPr>
        <a:xfrm>
          <a:off x="8362950" y="5657850"/>
          <a:ext cx="3981450" cy="838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Similarly</a:t>
          </a:r>
          <a:r>
            <a:rPr lang="en-IN" sz="1100" baseline="0"/>
            <a:t> for Markets with HR, the correlation is null; There is no relationship between Mba gpa and salary offered. Gpa scored in MBA is irrelevant with salary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23</xdr:row>
      <xdr:rowOff>166686</xdr:rowOff>
    </xdr:from>
    <xdr:to>
      <xdr:col>6</xdr:col>
      <xdr:colOff>142875</xdr:colOff>
      <xdr:row>40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2457DE-1B55-4507-8CB2-0B524E786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4</xdr:col>
      <xdr:colOff>552450</xdr:colOff>
      <xdr:row>60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4F3C942-1532-4FE0-9A82-3F5AEB92A7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000999"/>
              <a:ext cx="3829050" cy="3533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457200</xdr:colOff>
      <xdr:row>23</xdr:row>
      <xdr:rowOff>104775</xdr:rowOff>
    </xdr:from>
    <xdr:to>
      <xdr:col>17</xdr:col>
      <xdr:colOff>533400</xdr:colOff>
      <xdr:row>42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2027FC-316E-444C-9994-7420318C0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400050</xdr:colOff>
      <xdr:row>42</xdr:row>
      <xdr:rowOff>185736</xdr:rowOff>
    </xdr:from>
    <xdr:to>
      <xdr:col>18</xdr:col>
      <xdr:colOff>0</xdr:colOff>
      <xdr:row>58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8E9B825-2ED1-4B39-9652-4CE84C51E9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53450" y="8186736"/>
              <a:ext cx="4076700" cy="2938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123825</xdr:colOff>
      <xdr:row>4</xdr:row>
      <xdr:rowOff>142875</xdr:rowOff>
    </xdr:from>
    <xdr:to>
      <xdr:col>20</xdr:col>
      <xdr:colOff>152400</xdr:colOff>
      <xdr:row>8</xdr:row>
      <xdr:rowOff>57150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710387-4414-4DA2-85AC-655282F330E7}"/>
            </a:ext>
          </a:extLst>
        </xdr:cNvPr>
        <xdr:cNvSpPr txBox="1"/>
      </xdr:nvSpPr>
      <xdr:spPr>
        <a:xfrm>
          <a:off x="11534775" y="904875"/>
          <a:ext cx="2466975" cy="67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The data set in Markets with HR is almost no skewed,</a:t>
          </a:r>
          <a:r>
            <a:rPr lang="en-IN" sz="1100" baseline="0"/>
            <a:t> but slightly on right.</a:t>
          </a:r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14</xdr:row>
      <xdr:rowOff>152399</xdr:rowOff>
    </xdr:from>
    <xdr:to>
      <xdr:col>8</xdr:col>
      <xdr:colOff>190500</xdr:colOff>
      <xdr:row>30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47A26B4-6447-4217-A83A-AFE885F6D0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025" y="2819399"/>
              <a:ext cx="535305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457199</xdr:colOff>
      <xdr:row>15</xdr:row>
      <xdr:rowOff>28574</xdr:rowOff>
    </xdr:from>
    <xdr:to>
      <xdr:col>19</xdr:col>
      <xdr:colOff>295274</xdr:colOff>
      <xdr:row>30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E604D2A-43A9-4733-B065-1C1993709C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48574" y="2886074"/>
              <a:ext cx="6057900" cy="2962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428625</xdr:colOff>
      <xdr:row>42</xdr:row>
      <xdr:rowOff>71437</xdr:rowOff>
    </xdr:from>
    <xdr:to>
      <xdr:col>7</xdr:col>
      <xdr:colOff>200025</xdr:colOff>
      <xdr:row>58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33BA9-9525-4E5F-9E72-86A8107FD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361950</xdr:colOff>
      <xdr:row>41</xdr:row>
      <xdr:rowOff>4762</xdr:rowOff>
    </xdr:from>
    <xdr:to>
      <xdr:col>16</xdr:col>
      <xdr:colOff>542925</xdr:colOff>
      <xdr:row>55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204390-1484-41FC-BCE4-A51D575A6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800100</xdr:colOff>
      <xdr:row>59</xdr:row>
      <xdr:rowOff>114300</xdr:rowOff>
    </xdr:from>
    <xdr:to>
      <xdr:col>6</xdr:col>
      <xdr:colOff>561975</xdr:colOff>
      <xdr:row>66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D05D5D9-5F2E-44F1-AD97-BACB5EDF8F65}"/>
            </a:ext>
          </a:extLst>
        </xdr:cNvPr>
        <xdr:cNvSpPr txBox="1"/>
      </xdr:nvSpPr>
      <xdr:spPr>
        <a:xfrm>
          <a:off x="800100" y="11353800"/>
          <a:ext cx="4762500" cy="13716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Both Finance and Hr are right skewed;</a:t>
          </a:r>
        </a:p>
        <a:p>
          <a:r>
            <a:rPr lang="en-IN" sz="1100"/>
            <a:t>Finance salary</a:t>
          </a:r>
          <a:r>
            <a:rPr lang="en-IN" sz="1100" baseline="0"/>
            <a:t> range spread from 200000 to 9500000;</a:t>
          </a:r>
        </a:p>
        <a:p>
          <a:r>
            <a:rPr lang="en-IN" sz="1100" baseline="0"/>
            <a:t>while HR's vary from200000 to 550000;</a:t>
          </a:r>
        </a:p>
        <a:p>
          <a:r>
            <a:rPr lang="en-IN" sz="1100"/>
            <a:t>Finance has more number of placed than HR;</a:t>
          </a:r>
        </a:p>
        <a:p>
          <a:r>
            <a:rPr lang="en-IN" sz="1100"/>
            <a:t>Almost 3/4th of Finance batch has been placed while</a:t>
          </a:r>
          <a:r>
            <a:rPr lang="en-IN" sz="1100" baseline="0"/>
            <a:t> hR more than half;</a:t>
          </a:r>
          <a:endParaRPr lang="en-IN" sz="1100"/>
        </a:p>
      </xdr:txBody>
    </xdr:sp>
    <xdr:clientData/>
  </xdr:twoCellAnchor>
  <xdr:twoCellAnchor>
    <xdr:from>
      <xdr:col>12</xdr:col>
      <xdr:colOff>85725</xdr:colOff>
      <xdr:row>57</xdr:row>
      <xdr:rowOff>142875</xdr:rowOff>
    </xdr:from>
    <xdr:to>
      <xdr:col>16</xdr:col>
      <xdr:colOff>561975</xdr:colOff>
      <xdr:row>65</xdr:row>
      <xdr:rowOff>19050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C68782C-19F7-4949-BBDD-2BADED66C153}"/>
            </a:ext>
          </a:extLst>
        </xdr:cNvPr>
        <xdr:cNvSpPr txBox="1"/>
      </xdr:nvSpPr>
      <xdr:spPr>
        <a:xfrm>
          <a:off x="7886700" y="11001375"/>
          <a:ext cx="4257675" cy="14001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12 outliers in Finance &amp; 3 in HR are removed and imputed with median</a:t>
          </a:r>
          <a:r>
            <a:rPr lang="en-IN" sz="1100" baseline="0"/>
            <a:t> 250000 and 240000 respectively;</a:t>
          </a:r>
        </a:p>
        <a:p>
          <a:r>
            <a:rPr lang="en-IN" sz="1100" baseline="0"/>
            <a:t>Finance is right skewed and hR is slightly right skewed almost to no skewed;</a:t>
          </a:r>
        </a:p>
        <a:p>
          <a:r>
            <a:rPr lang="en-IN" sz="1100" baseline="0"/>
            <a:t>Salary range for both Finance &amp; HR has become limited to 200000 to 400000;</a:t>
          </a:r>
        </a:p>
        <a:p>
          <a:r>
            <a:rPr lang="en-IN" sz="1100"/>
            <a:t>IQR has become more compact making the</a:t>
          </a:r>
          <a:r>
            <a:rPr lang="en-IN" sz="1100" baseline="0"/>
            <a:t> set more stable, especially in HR it has almost formed to an ideal  data set</a:t>
          </a:r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71437</xdr:rowOff>
    </xdr:from>
    <xdr:to>
      <xdr:col>12</xdr:col>
      <xdr:colOff>495300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D590C-0DAF-4773-95FD-6A6E8C3FD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0</xdr:row>
      <xdr:rowOff>47624</xdr:rowOff>
    </xdr:from>
    <xdr:to>
      <xdr:col>19</xdr:col>
      <xdr:colOff>219075</xdr:colOff>
      <xdr:row>20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24FE95F-C4EF-45D5-AC95-9CCFC4A3CD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05875" y="47624"/>
              <a:ext cx="3895725" cy="384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581025</xdr:colOff>
      <xdr:row>28</xdr:row>
      <xdr:rowOff>161925</xdr:rowOff>
    </xdr:from>
    <xdr:to>
      <xdr:col>9</xdr:col>
      <xdr:colOff>285750</xdr:colOff>
      <xdr:row>43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BCB238-BF2B-4DEA-A56B-C94F21711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19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996C0D-556D-439B-AC00-FC0C54E90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9</xdr:col>
      <xdr:colOff>314325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5D55E0-7F8F-47CF-8D89-5E28D81CB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50</xdr:row>
      <xdr:rowOff>0</xdr:rowOff>
    </xdr:from>
    <xdr:to>
      <xdr:col>18</xdr:col>
      <xdr:colOff>304800</xdr:colOff>
      <xdr:row>64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416BF4-0092-4E97-B0A8-8F9E74131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71</xdr:row>
      <xdr:rowOff>0</xdr:rowOff>
    </xdr:from>
    <xdr:to>
      <xdr:col>9</xdr:col>
      <xdr:colOff>314325</xdr:colOff>
      <xdr:row>85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350809-381B-43AB-BC77-399ABEE6E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409575</xdr:colOff>
      <xdr:row>70</xdr:row>
      <xdr:rowOff>114300</xdr:rowOff>
    </xdr:from>
    <xdr:to>
      <xdr:col>17</xdr:col>
      <xdr:colOff>9525</xdr:colOff>
      <xdr:row>73</xdr:row>
      <xdr:rowOff>142875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4D5DF04-4724-4093-AD2A-BEEC03E4ECE3}"/>
            </a:ext>
          </a:extLst>
        </xdr:cNvPr>
        <xdr:cNvSpPr txBox="1"/>
      </xdr:nvSpPr>
      <xdr:spPr>
        <a:xfrm>
          <a:off x="7715250" y="13458825"/>
          <a:ext cx="3257550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Among 10th marks, 12th marks, UG gpa, Etest</a:t>
          </a:r>
          <a:r>
            <a:rPr lang="en-IN" sz="1100" baseline="0"/>
            <a:t> and Mba gpa, etest has slightly the highest correlation with salary; with Mba gpa closer by.</a:t>
          </a:r>
          <a:endParaRPr lang="en-IN" sz="1100"/>
        </a:p>
      </xdr:txBody>
    </xdr:sp>
    <xdr:clientData/>
  </xdr:twoCellAnchor>
  <xdr:twoCellAnchor>
    <xdr:from>
      <xdr:col>11</xdr:col>
      <xdr:colOff>171450</xdr:colOff>
      <xdr:row>89</xdr:row>
      <xdr:rowOff>114300</xdr:rowOff>
    </xdr:from>
    <xdr:to>
      <xdr:col>17</xdr:col>
      <xdr:colOff>228600</xdr:colOff>
      <xdr:row>95</xdr:row>
      <xdr:rowOff>95250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E44A4EA-5AA5-42D3-AD91-A2BD6917957E}"/>
            </a:ext>
          </a:extLst>
        </xdr:cNvPr>
        <xdr:cNvSpPr txBox="1"/>
      </xdr:nvSpPr>
      <xdr:spPr>
        <a:xfrm>
          <a:off x="7877175" y="17087850"/>
          <a:ext cx="3714750" cy="11239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Highly correlated columns: 10th, 12th marks and Ug gpa have</a:t>
          </a:r>
          <a:r>
            <a:rPr lang="en-IN" sz="1100" baseline="0"/>
            <a:t> moderate relationship with each other; Ug gpa also has moderate dependency with Mba gpa;</a:t>
          </a:r>
          <a:endParaRPr lang="en-IN" sz="1100"/>
        </a:p>
        <a:p>
          <a:r>
            <a:rPr lang="en-IN" sz="1100"/>
            <a:t>Loosely correlated column:10th, 12th marks</a:t>
          </a:r>
          <a:r>
            <a:rPr lang="en-IN" sz="1100" baseline="0"/>
            <a:t> and UG are loosely related with gpa salary; Ug gpa is negative loosely packed</a:t>
          </a:r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37.652721527775" createdVersion="7" refreshedVersion="7" minRefreshableVersion="3" recordCount="94" xr:uid="{B8806819-35EA-453F-93E0-40D1214371E5}">
  <cacheSource type="worksheet">
    <worksheetSource ref="J2:J96" sheet=" task 1 2"/>
  </cacheSource>
  <cacheFields count="1">
    <cacheField name="Mkt&amp;Fin" numFmtId="0">
      <sharedItems containsSemiMixedTypes="0" containsString="0" containsNumber="1" containsInteger="1" minValue="200000" maxValue="940000" count="36">
        <n v="200000"/>
        <n v="250000"/>
        <n v="425000"/>
        <n v="252000"/>
        <n v="218000"/>
        <n v="300000"/>
        <n v="236000"/>
        <n v="393000"/>
        <n v="360000"/>
        <n v="240000"/>
        <n v="350000"/>
        <n v="260000"/>
        <n v="411000"/>
        <n v="287000"/>
        <n v="204000"/>
        <n v="268000"/>
        <n v="265000"/>
        <n v="275000"/>
        <n v="336000"/>
        <n v="230000"/>
        <n v="500000"/>
        <n v="270000"/>
        <n v="400000"/>
        <n v="220000"/>
        <n v="420000"/>
        <n v="280000"/>
        <n v="216000"/>
        <n v="940000"/>
        <n v="210000"/>
        <n v="690000"/>
        <n v="340000"/>
        <n v="285000"/>
        <n v="290000"/>
        <n v="650000"/>
        <n v="264000"/>
        <n v="295000"/>
      </sharedItems>
      <fieldGroup base="0">
        <rangePr startNum="200000" endNum="940000" groupInterval="50000"/>
        <groupItems count="17">
          <s v="&lt;200000"/>
          <s v="200000-249999"/>
          <s v="250000-299999"/>
          <s v="300000-349999"/>
          <s v="350000-399999"/>
          <s v="400000-449999"/>
          <s v="450000-499999"/>
          <s v="500000-549999"/>
          <s v="550000-599999"/>
          <s v="600000-649999"/>
          <s v="650000-699999"/>
          <s v="700000-749999"/>
          <s v="750000-799999"/>
          <s v="800000-849999"/>
          <s v="850000-899999"/>
          <s v="900000-949999"/>
          <s v="&gt;95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37.654121412037" createdVersion="7" refreshedVersion="7" minRefreshableVersion="3" recordCount="53" xr:uid="{AA52C39F-C4B7-4C98-B9D5-3736ED663800}">
  <cacheSource type="worksheet">
    <worksheetSource ref="K2:K55" sheet=" task 1 2"/>
  </cacheSource>
  <cacheFields count="1">
    <cacheField name="Mkt&amp;HR" numFmtId="0">
      <sharedItems containsSemiMixedTypes="0" containsString="0" containsNumber="1" containsInteger="1" minValue="200000" maxValue="450000" count="24">
        <n v="270000"/>
        <n v="260000"/>
        <n v="265000"/>
        <n v="360000"/>
        <n v="250000"/>
        <n v="278000"/>
        <n v="300000"/>
        <n v="320000"/>
        <n v="240000"/>
        <n v="200000"/>
        <n v="450000"/>
        <n v="216000"/>
        <n v="220000"/>
        <n v="275000"/>
        <n v="210000"/>
        <n v="380000"/>
        <n v="276000"/>
        <n v="400000"/>
        <n v="225000"/>
        <n v="233000"/>
        <n v="255000"/>
        <n v="350000"/>
        <n v="252000"/>
        <n v="204000"/>
      </sharedItems>
      <fieldGroup base="0">
        <rangePr startNum="200000" endNum="450000" groupInterval="50000"/>
        <groupItems count="7">
          <s v="&lt;200000"/>
          <s v="200000-249999"/>
          <s v="250000-299999"/>
          <s v="300000-349999"/>
          <s v="350000-399999"/>
          <s v="400000-450000"/>
          <s v="&gt;45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37.714509143516" createdVersion="7" refreshedVersion="7" minRefreshableVersion="3" recordCount="119" xr:uid="{07CDBF13-741C-433D-87DB-EF8D81F4C0CC}">
  <cacheSource type="worksheet">
    <worksheetSource ref="K2:K121" sheet="task5"/>
  </cacheSource>
  <cacheFields count="1">
    <cacheField name="Mkt&amp;Fin" numFmtId="0">
      <sharedItems containsSemiMixedTypes="0" containsString="0" containsNumber="1" containsInteger="1" minValue="200000" maxValue="360000" count="27">
        <n v="200000"/>
        <n v="250000"/>
        <n v="240000"/>
        <n v="252000"/>
        <n v="218000"/>
        <n v="300000"/>
        <n v="236000"/>
        <n v="360000"/>
        <n v="350000"/>
        <n v="260000"/>
        <n v="287000"/>
        <n v="204000"/>
        <n v="268000"/>
        <n v="265000"/>
        <n v="275000"/>
        <n v="336000"/>
        <n v="230000"/>
        <n v="270000"/>
        <n v="220000"/>
        <n v="280000"/>
        <n v="216000"/>
        <n v="210000"/>
        <n v="340000"/>
        <n v="285000"/>
        <n v="290000"/>
        <n v="264000"/>
        <n v="295000"/>
      </sharedItems>
      <fieldGroup base="0">
        <rangePr startNum="200000" endNum="360000" groupInterval="20000"/>
        <groupItems count="10">
          <s v="&lt;200000"/>
          <s v="200000-219999"/>
          <s v="220000-239999"/>
          <s v="240000-259999"/>
          <s v="260000-279999"/>
          <s v="280000-299999"/>
          <s v="300000-319999"/>
          <s v="320000-339999"/>
          <s v="340000-360000"/>
          <s v="&gt;36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37.717381712966" createdVersion="7" refreshedVersion="7" minRefreshableVersion="3" recordCount="95" xr:uid="{28AFB058-F4EC-49E8-9CE1-67C5030BB72D}">
  <cacheSource type="worksheet">
    <worksheetSource ref="L2:L97" sheet="task5"/>
  </cacheSource>
  <cacheFields count="1">
    <cacheField name="Mkt&amp;HR" numFmtId="0">
      <sharedItems containsSemiMixedTypes="0" containsString="0" containsNumber="1" containsInteger="1" minValue="200000" maxValue="278000" count="17">
        <n v="270000"/>
        <n v="240000"/>
        <n v="260000"/>
        <n v="265000"/>
        <n v="250000"/>
        <n v="278000"/>
        <n v="200000"/>
        <n v="216000"/>
        <n v="220000"/>
        <n v="275000"/>
        <n v="210000"/>
        <n v="276000"/>
        <n v="225000"/>
        <n v="233000"/>
        <n v="255000"/>
        <n v="252000"/>
        <n v="204000"/>
      </sharedItems>
      <fieldGroup base="0">
        <rangePr startNum="200000" endNum="278000" groupInterval="10000"/>
        <groupItems count="10">
          <s v="&lt;200000"/>
          <s v="200000-209999"/>
          <s v="210000-219999"/>
          <s v="220000-229999"/>
          <s v="230000-239999"/>
          <s v="240000-249999"/>
          <s v="250000-259999"/>
          <s v="260000-269999"/>
          <s v="270000-279999"/>
          <s v="&gt;28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37.777537847222" createdVersion="7" refreshedVersion="7" minRefreshableVersion="3" recordCount="94" xr:uid="{86559050-3708-4148-82EE-4B4760BE1FA3}">
  <cacheSource type="worksheet">
    <worksheetSource ref="J2:K96" sheet=" task 1 2"/>
  </cacheSource>
  <cacheFields count="2">
    <cacheField name="Mkt&amp;Fin" numFmtId="0">
      <sharedItems containsSemiMixedTypes="0" containsString="0" containsNumber="1" containsInteger="1" minValue="200000" maxValue="940000" count="36">
        <n v="200000"/>
        <n v="250000"/>
        <n v="425000"/>
        <n v="252000"/>
        <n v="218000"/>
        <n v="300000"/>
        <n v="236000"/>
        <n v="393000"/>
        <n v="360000"/>
        <n v="240000"/>
        <n v="350000"/>
        <n v="260000"/>
        <n v="411000"/>
        <n v="287000"/>
        <n v="204000"/>
        <n v="268000"/>
        <n v="265000"/>
        <n v="275000"/>
        <n v="336000"/>
        <n v="230000"/>
        <n v="500000"/>
        <n v="270000"/>
        <n v="400000"/>
        <n v="220000"/>
        <n v="420000"/>
        <n v="280000"/>
        <n v="216000"/>
        <n v="940000"/>
        <n v="210000"/>
        <n v="690000"/>
        <n v="340000"/>
        <n v="285000"/>
        <n v="290000"/>
        <n v="650000"/>
        <n v="264000"/>
        <n v="295000"/>
      </sharedItems>
      <fieldGroup base="0">
        <rangePr startNum="200000" endNum="940000" groupInterval="50000"/>
        <groupItems count="17">
          <s v="&lt;200000"/>
          <s v="200000-249999"/>
          <s v="250000-299999"/>
          <s v="300000-349999"/>
          <s v="350000-399999"/>
          <s v="400000-449999"/>
          <s v="450000-499999"/>
          <s v="500000-549999"/>
          <s v="550000-599999"/>
          <s v="600000-649999"/>
          <s v="650000-699999"/>
          <s v="700000-749999"/>
          <s v="750000-799999"/>
          <s v="800000-849999"/>
          <s v="850000-899999"/>
          <s v="900000-949999"/>
          <s v="&gt;950000"/>
        </groupItems>
      </fieldGroup>
    </cacheField>
    <cacheField name="Mkt&amp;HR" numFmtId="0">
      <sharedItems containsString="0" containsBlank="1" containsNumber="1" containsInteger="1" minValue="200000" maxValue="450000" count="25">
        <n v="270000"/>
        <n v="260000"/>
        <n v="265000"/>
        <n v="360000"/>
        <n v="250000"/>
        <n v="278000"/>
        <n v="300000"/>
        <n v="320000"/>
        <n v="240000"/>
        <n v="200000"/>
        <n v="450000"/>
        <n v="216000"/>
        <n v="220000"/>
        <n v="275000"/>
        <n v="210000"/>
        <n v="380000"/>
        <n v="276000"/>
        <n v="400000"/>
        <n v="225000"/>
        <n v="233000"/>
        <n v="255000"/>
        <n v="350000"/>
        <n v="252000"/>
        <n v="204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37.780068518521" createdVersion="7" refreshedVersion="7" minRefreshableVersion="3" recordCount="119" xr:uid="{759C6F80-A028-4E3A-80C8-8478C595EA6A}">
  <cacheSource type="worksheet">
    <worksheetSource ref="K2:L121" sheet="task5"/>
  </cacheSource>
  <cacheFields count="2">
    <cacheField name="Mkt&amp;Fin" numFmtId="0">
      <sharedItems containsSemiMixedTypes="0" containsString="0" containsNumber="1" containsInteger="1" minValue="200000" maxValue="360000" count="27">
        <n v="200000"/>
        <n v="250000"/>
        <n v="240000"/>
        <n v="252000"/>
        <n v="218000"/>
        <n v="300000"/>
        <n v="236000"/>
        <n v="360000"/>
        <n v="350000"/>
        <n v="260000"/>
        <n v="287000"/>
        <n v="204000"/>
        <n v="268000"/>
        <n v="265000"/>
        <n v="275000"/>
        <n v="336000"/>
        <n v="230000"/>
        <n v="270000"/>
        <n v="220000"/>
        <n v="280000"/>
        <n v="216000"/>
        <n v="210000"/>
        <n v="340000"/>
        <n v="285000"/>
        <n v="290000"/>
        <n v="264000"/>
        <n v="295000"/>
      </sharedItems>
      <fieldGroup base="0">
        <rangePr startNum="200000" endNum="360000" groupInterval="50000"/>
        <groupItems count="6">
          <s v="&lt;200000"/>
          <s v="200000-249999"/>
          <s v="250000-299999"/>
          <s v="300000-349999"/>
          <s v="350000-399999"/>
          <s v="&gt;400000"/>
        </groupItems>
      </fieldGroup>
    </cacheField>
    <cacheField name="Mkt&amp;HR" numFmtId="0">
      <sharedItems containsString="0" containsBlank="1" containsNumber="1" containsInteger="1" minValue="200000" maxValue="27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37.795098148148" createdVersion="7" refreshedVersion="7" minRefreshableVersion="3" recordCount="147" xr:uid="{EF341E97-8B30-49EE-A351-761DAF97E609}">
  <cacheSource type="worksheet">
    <worksheetSource ref="A1:B148" sheet="Task7 8 9"/>
  </cacheSource>
  <cacheFields count="2">
    <cacheField name="UG_p" numFmtId="0">
      <sharedItems containsSemiMixedTypes="0" containsString="0" containsNumber="1" minValue="56" maxValue="91" count="69">
        <n v="58"/>
        <n v="77.48"/>
        <n v="64"/>
        <n v="73.3"/>
        <n v="66"/>
        <n v="60"/>
        <n v="78.3"/>
        <n v="59"/>
        <n v="69"/>
        <n v="65.599999999999994"/>
        <n v="70"/>
        <n v="85"/>
        <n v="72.23"/>
        <n v="64.739999999999995"/>
        <n v="78.86"/>
        <n v="67.5"/>
        <n v="73"/>
        <n v="66.400000000000006"/>
        <n v="81"/>
        <n v="72"/>
        <n v="80"/>
        <n v="68"/>
        <n v="57"/>
        <n v="68.400000000000006"/>
        <n v="65"/>
        <n v="61.4"/>
        <n v="74"/>
        <n v="72.11"/>
        <n v="66.89"/>
        <n v="67.400000000000006"/>
        <n v="75"/>
        <n v="67"/>
        <n v="62"/>
        <n v="71"/>
        <n v="78"/>
        <n v="71.72"/>
        <n v="70.2"/>
        <n v="71.930000000000007"/>
        <n v="64.5"/>
        <n v="77.2"/>
        <n v="82"/>
        <n v="76"/>
        <n v="83"/>
        <n v="61"/>
        <n v="66.599999999999994"/>
        <n v="64.599999999999994"/>
        <n v="69.599999999999994"/>
        <n v="69.3"/>
        <n v="64.33"/>
        <n v="75.5"/>
        <n v="77.72"/>
        <n v="77"/>
        <n v="69.5"/>
        <n v="73.430000000000007"/>
        <n v="70.67"/>
        <n v="71.25"/>
        <n v="56"/>
        <n v="84"/>
        <n v="60.9"/>
        <n v="77.25"/>
        <n v="63.35"/>
        <n v="64.27"/>
        <n v="79"/>
        <n v="62.8"/>
        <n v="64.8"/>
        <n v="77.5"/>
        <n v="91"/>
        <n v="56.87"/>
        <n v="77.599999999999994"/>
      </sharedItems>
      <fieldGroup base="0">
        <rangePr startNum="56" endNum="91" groupInterval="5"/>
        <groupItems count="9">
          <s v="&lt;56"/>
          <s v="56-61"/>
          <s v="61-66"/>
          <s v="66-71"/>
          <s v="71-76"/>
          <s v="76-81"/>
          <s v="81-86"/>
          <s v="86-91"/>
          <s v="&gt;91"/>
        </groupItems>
      </fieldGroup>
    </cacheField>
    <cacheField name="salary" numFmtId="0">
      <sharedItems containsSemiMixedTypes="0" containsString="0" containsNumber="1" containsInteger="1" minValue="200000" maxValue="940000" count="44">
        <n v="270000"/>
        <n v="200000"/>
        <n v="250000"/>
        <n v="425000"/>
        <n v="252000"/>
        <n v="260000"/>
        <n v="218000"/>
        <n v="300000"/>
        <n v="236000"/>
        <n v="265000"/>
        <n v="393000"/>
        <n v="360000"/>
        <n v="240000"/>
        <n v="350000"/>
        <n v="278000"/>
        <n v="320000"/>
        <n v="411000"/>
        <n v="287000"/>
        <n v="204000"/>
        <n v="450000"/>
        <n v="216000"/>
        <n v="220000"/>
        <n v="268000"/>
        <n v="275000"/>
        <n v="336000"/>
        <n v="230000"/>
        <n v="500000"/>
        <n v="400000"/>
        <n v="210000"/>
        <n v="420000"/>
        <n v="380000"/>
        <n v="280000"/>
        <n v="276000"/>
        <n v="940000"/>
        <n v="225000"/>
        <n v="233000"/>
        <n v="690000"/>
        <n v="340000"/>
        <n v="255000"/>
        <n v="285000"/>
        <n v="290000"/>
        <n v="650000"/>
        <n v="264000"/>
        <n v="2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</r>
  <r>
    <x v="1"/>
  </r>
  <r>
    <x v="2"/>
  </r>
  <r>
    <x v="3"/>
  </r>
  <r>
    <x v="1"/>
  </r>
  <r>
    <x v="4"/>
  </r>
  <r>
    <x v="0"/>
  </r>
  <r>
    <x v="5"/>
  </r>
  <r>
    <x v="6"/>
  </r>
  <r>
    <x v="7"/>
  </r>
  <r>
    <x v="5"/>
  </r>
  <r>
    <x v="8"/>
  </r>
  <r>
    <x v="9"/>
  </r>
  <r>
    <x v="10"/>
  </r>
  <r>
    <x v="11"/>
  </r>
  <r>
    <x v="12"/>
  </r>
  <r>
    <x v="13"/>
  </r>
  <r>
    <x v="0"/>
  </r>
  <r>
    <x v="14"/>
  </r>
  <r>
    <x v="1"/>
  </r>
  <r>
    <x v="9"/>
  </r>
  <r>
    <x v="8"/>
  </r>
  <r>
    <x v="15"/>
  </r>
  <r>
    <x v="16"/>
  </r>
  <r>
    <x v="11"/>
  </r>
  <r>
    <x v="5"/>
  </r>
  <r>
    <x v="9"/>
  </r>
  <r>
    <x v="9"/>
  </r>
  <r>
    <x v="17"/>
  </r>
  <r>
    <x v="17"/>
  </r>
  <r>
    <x v="8"/>
  </r>
  <r>
    <x v="9"/>
  </r>
  <r>
    <x v="9"/>
  </r>
  <r>
    <x v="4"/>
  </r>
  <r>
    <x v="18"/>
  </r>
  <r>
    <x v="19"/>
  </r>
  <r>
    <x v="20"/>
  </r>
  <r>
    <x v="21"/>
  </r>
  <r>
    <x v="5"/>
  </r>
  <r>
    <x v="5"/>
  </r>
  <r>
    <x v="5"/>
  </r>
  <r>
    <x v="22"/>
  </r>
  <r>
    <x v="23"/>
  </r>
  <r>
    <x v="5"/>
  </r>
  <r>
    <x v="19"/>
  </r>
  <r>
    <x v="11"/>
  </r>
  <r>
    <x v="24"/>
  </r>
  <r>
    <x v="5"/>
  </r>
  <r>
    <x v="23"/>
  </r>
  <r>
    <x v="5"/>
  </r>
  <r>
    <x v="5"/>
  </r>
  <r>
    <x v="25"/>
  </r>
  <r>
    <x v="26"/>
  </r>
  <r>
    <x v="5"/>
  </r>
  <r>
    <x v="9"/>
  </r>
  <r>
    <x v="27"/>
  </r>
  <r>
    <x v="6"/>
  </r>
  <r>
    <x v="10"/>
  </r>
  <r>
    <x v="28"/>
  </r>
  <r>
    <x v="1"/>
  </r>
  <r>
    <x v="8"/>
  </r>
  <r>
    <x v="1"/>
  </r>
  <r>
    <x v="1"/>
  </r>
  <r>
    <x v="23"/>
  </r>
  <r>
    <x v="16"/>
  </r>
  <r>
    <x v="11"/>
  </r>
  <r>
    <x v="5"/>
  </r>
  <r>
    <x v="5"/>
  </r>
  <r>
    <x v="9"/>
  </r>
  <r>
    <x v="29"/>
  </r>
  <r>
    <x v="21"/>
  </r>
  <r>
    <x v="9"/>
  </r>
  <r>
    <x v="30"/>
  </r>
  <r>
    <x v="1"/>
  </r>
  <r>
    <x v="5"/>
  </r>
  <r>
    <x v="31"/>
  </r>
  <r>
    <x v="20"/>
  </r>
  <r>
    <x v="1"/>
  </r>
  <r>
    <x v="32"/>
  </r>
  <r>
    <x v="20"/>
  </r>
  <r>
    <x v="33"/>
  </r>
  <r>
    <x v="16"/>
  </r>
  <r>
    <x v="25"/>
  </r>
  <r>
    <x v="34"/>
  </r>
  <r>
    <x v="21"/>
  </r>
  <r>
    <x v="1"/>
  </r>
  <r>
    <x v="5"/>
  </r>
  <r>
    <x v="28"/>
  </r>
  <r>
    <x v="1"/>
  </r>
  <r>
    <x v="5"/>
  </r>
  <r>
    <x v="26"/>
  </r>
  <r>
    <x v="22"/>
  </r>
  <r>
    <x v="17"/>
  </r>
  <r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</r>
  <r>
    <x v="1"/>
  </r>
  <r>
    <x v="2"/>
  </r>
  <r>
    <x v="3"/>
  </r>
  <r>
    <x v="2"/>
  </r>
  <r>
    <x v="4"/>
  </r>
  <r>
    <x v="5"/>
  </r>
  <r>
    <x v="6"/>
  </r>
  <r>
    <x v="7"/>
  </r>
  <r>
    <x v="8"/>
  </r>
  <r>
    <x v="6"/>
  </r>
  <r>
    <x v="9"/>
  </r>
  <r>
    <x v="10"/>
  </r>
  <r>
    <x v="11"/>
  </r>
  <r>
    <x v="12"/>
  </r>
  <r>
    <x v="13"/>
  </r>
  <r>
    <x v="8"/>
  </r>
  <r>
    <x v="14"/>
  </r>
  <r>
    <x v="14"/>
  </r>
  <r>
    <x v="15"/>
  </r>
  <r>
    <x v="8"/>
  </r>
  <r>
    <x v="3"/>
  </r>
  <r>
    <x v="9"/>
  </r>
  <r>
    <x v="4"/>
  </r>
  <r>
    <x v="4"/>
  </r>
  <r>
    <x v="4"/>
  </r>
  <r>
    <x v="16"/>
  </r>
  <r>
    <x v="4"/>
  </r>
  <r>
    <x v="8"/>
  </r>
  <r>
    <x v="4"/>
  </r>
  <r>
    <x v="4"/>
  </r>
  <r>
    <x v="17"/>
  </r>
  <r>
    <x v="6"/>
  </r>
  <r>
    <x v="4"/>
  </r>
  <r>
    <x v="9"/>
  </r>
  <r>
    <x v="18"/>
  </r>
  <r>
    <x v="17"/>
  </r>
  <r>
    <x v="19"/>
  </r>
  <r>
    <x v="20"/>
  </r>
  <r>
    <x v="6"/>
  </r>
  <r>
    <x v="8"/>
  </r>
  <r>
    <x v="6"/>
  </r>
  <r>
    <x v="12"/>
  </r>
  <r>
    <x v="21"/>
  </r>
  <r>
    <x v="16"/>
  </r>
  <r>
    <x v="22"/>
  </r>
  <r>
    <x v="6"/>
  </r>
  <r>
    <x v="13"/>
  </r>
  <r>
    <x v="1"/>
  </r>
  <r>
    <x v="2"/>
  </r>
  <r>
    <x v="8"/>
  </r>
  <r>
    <x v="1"/>
  </r>
  <r>
    <x v="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</r>
  <r>
    <x v="1"/>
  </r>
  <r>
    <x v="1"/>
  </r>
  <r>
    <x v="2"/>
  </r>
  <r>
    <x v="2"/>
  </r>
  <r>
    <x v="3"/>
  </r>
  <r>
    <x v="2"/>
  </r>
  <r>
    <x v="1"/>
  </r>
  <r>
    <x v="4"/>
  </r>
  <r>
    <x v="0"/>
  </r>
  <r>
    <x v="5"/>
  </r>
  <r>
    <x v="2"/>
  </r>
  <r>
    <x v="6"/>
  </r>
  <r>
    <x v="1"/>
  </r>
  <r>
    <x v="5"/>
  </r>
  <r>
    <x v="7"/>
  </r>
  <r>
    <x v="2"/>
  </r>
  <r>
    <x v="2"/>
  </r>
  <r>
    <x v="8"/>
  </r>
  <r>
    <x v="2"/>
  </r>
  <r>
    <x v="9"/>
  </r>
  <r>
    <x v="2"/>
  </r>
  <r>
    <x v="1"/>
  </r>
  <r>
    <x v="10"/>
  </r>
  <r>
    <x v="2"/>
  </r>
  <r>
    <x v="0"/>
  </r>
  <r>
    <x v="11"/>
  </r>
  <r>
    <x v="1"/>
  </r>
  <r>
    <x v="2"/>
  </r>
  <r>
    <x v="7"/>
  </r>
  <r>
    <x v="12"/>
  </r>
  <r>
    <x v="13"/>
  </r>
  <r>
    <x v="9"/>
  </r>
  <r>
    <x v="5"/>
  </r>
  <r>
    <x v="2"/>
  </r>
  <r>
    <x v="2"/>
  </r>
  <r>
    <x v="14"/>
  </r>
  <r>
    <x v="14"/>
  </r>
  <r>
    <x v="7"/>
  </r>
  <r>
    <x v="2"/>
  </r>
  <r>
    <x v="2"/>
  </r>
  <r>
    <x v="4"/>
  </r>
  <r>
    <x v="15"/>
  </r>
  <r>
    <x v="16"/>
  </r>
  <r>
    <x v="1"/>
  </r>
  <r>
    <x v="17"/>
  </r>
  <r>
    <x v="5"/>
  </r>
  <r>
    <x v="2"/>
  </r>
  <r>
    <x v="5"/>
  </r>
  <r>
    <x v="5"/>
  </r>
  <r>
    <x v="1"/>
  </r>
  <r>
    <x v="18"/>
  </r>
  <r>
    <x v="5"/>
  </r>
  <r>
    <x v="16"/>
  </r>
  <r>
    <x v="9"/>
  </r>
  <r>
    <x v="1"/>
  </r>
  <r>
    <x v="5"/>
  </r>
  <r>
    <x v="2"/>
  </r>
  <r>
    <x v="18"/>
  </r>
  <r>
    <x v="2"/>
  </r>
  <r>
    <x v="5"/>
  </r>
  <r>
    <x v="2"/>
  </r>
  <r>
    <x v="5"/>
  </r>
  <r>
    <x v="19"/>
  </r>
  <r>
    <x v="20"/>
  </r>
  <r>
    <x v="5"/>
  </r>
  <r>
    <x v="2"/>
  </r>
  <r>
    <x v="1"/>
  </r>
  <r>
    <x v="6"/>
  </r>
  <r>
    <x v="8"/>
  </r>
  <r>
    <x v="21"/>
  </r>
  <r>
    <x v="1"/>
  </r>
  <r>
    <x v="2"/>
  </r>
  <r>
    <x v="7"/>
  </r>
  <r>
    <x v="1"/>
  </r>
  <r>
    <x v="2"/>
  </r>
  <r>
    <x v="1"/>
  </r>
  <r>
    <x v="18"/>
  </r>
  <r>
    <x v="13"/>
  </r>
  <r>
    <x v="9"/>
  </r>
  <r>
    <x v="5"/>
  </r>
  <r>
    <x v="2"/>
  </r>
  <r>
    <x v="5"/>
  </r>
  <r>
    <x v="2"/>
  </r>
  <r>
    <x v="1"/>
  </r>
  <r>
    <x v="17"/>
  </r>
  <r>
    <x v="2"/>
  </r>
  <r>
    <x v="22"/>
  </r>
  <r>
    <x v="1"/>
  </r>
  <r>
    <x v="5"/>
  </r>
  <r>
    <x v="2"/>
  </r>
  <r>
    <x v="23"/>
  </r>
  <r>
    <x v="1"/>
  </r>
  <r>
    <x v="1"/>
  </r>
  <r>
    <x v="2"/>
  </r>
  <r>
    <x v="2"/>
  </r>
  <r>
    <x v="24"/>
  </r>
  <r>
    <x v="1"/>
  </r>
  <r>
    <x v="1"/>
  </r>
  <r>
    <x v="13"/>
  </r>
  <r>
    <x v="2"/>
  </r>
  <r>
    <x v="2"/>
  </r>
  <r>
    <x v="19"/>
  </r>
  <r>
    <x v="2"/>
  </r>
  <r>
    <x v="2"/>
  </r>
  <r>
    <x v="2"/>
  </r>
  <r>
    <x v="25"/>
  </r>
  <r>
    <x v="17"/>
  </r>
  <r>
    <x v="2"/>
  </r>
  <r>
    <x v="1"/>
  </r>
  <r>
    <x v="5"/>
  </r>
  <r>
    <x v="21"/>
  </r>
  <r>
    <x v="1"/>
  </r>
  <r>
    <x v="2"/>
  </r>
  <r>
    <x v="5"/>
  </r>
  <r>
    <x v="20"/>
  </r>
  <r>
    <x v="1"/>
  </r>
  <r>
    <x v="14"/>
  </r>
  <r>
    <x v="2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</r>
  <r>
    <x v="1"/>
  </r>
  <r>
    <x v="2"/>
  </r>
  <r>
    <x v="1"/>
  </r>
  <r>
    <x v="1"/>
  </r>
  <r>
    <x v="1"/>
  </r>
  <r>
    <x v="3"/>
  </r>
  <r>
    <x v="1"/>
  </r>
  <r>
    <x v="3"/>
  </r>
  <r>
    <x v="4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7"/>
  </r>
  <r>
    <x v="8"/>
  </r>
  <r>
    <x v="1"/>
  </r>
  <r>
    <x v="1"/>
  </r>
  <r>
    <x v="9"/>
  </r>
  <r>
    <x v="1"/>
  </r>
  <r>
    <x v="1"/>
  </r>
  <r>
    <x v="1"/>
  </r>
  <r>
    <x v="1"/>
  </r>
  <r>
    <x v="1"/>
  </r>
  <r>
    <x v="10"/>
  </r>
  <r>
    <x v="10"/>
  </r>
  <r>
    <x v="1"/>
  </r>
  <r>
    <x v="1"/>
  </r>
  <r>
    <x v="1"/>
  </r>
  <r>
    <x v="1"/>
  </r>
  <r>
    <x v="1"/>
  </r>
  <r>
    <x v="1"/>
  </r>
  <r>
    <x v="1"/>
  </r>
  <r>
    <x v="6"/>
  </r>
  <r>
    <x v="1"/>
  </r>
  <r>
    <x v="4"/>
  </r>
  <r>
    <x v="1"/>
  </r>
  <r>
    <x v="4"/>
  </r>
  <r>
    <x v="4"/>
  </r>
  <r>
    <x v="11"/>
  </r>
  <r>
    <x v="1"/>
  </r>
  <r>
    <x v="4"/>
  </r>
  <r>
    <x v="1"/>
  </r>
  <r>
    <x v="4"/>
  </r>
  <r>
    <x v="4"/>
  </r>
  <r>
    <x v="1"/>
  </r>
  <r>
    <x v="1"/>
  </r>
  <r>
    <x v="4"/>
  </r>
  <r>
    <x v="6"/>
  </r>
  <r>
    <x v="12"/>
  </r>
  <r>
    <x v="1"/>
  </r>
  <r>
    <x v="1"/>
  </r>
  <r>
    <x v="13"/>
  </r>
  <r>
    <x v="1"/>
  </r>
  <r>
    <x v="1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1"/>
  </r>
  <r>
    <x v="1"/>
  </r>
  <r>
    <x v="1"/>
  </r>
  <r>
    <x v="11"/>
  </r>
  <r>
    <x v="1"/>
  </r>
  <r>
    <x v="15"/>
  </r>
  <r>
    <x v="1"/>
  </r>
  <r>
    <x v="9"/>
  </r>
  <r>
    <x v="2"/>
  </r>
  <r>
    <x v="1"/>
  </r>
  <r>
    <x v="3"/>
  </r>
  <r>
    <x v="1"/>
  </r>
  <r>
    <x v="1"/>
  </r>
  <r>
    <x v="2"/>
  </r>
  <r>
    <x v="1"/>
  </r>
  <r>
    <x v="16"/>
  </r>
  <r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x v="0"/>
  </r>
  <r>
    <x v="1"/>
    <x v="1"/>
  </r>
  <r>
    <x v="2"/>
    <x v="2"/>
  </r>
  <r>
    <x v="3"/>
    <x v="3"/>
  </r>
  <r>
    <x v="1"/>
    <x v="2"/>
  </r>
  <r>
    <x v="4"/>
    <x v="4"/>
  </r>
  <r>
    <x v="0"/>
    <x v="5"/>
  </r>
  <r>
    <x v="5"/>
    <x v="6"/>
  </r>
  <r>
    <x v="6"/>
    <x v="7"/>
  </r>
  <r>
    <x v="7"/>
    <x v="8"/>
  </r>
  <r>
    <x v="5"/>
    <x v="6"/>
  </r>
  <r>
    <x v="8"/>
    <x v="9"/>
  </r>
  <r>
    <x v="9"/>
    <x v="10"/>
  </r>
  <r>
    <x v="10"/>
    <x v="11"/>
  </r>
  <r>
    <x v="11"/>
    <x v="12"/>
  </r>
  <r>
    <x v="12"/>
    <x v="13"/>
  </r>
  <r>
    <x v="13"/>
    <x v="8"/>
  </r>
  <r>
    <x v="0"/>
    <x v="14"/>
  </r>
  <r>
    <x v="14"/>
    <x v="14"/>
  </r>
  <r>
    <x v="1"/>
    <x v="15"/>
  </r>
  <r>
    <x v="9"/>
    <x v="8"/>
  </r>
  <r>
    <x v="8"/>
    <x v="3"/>
  </r>
  <r>
    <x v="15"/>
    <x v="9"/>
  </r>
  <r>
    <x v="16"/>
    <x v="4"/>
  </r>
  <r>
    <x v="11"/>
    <x v="4"/>
  </r>
  <r>
    <x v="5"/>
    <x v="4"/>
  </r>
  <r>
    <x v="9"/>
    <x v="16"/>
  </r>
  <r>
    <x v="9"/>
    <x v="4"/>
  </r>
  <r>
    <x v="17"/>
    <x v="8"/>
  </r>
  <r>
    <x v="17"/>
    <x v="4"/>
  </r>
  <r>
    <x v="8"/>
    <x v="4"/>
  </r>
  <r>
    <x v="9"/>
    <x v="17"/>
  </r>
  <r>
    <x v="9"/>
    <x v="6"/>
  </r>
  <r>
    <x v="4"/>
    <x v="4"/>
  </r>
  <r>
    <x v="18"/>
    <x v="9"/>
  </r>
  <r>
    <x v="19"/>
    <x v="18"/>
  </r>
  <r>
    <x v="20"/>
    <x v="17"/>
  </r>
  <r>
    <x v="21"/>
    <x v="19"/>
  </r>
  <r>
    <x v="5"/>
    <x v="20"/>
  </r>
  <r>
    <x v="5"/>
    <x v="6"/>
  </r>
  <r>
    <x v="5"/>
    <x v="8"/>
  </r>
  <r>
    <x v="22"/>
    <x v="6"/>
  </r>
  <r>
    <x v="23"/>
    <x v="12"/>
  </r>
  <r>
    <x v="5"/>
    <x v="21"/>
  </r>
  <r>
    <x v="19"/>
    <x v="16"/>
  </r>
  <r>
    <x v="11"/>
    <x v="22"/>
  </r>
  <r>
    <x v="24"/>
    <x v="6"/>
  </r>
  <r>
    <x v="5"/>
    <x v="13"/>
  </r>
  <r>
    <x v="23"/>
    <x v="1"/>
  </r>
  <r>
    <x v="5"/>
    <x v="2"/>
  </r>
  <r>
    <x v="5"/>
    <x v="8"/>
  </r>
  <r>
    <x v="25"/>
    <x v="1"/>
  </r>
  <r>
    <x v="26"/>
    <x v="23"/>
  </r>
  <r>
    <x v="5"/>
    <x v="24"/>
  </r>
  <r>
    <x v="9"/>
    <x v="24"/>
  </r>
  <r>
    <x v="27"/>
    <x v="24"/>
  </r>
  <r>
    <x v="6"/>
    <x v="24"/>
  </r>
  <r>
    <x v="10"/>
    <x v="24"/>
  </r>
  <r>
    <x v="28"/>
    <x v="24"/>
  </r>
  <r>
    <x v="1"/>
    <x v="24"/>
  </r>
  <r>
    <x v="8"/>
    <x v="24"/>
  </r>
  <r>
    <x v="1"/>
    <x v="24"/>
  </r>
  <r>
    <x v="1"/>
    <x v="24"/>
  </r>
  <r>
    <x v="23"/>
    <x v="24"/>
  </r>
  <r>
    <x v="16"/>
    <x v="24"/>
  </r>
  <r>
    <x v="11"/>
    <x v="24"/>
  </r>
  <r>
    <x v="5"/>
    <x v="24"/>
  </r>
  <r>
    <x v="5"/>
    <x v="24"/>
  </r>
  <r>
    <x v="9"/>
    <x v="24"/>
  </r>
  <r>
    <x v="29"/>
    <x v="24"/>
  </r>
  <r>
    <x v="21"/>
    <x v="24"/>
  </r>
  <r>
    <x v="9"/>
    <x v="24"/>
  </r>
  <r>
    <x v="30"/>
    <x v="24"/>
  </r>
  <r>
    <x v="1"/>
    <x v="24"/>
  </r>
  <r>
    <x v="5"/>
    <x v="24"/>
  </r>
  <r>
    <x v="31"/>
    <x v="24"/>
  </r>
  <r>
    <x v="20"/>
    <x v="24"/>
  </r>
  <r>
    <x v="1"/>
    <x v="24"/>
  </r>
  <r>
    <x v="32"/>
    <x v="24"/>
  </r>
  <r>
    <x v="20"/>
    <x v="24"/>
  </r>
  <r>
    <x v="33"/>
    <x v="24"/>
  </r>
  <r>
    <x v="16"/>
    <x v="24"/>
  </r>
  <r>
    <x v="25"/>
    <x v="24"/>
  </r>
  <r>
    <x v="34"/>
    <x v="24"/>
  </r>
  <r>
    <x v="21"/>
    <x v="24"/>
  </r>
  <r>
    <x v="1"/>
    <x v="24"/>
  </r>
  <r>
    <x v="5"/>
    <x v="24"/>
  </r>
  <r>
    <x v="28"/>
    <x v="24"/>
  </r>
  <r>
    <x v="1"/>
    <x v="24"/>
  </r>
  <r>
    <x v="5"/>
    <x v="24"/>
  </r>
  <r>
    <x v="26"/>
    <x v="24"/>
  </r>
  <r>
    <x v="22"/>
    <x v="24"/>
  </r>
  <r>
    <x v="17"/>
    <x v="24"/>
  </r>
  <r>
    <x v="35"/>
    <x v="2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n v="270000"/>
  </r>
  <r>
    <x v="1"/>
    <n v="240000"/>
  </r>
  <r>
    <x v="1"/>
    <n v="260000"/>
  </r>
  <r>
    <x v="2"/>
    <n v="240000"/>
  </r>
  <r>
    <x v="2"/>
    <n v="240000"/>
  </r>
  <r>
    <x v="3"/>
    <n v="240000"/>
  </r>
  <r>
    <x v="2"/>
    <n v="265000"/>
  </r>
  <r>
    <x v="1"/>
    <n v="240000"/>
  </r>
  <r>
    <x v="4"/>
    <n v="265000"/>
  </r>
  <r>
    <x v="0"/>
    <n v="250000"/>
  </r>
  <r>
    <x v="5"/>
    <n v="240000"/>
  </r>
  <r>
    <x v="2"/>
    <n v="278000"/>
  </r>
  <r>
    <x v="6"/>
    <n v="240000"/>
  </r>
  <r>
    <x v="1"/>
    <n v="240000"/>
  </r>
  <r>
    <x v="5"/>
    <n v="240000"/>
  </r>
  <r>
    <x v="7"/>
    <n v="240000"/>
  </r>
  <r>
    <x v="2"/>
    <n v="240000"/>
  </r>
  <r>
    <x v="2"/>
    <n v="240000"/>
  </r>
  <r>
    <x v="8"/>
    <n v="240000"/>
  </r>
  <r>
    <x v="2"/>
    <n v="240000"/>
  </r>
  <r>
    <x v="9"/>
    <n v="240000"/>
  </r>
  <r>
    <x v="2"/>
    <n v="200000"/>
  </r>
  <r>
    <x v="1"/>
    <n v="240000"/>
  </r>
  <r>
    <x v="10"/>
    <n v="240000"/>
  </r>
  <r>
    <x v="2"/>
    <n v="240000"/>
  </r>
  <r>
    <x v="0"/>
    <n v="216000"/>
  </r>
  <r>
    <x v="11"/>
    <n v="220000"/>
  </r>
  <r>
    <x v="1"/>
    <n v="240000"/>
  </r>
  <r>
    <x v="2"/>
    <n v="240000"/>
  </r>
  <r>
    <x v="7"/>
    <n v="275000"/>
  </r>
  <r>
    <x v="12"/>
    <n v="240000"/>
  </r>
  <r>
    <x v="13"/>
    <n v="240000"/>
  </r>
  <r>
    <x v="9"/>
    <n v="240000"/>
  </r>
  <r>
    <x v="5"/>
    <n v="240000"/>
  </r>
  <r>
    <x v="2"/>
    <n v="240000"/>
  </r>
  <r>
    <x v="2"/>
    <n v="210000"/>
  </r>
  <r>
    <x v="14"/>
    <n v="210000"/>
  </r>
  <r>
    <x v="14"/>
    <n v="240000"/>
  </r>
  <r>
    <x v="7"/>
    <n v="240000"/>
  </r>
  <r>
    <x v="2"/>
    <n v="240000"/>
  </r>
  <r>
    <x v="2"/>
    <n v="240000"/>
  </r>
  <r>
    <x v="4"/>
    <n v="240000"/>
  </r>
  <r>
    <x v="15"/>
    <n v="240000"/>
  </r>
  <r>
    <x v="16"/>
    <n v="240000"/>
  </r>
  <r>
    <x v="1"/>
    <n v="200000"/>
  </r>
  <r>
    <x v="17"/>
    <n v="240000"/>
  </r>
  <r>
    <x v="5"/>
    <n v="250000"/>
  </r>
  <r>
    <x v="2"/>
    <n v="240000"/>
  </r>
  <r>
    <x v="5"/>
    <n v="250000"/>
  </r>
  <r>
    <x v="5"/>
    <n v="250000"/>
  </r>
  <r>
    <x v="1"/>
    <n v="276000"/>
  </r>
  <r>
    <x v="18"/>
    <n v="240000"/>
  </r>
  <r>
    <x v="5"/>
    <n v="250000"/>
  </r>
  <r>
    <x v="16"/>
    <n v="240000"/>
  </r>
  <r>
    <x v="9"/>
    <n v="250000"/>
  </r>
  <r>
    <x v="1"/>
    <n v="250000"/>
  </r>
  <r>
    <x v="5"/>
    <n v="240000"/>
  </r>
  <r>
    <x v="2"/>
    <n v="240000"/>
  </r>
  <r>
    <x v="18"/>
    <n v="250000"/>
  </r>
  <r>
    <x v="2"/>
    <n v="200000"/>
  </r>
  <r>
    <x v="5"/>
    <n v="225000"/>
  </r>
  <r>
    <x v="2"/>
    <n v="240000"/>
  </r>
  <r>
    <x v="5"/>
    <n v="240000"/>
  </r>
  <r>
    <x v="19"/>
    <n v="233000"/>
  </r>
  <r>
    <x v="20"/>
    <n v="240000"/>
  </r>
  <r>
    <x v="5"/>
    <n v="240000"/>
  </r>
  <r>
    <x v="2"/>
    <n v="255000"/>
  </r>
  <r>
    <x v="1"/>
    <n v="240000"/>
  </r>
  <r>
    <x v="6"/>
    <n v="240000"/>
  </r>
  <r>
    <x v="8"/>
    <n v="240000"/>
  </r>
  <r>
    <x v="21"/>
    <n v="240000"/>
  </r>
  <r>
    <x v="1"/>
    <n v="240000"/>
  </r>
  <r>
    <x v="2"/>
    <n v="240000"/>
  </r>
  <r>
    <x v="7"/>
    <n v="240000"/>
  </r>
  <r>
    <x v="1"/>
    <n v="240000"/>
  </r>
  <r>
    <x v="2"/>
    <n v="240000"/>
  </r>
  <r>
    <x v="1"/>
    <n v="240000"/>
  </r>
  <r>
    <x v="18"/>
    <n v="220000"/>
  </r>
  <r>
    <x v="13"/>
    <n v="240000"/>
  </r>
  <r>
    <x v="9"/>
    <n v="240000"/>
  </r>
  <r>
    <x v="5"/>
    <n v="240000"/>
  </r>
  <r>
    <x v="2"/>
    <n v="276000"/>
  </r>
  <r>
    <x v="5"/>
    <n v="240000"/>
  </r>
  <r>
    <x v="2"/>
    <n v="252000"/>
  </r>
  <r>
    <x v="1"/>
    <n v="240000"/>
  </r>
  <r>
    <x v="17"/>
    <n v="275000"/>
  </r>
  <r>
    <x v="2"/>
    <n v="260000"/>
  </r>
  <r>
    <x v="22"/>
    <n v="240000"/>
  </r>
  <r>
    <x v="1"/>
    <n v="265000"/>
  </r>
  <r>
    <x v="5"/>
    <n v="240000"/>
  </r>
  <r>
    <x v="2"/>
    <n v="240000"/>
  </r>
  <r>
    <x v="23"/>
    <n v="260000"/>
  </r>
  <r>
    <x v="1"/>
    <n v="240000"/>
  </r>
  <r>
    <x v="1"/>
    <n v="204000"/>
  </r>
  <r>
    <x v="2"/>
    <n v="240000"/>
  </r>
  <r>
    <x v="2"/>
    <m/>
  </r>
  <r>
    <x v="24"/>
    <m/>
  </r>
  <r>
    <x v="1"/>
    <m/>
  </r>
  <r>
    <x v="1"/>
    <m/>
  </r>
  <r>
    <x v="13"/>
    <m/>
  </r>
  <r>
    <x v="2"/>
    <m/>
  </r>
  <r>
    <x v="2"/>
    <m/>
  </r>
  <r>
    <x v="19"/>
    <m/>
  </r>
  <r>
    <x v="2"/>
    <m/>
  </r>
  <r>
    <x v="2"/>
    <m/>
  </r>
  <r>
    <x v="2"/>
    <m/>
  </r>
  <r>
    <x v="25"/>
    <m/>
  </r>
  <r>
    <x v="17"/>
    <m/>
  </r>
  <r>
    <x v="2"/>
    <m/>
  </r>
  <r>
    <x v="1"/>
    <m/>
  </r>
  <r>
    <x v="5"/>
    <m/>
  </r>
  <r>
    <x v="21"/>
    <m/>
  </r>
  <r>
    <x v="1"/>
    <m/>
  </r>
  <r>
    <x v="2"/>
    <m/>
  </r>
  <r>
    <x v="5"/>
    <m/>
  </r>
  <r>
    <x v="20"/>
    <m/>
  </r>
  <r>
    <x v="1"/>
    <m/>
  </r>
  <r>
    <x v="14"/>
    <m/>
  </r>
  <r>
    <x v="26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2"/>
  </r>
  <r>
    <x v="7"/>
    <x v="6"/>
  </r>
  <r>
    <x v="8"/>
    <x v="1"/>
  </r>
  <r>
    <x v="9"/>
    <x v="7"/>
  </r>
  <r>
    <x v="10"/>
    <x v="8"/>
  </r>
  <r>
    <x v="4"/>
    <x v="9"/>
  </r>
  <r>
    <x v="11"/>
    <x v="10"/>
  </r>
  <r>
    <x v="12"/>
    <x v="11"/>
  </r>
  <r>
    <x v="13"/>
    <x v="7"/>
  </r>
  <r>
    <x v="14"/>
    <x v="11"/>
  </r>
  <r>
    <x v="4"/>
    <x v="12"/>
  </r>
  <r>
    <x v="4"/>
    <x v="9"/>
  </r>
  <r>
    <x v="15"/>
    <x v="13"/>
  </r>
  <r>
    <x v="16"/>
    <x v="2"/>
  </r>
  <r>
    <x v="17"/>
    <x v="14"/>
  </r>
  <r>
    <x v="18"/>
    <x v="5"/>
  </r>
  <r>
    <x v="19"/>
    <x v="7"/>
  </r>
  <r>
    <x v="9"/>
    <x v="15"/>
  </r>
  <r>
    <x v="4"/>
    <x v="12"/>
  </r>
  <r>
    <x v="2"/>
    <x v="16"/>
  </r>
  <r>
    <x v="20"/>
    <x v="17"/>
  </r>
  <r>
    <x v="21"/>
    <x v="7"/>
  </r>
  <r>
    <x v="18"/>
    <x v="1"/>
  </r>
  <r>
    <x v="22"/>
    <x v="18"/>
  </r>
  <r>
    <x v="21"/>
    <x v="2"/>
  </r>
  <r>
    <x v="23"/>
    <x v="1"/>
  </r>
  <r>
    <x v="19"/>
    <x v="19"/>
  </r>
  <r>
    <x v="8"/>
    <x v="20"/>
  </r>
  <r>
    <x v="24"/>
    <x v="21"/>
  </r>
  <r>
    <x v="25"/>
    <x v="12"/>
  </r>
  <r>
    <x v="26"/>
    <x v="11"/>
  </r>
  <r>
    <x v="21"/>
    <x v="22"/>
  </r>
  <r>
    <x v="27"/>
    <x v="9"/>
  </r>
  <r>
    <x v="19"/>
    <x v="5"/>
  </r>
  <r>
    <x v="28"/>
    <x v="7"/>
  </r>
  <r>
    <x v="29"/>
    <x v="12"/>
  </r>
  <r>
    <x v="30"/>
    <x v="12"/>
  </r>
  <r>
    <x v="4"/>
    <x v="23"/>
  </r>
  <r>
    <x v="31"/>
    <x v="23"/>
  </r>
  <r>
    <x v="4"/>
    <x v="23"/>
  </r>
  <r>
    <x v="32"/>
    <x v="11"/>
  </r>
  <r>
    <x v="33"/>
    <x v="12"/>
  </r>
  <r>
    <x v="34"/>
    <x v="12"/>
  </r>
  <r>
    <x v="35"/>
    <x v="6"/>
  </r>
  <r>
    <x v="36"/>
    <x v="24"/>
  </r>
  <r>
    <x v="37"/>
    <x v="25"/>
  </r>
  <r>
    <x v="24"/>
    <x v="26"/>
  </r>
  <r>
    <x v="38"/>
    <x v="0"/>
  </r>
  <r>
    <x v="8"/>
    <x v="12"/>
  </r>
  <r>
    <x v="31"/>
    <x v="7"/>
  </r>
  <r>
    <x v="21"/>
    <x v="7"/>
  </r>
  <r>
    <x v="10"/>
    <x v="7"/>
  </r>
  <r>
    <x v="39"/>
    <x v="27"/>
  </r>
  <r>
    <x v="2"/>
    <x v="21"/>
  </r>
  <r>
    <x v="16"/>
    <x v="28"/>
  </r>
  <r>
    <x v="8"/>
    <x v="28"/>
  </r>
  <r>
    <x v="40"/>
    <x v="7"/>
  </r>
  <r>
    <x v="4"/>
    <x v="25"/>
  </r>
  <r>
    <x v="2"/>
    <x v="5"/>
  </r>
  <r>
    <x v="24"/>
    <x v="29"/>
  </r>
  <r>
    <x v="41"/>
    <x v="7"/>
  </r>
  <r>
    <x v="24"/>
    <x v="21"/>
  </r>
  <r>
    <x v="21"/>
    <x v="30"/>
  </r>
  <r>
    <x v="21"/>
    <x v="7"/>
  </r>
  <r>
    <x v="16"/>
    <x v="12"/>
  </r>
  <r>
    <x v="24"/>
    <x v="11"/>
  </r>
  <r>
    <x v="42"/>
    <x v="1"/>
  </r>
  <r>
    <x v="8"/>
    <x v="7"/>
  </r>
  <r>
    <x v="19"/>
    <x v="2"/>
  </r>
  <r>
    <x v="43"/>
    <x v="2"/>
  </r>
  <r>
    <x v="31"/>
    <x v="31"/>
  </r>
  <r>
    <x v="8"/>
    <x v="2"/>
  </r>
  <r>
    <x v="4"/>
    <x v="20"/>
  </r>
  <r>
    <x v="44"/>
    <x v="7"/>
  </r>
  <r>
    <x v="16"/>
    <x v="12"/>
  </r>
  <r>
    <x v="34"/>
    <x v="32"/>
  </r>
  <r>
    <x v="45"/>
    <x v="33"/>
  </r>
  <r>
    <x v="46"/>
    <x v="2"/>
  </r>
  <r>
    <x v="47"/>
    <x v="8"/>
  </r>
  <r>
    <x v="16"/>
    <x v="12"/>
  </r>
  <r>
    <x v="48"/>
    <x v="2"/>
  </r>
  <r>
    <x v="16"/>
    <x v="13"/>
  </r>
  <r>
    <x v="49"/>
    <x v="28"/>
  </r>
  <r>
    <x v="8"/>
    <x v="2"/>
  </r>
  <r>
    <x v="50"/>
    <x v="27"/>
  </r>
  <r>
    <x v="4"/>
    <x v="2"/>
  </r>
  <r>
    <x v="32"/>
    <x v="11"/>
  </r>
  <r>
    <x v="2"/>
    <x v="7"/>
  </r>
  <r>
    <x v="51"/>
    <x v="2"/>
  </r>
  <r>
    <x v="19"/>
    <x v="2"/>
  </r>
  <r>
    <x v="8"/>
    <x v="1"/>
  </r>
  <r>
    <x v="19"/>
    <x v="34"/>
  </r>
  <r>
    <x v="16"/>
    <x v="2"/>
  </r>
  <r>
    <x v="7"/>
    <x v="21"/>
  </r>
  <r>
    <x v="52"/>
    <x v="9"/>
  </r>
  <r>
    <x v="53"/>
    <x v="5"/>
  </r>
  <r>
    <x v="54"/>
    <x v="7"/>
  </r>
  <r>
    <x v="55"/>
    <x v="27"/>
  </r>
  <r>
    <x v="4"/>
    <x v="35"/>
  </r>
  <r>
    <x v="24"/>
    <x v="7"/>
  </r>
  <r>
    <x v="56"/>
    <x v="12"/>
  </r>
  <r>
    <x v="0"/>
    <x v="36"/>
  </r>
  <r>
    <x v="30"/>
    <x v="0"/>
  </r>
  <r>
    <x v="57"/>
    <x v="12"/>
  </r>
  <r>
    <x v="24"/>
    <x v="37"/>
  </r>
  <r>
    <x v="5"/>
    <x v="2"/>
  </r>
  <r>
    <x v="24"/>
    <x v="38"/>
  </r>
  <r>
    <x v="58"/>
    <x v="7"/>
  </r>
  <r>
    <x v="24"/>
    <x v="7"/>
  </r>
  <r>
    <x v="59"/>
    <x v="39"/>
  </r>
  <r>
    <x v="2"/>
    <x v="26"/>
  </r>
  <r>
    <x v="60"/>
    <x v="2"/>
  </r>
  <r>
    <x v="5"/>
    <x v="12"/>
  </r>
  <r>
    <x v="19"/>
    <x v="40"/>
  </r>
  <r>
    <x v="56"/>
    <x v="7"/>
  </r>
  <r>
    <x v="61"/>
    <x v="26"/>
  </r>
  <r>
    <x v="56"/>
    <x v="21"/>
  </r>
  <r>
    <x v="62"/>
    <x v="41"/>
  </r>
  <r>
    <x v="21"/>
    <x v="13"/>
  </r>
  <r>
    <x v="63"/>
    <x v="9"/>
  </r>
  <r>
    <x v="8"/>
    <x v="32"/>
  </r>
  <r>
    <x v="34"/>
    <x v="4"/>
  </r>
  <r>
    <x v="31"/>
    <x v="31"/>
  </r>
  <r>
    <x v="19"/>
    <x v="42"/>
  </r>
  <r>
    <x v="64"/>
    <x v="0"/>
  </r>
  <r>
    <x v="56"/>
    <x v="7"/>
  </r>
  <r>
    <x v="19"/>
    <x v="23"/>
  </r>
  <r>
    <x v="65"/>
    <x v="2"/>
  </r>
  <r>
    <x v="66"/>
    <x v="5"/>
  </r>
  <r>
    <x v="22"/>
    <x v="9"/>
  </r>
  <r>
    <x v="24"/>
    <x v="7"/>
  </r>
  <r>
    <x v="4"/>
    <x v="12"/>
  </r>
  <r>
    <x v="67"/>
    <x v="5"/>
  </r>
  <r>
    <x v="16"/>
    <x v="28"/>
  </r>
  <r>
    <x v="24"/>
    <x v="2"/>
  </r>
  <r>
    <x v="43"/>
    <x v="7"/>
  </r>
  <r>
    <x v="24"/>
    <x v="20"/>
  </r>
  <r>
    <x v="68"/>
    <x v="27"/>
  </r>
  <r>
    <x v="19"/>
    <x v="23"/>
  </r>
  <r>
    <x v="16"/>
    <x v="43"/>
  </r>
  <r>
    <x v="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861CC-C60A-45CE-9041-5BF7C0436B53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M2:N8" firstHeaderRow="1" firstDataRow="1" firstDataCol="1"/>
  <pivotFields count="1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Mkt&amp;HR" fld="0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73451-785D-4AD0-8CB4-AA09987DAD5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2:B11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7"/>
    </i>
    <i>
      <x v="10"/>
    </i>
    <i>
      <x v="15"/>
    </i>
    <i t="grand">
      <x/>
    </i>
  </rowItems>
  <colItems count="1">
    <i/>
  </colItems>
  <dataFields count="1">
    <dataField name="Count of Mkt&amp;Fin" fld="0" subtotal="count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EAE64-1905-4382-AF0B-8446600EE40F}" name="PivotTable8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N14:O23" firstHeaderRow="1" firstDataRow="1" firstDataCol="1"/>
  <pivotFields count="1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Mkt&amp;HR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F5F0E-1CDF-4F13-926E-EBED5E0AC373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4:B23" firstHeaderRow="1" firstDataRow="1" firstDataCol="1"/>
  <pivotFields count="1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Mkt&amp;Fin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C2A65-2B35-4295-90E7-F58AE9D7DFDB}" name="PivotTable1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M33:O38" firstHeaderRow="0" firstDataRow="1" firstDataCol="1"/>
  <pivotFields count="2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kt&amp;Fin" fld="0" subtotal="count" baseField="0" baseItem="0"/>
    <dataField name="Count of Mkt&amp;HR" fld="1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7FF27-CB92-4752-87F4-1279A9D09FB5}" name="PivotTable1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2:C41" firstHeaderRow="0" firstDataRow="1" firstDataCol="1"/>
  <pivotFields count="2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>
      <items count="26">
        <item x="9"/>
        <item x="23"/>
        <item x="14"/>
        <item x="11"/>
        <item x="12"/>
        <item x="18"/>
        <item x="19"/>
        <item x="8"/>
        <item x="4"/>
        <item x="22"/>
        <item x="20"/>
        <item x="1"/>
        <item x="2"/>
        <item x="0"/>
        <item x="13"/>
        <item x="16"/>
        <item x="5"/>
        <item x="6"/>
        <item x="7"/>
        <item x="21"/>
        <item x="3"/>
        <item x="15"/>
        <item x="17"/>
        <item x="10"/>
        <item x="24"/>
        <item t="default"/>
      </items>
    </pivotField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7"/>
    </i>
    <i>
      <x v="10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kt&amp;Fin" fld="0" subtotal="count" baseField="0" baseItem="0"/>
    <dataField name="Count of Mkt&amp;HR" fld="1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5CED2-1875-44C0-BE06-9CF72E18C1D7}" name="PivotTable1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D2:E10" firstHeaderRow="1" firstDataRow="1" firstDataCol="1"/>
  <pivotFields count="2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45">
        <item x="1"/>
        <item x="18"/>
        <item x="28"/>
        <item x="20"/>
        <item x="6"/>
        <item x="21"/>
        <item x="34"/>
        <item x="25"/>
        <item x="35"/>
        <item x="8"/>
        <item x="12"/>
        <item x="2"/>
        <item x="4"/>
        <item x="38"/>
        <item x="5"/>
        <item x="42"/>
        <item x="9"/>
        <item x="22"/>
        <item x="0"/>
        <item x="23"/>
        <item x="32"/>
        <item x="14"/>
        <item x="31"/>
        <item x="39"/>
        <item x="17"/>
        <item x="40"/>
        <item x="43"/>
        <item x="7"/>
        <item x="15"/>
        <item x="24"/>
        <item x="37"/>
        <item x="13"/>
        <item x="11"/>
        <item x="30"/>
        <item x="10"/>
        <item x="27"/>
        <item x="16"/>
        <item x="29"/>
        <item x="3"/>
        <item x="19"/>
        <item x="26"/>
        <item x="41"/>
        <item x="36"/>
        <item x="33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UG_p" fld="0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9BE942-F234-4788-8E50-9CFB997770CF}" name="Table4" displayName="Table4" ref="D90:J96" totalsRowShown="0">
  <autoFilter ref="D90:J96" xr:uid="{A99BE942-F234-4788-8E50-9CFB997770CF}"/>
  <tableColumns count="7">
    <tableColumn id="1" xr3:uid="{9D1B3241-11BD-499A-9FD0-82FF79981EBD}" name="Column1"/>
    <tableColumn id="2" xr3:uid="{36AED968-3CFC-4620-855E-92E72CA5B5ED}" name="10th grade" dataDxfId="5">
      <calculatedColumnFormula>CORREL(Sheet1!D1:D214,Sheet1!C1:C214)</calculatedColumnFormula>
    </tableColumn>
    <tableColumn id="3" xr3:uid="{487414CF-B06D-42CD-9736-09D63547D590}" name="12th grade" dataDxfId="4">
      <calculatedColumnFormula>CORREL('Task7 8 9'!C2:C215,Sheet1!D2:D215)</calculatedColumnFormula>
    </tableColumn>
    <tableColumn id="4" xr3:uid="{3BE696F1-7E68-4A53-975A-99D63A2E583A}" name="UG gpa" dataDxfId="3">
      <calculatedColumnFormula>CORREL(Sheet1!D1:D214,Sheet1!F1:F214)</calculatedColumnFormula>
    </tableColumn>
    <tableColumn id="5" xr3:uid="{0AC6928C-D061-4B24-8CF7-2F212E3B171F}" name="etest" dataDxfId="2">
      <calculatedColumnFormula>CORREL(Sheet1!C1:C215,Sheet1!I1:I215)</calculatedColumnFormula>
    </tableColumn>
    <tableColumn id="6" xr3:uid="{27506374-F0E5-45B9-AE4D-8576BEBBC3C7}" name="MBA gpa " dataDxfId="1">
      <calculatedColumnFormula>CORREL(Sheet1!C1:C215,Sheet1!K1:K215)</calculatedColumnFormula>
    </tableColumn>
    <tableColumn id="7" xr3:uid="{48EF6D7A-DBCD-4F57-ADF2-D963059D9240}" name="Salary" dataDxfId="0">
      <calculatedColumnFormula>CORREL(Sheet1!C1:C215,Sheet1!M1:M215)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5"/>
  <sheetViews>
    <sheetView tabSelected="1" workbookViewId="0">
      <selection activeCell="R3" sqref="R3"/>
    </sheetView>
  </sheetViews>
  <sheetFormatPr defaultRowHeight="15" x14ac:dyDescent="0.25"/>
  <cols>
    <col min="3" max="3" width="12.7109375" bestFit="1" customWidth="1"/>
    <col min="4" max="4" width="10.85546875" bestFit="1" customWidth="1"/>
    <col min="5" max="5" width="12.42578125" bestFit="1" customWidth="1"/>
    <col min="6" max="6" width="6" bestFit="1" customWidth="1"/>
    <col min="7" max="7" width="13.42578125" bestFit="1" customWidth="1"/>
    <col min="9" max="9" width="9.140625" customWidth="1"/>
    <col min="10" max="10" width="13.28515625" bestFit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20" x14ac:dyDescent="0.25">
      <c r="A2" s="1">
        <v>1</v>
      </c>
      <c r="B2" s="1" t="s">
        <v>13</v>
      </c>
      <c r="C2" s="1">
        <v>67</v>
      </c>
      <c r="D2" s="1">
        <v>91</v>
      </c>
      <c r="E2" s="1" t="s">
        <v>14</v>
      </c>
      <c r="F2" s="1">
        <v>58</v>
      </c>
      <c r="G2" s="1" t="s">
        <v>15</v>
      </c>
      <c r="H2" s="1" t="s">
        <v>16</v>
      </c>
      <c r="I2" s="1">
        <v>55</v>
      </c>
      <c r="J2" s="1" t="s">
        <v>17</v>
      </c>
      <c r="K2" s="1">
        <v>58.8</v>
      </c>
      <c r="L2" s="1" t="s">
        <v>18</v>
      </c>
      <c r="M2" s="1">
        <v>270000</v>
      </c>
    </row>
    <row r="3" spans="1:20" x14ac:dyDescent="0.25">
      <c r="A3" s="1">
        <v>2</v>
      </c>
      <c r="B3" s="1" t="s">
        <v>13</v>
      </c>
      <c r="C3" s="1">
        <v>79.33</v>
      </c>
      <c r="D3" s="1">
        <v>78.33</v>
      </c>
      <c r="E3" s="1" t="s">
        <v>19</v>
      </c>
      <c r="F3" s="1">
        <v>77.48</v>
      </c>
      <c r="G3" s="1" t="s">
        <v>15</v>
      </c>
      <c r="H3" s="1" t="s">
        <v>20</v>
      </c>
      <c r="I3" s="1">
        <v>86.5</v>
      </c>
      <c r="J3" s="1" t="s">
        <v>21</v>
      </c>
      <c r="K3" s="1">
        <v>66.28</v>
      </c>
      <c r="L3" s="1" t="s">
        <v>18</v>
      </c>
      <c r="M3" s="1">
        <v>200000</v>
      </c>
    </row>
    <row r="4" spans="1:20" x14ac:dyDescent="0.25">
      <c r="A4" s="1">
        <v>3</v>
      </c>
      <c r="B4" s="1" t="s">
        <v>13</v>
      </c>
      <c r="C4" s="1">
        <v>65</v>
      </c>
      <c r="D4" s="1">
        <v>68</v>
      </c>
      <c r="E4" s="1" t="s">
        <v>22</v>
      </c>
      <c r="F4" s="1">
        <v>64</v>
      </c>
      <c r="G4" s="1" t="s">
        <v>23</v>
      </c>
      <c r="H4" s="1" t="s">
        <v>16</v>
      </c>
      <c r="I4" s="1">
        <v>75</v>
      </c>
      <c r="J4" s="1" t="s">
        <v>21</v>
      </c>
      <c r="K4" s="1">
        <v>57.8</v>
      </c>
      <c r="L4" s="1" t="s">
        <v>18</v>
      </c>
      <c r="M4" s="1">
        <v>250000</v>
      </c>
    </row>
    <row r="5" spans="1:20" x14ac:dyDescent="0.25">
      <c r="A5" s="1">
        <v>4</v>
      </c>
      <c r="B5" s="1" t="s">
        <v>13</v>
      </c>
      <c r="C5" s="1">
        <v>56</v>
      </c>
      <c r="D5" s="1">
        <v>52</v>
      </c>
      <c r="E5" s="1" t="s">
        <v>19</v>
      </c>
      <c r="F5" s="1">
        <v>52</v>
      </c>
      <c r="G5" s="1" t="s">
        <v>15</v>
      </c>
      <c r="H5" s="1" t="s">
        <v>16</v>
      </c>
      <c r="I5" s="1">
        <v>66</v>
      </c>
      <c r="J5" s="1" t="s">
        <v>17</v>
      </c>
      <c r="K5" s="1">
        <v>59.43</v>
      </c>
      <c r="L5" s="1" t="s">
        <v>24</v>
      </c>
      <c r="M5" s="1"/>
    </row>
    <row r="6" spans="1:20" x14ac:dyDescent="0.25">
      <c r="A6" s="1">
        <v>5</v>
      </c>
      <c r="B6" s="1" t="s">
        <v>13</v>
      </c>
      <c r="C6" s="1">
        <v>85.8</v>
      </c>
      <c r="D6" s="1">
        <v>73.599999999999994</v>
      </c>
      <c r="E6" s="1" t="s">
        <v>14</v>
      </c>
      <c r="F6" s="1">
        <v>73.3</v>
      </c>
      <c r="G6" s="1" t="s">
        <v>23</v>
      </c>
      <c r="H6" s="1" t="s">
        <v>16</v>
      </c>
      <c r="I6" s="1">
        <v>96.8</v>
      </c>
      <c r="J6" s="1" t="s">
        <v>21</v>
      </c>
      <c r="K6" s="1">
        <v>55.5</v>
      </c>
      <c r="L6" s="1" t="s">
        <v>18</v>
      </c>
      <c r="M6" s="1">
        <v>425000</v>
      </c>
      <c r="S6" t="s">
        <v>102</v>
      </c>
    </row>
    <row r="7" spans="1:20" x14ac:dyDescent="0.25">
      <c r="A7" s="1">
        <v>6</v>
      </c>
      <c r="B7" s="1" t="s">
        <v>13</v>
      </c>
      <c r="C7" s="1">
        <v>55</v>
      </c>
      <c r="D7" s="1">
        <v>49.8</v>
      </c>
      <c r="E7" s="1" t="s">
        <v>19</v>
      </c>
      <c r="F7" s="1">
        <v>67.25</v>
      </c>
      <c r="G7" s="1" t="s">
        <v>15</v>
      </c>
      <c r="H7" s="1" t="s">
        <v>20</v>
      </c>
      <c r="I7" s="1">
        <v>55</v>
      </c>
      <c r="J7" s="1" t="s">
        <v>21</v>
      </c>
      <c r="K7" s="1">
        <v>51.58</v>
      </c>
      <c r="L7" s="1" t="s">
        <v>24</v>
      </c>
      <c r="M7" s="1"/>
      <c r="S7">
        <v>10</v>
      </c>
      <c r="T7">
        <f>CORREL(C2:C215,M2:M215)</f>
        <v>3.5999765229913515E-2</v>
      </c>
    </row>
    <row r="8" spans="1:20" x14ac:dyDescent="0.25">
      <c r="A8" s="1">
        <v>7</v>
      </c>
      <c r="B8" s="1" t="s">
        <v>25</v>
      </c>
      <c r="C8" s="1">
        <v>46</v>
      </c>
      <c r="D8" s="1">
        <v>49.2</v>
      </c>
      <c r="E8" s="1" t="s">
        <v>14</v>
      </c>
      <c r="F8" s="1">
        <v>79</v>
      </c>
      <c r="G8" s="1" t="s">
        <v>23</v>
      </c>
      <c r="H8" s="1" t="s">
        <v>16</v>
      </c>
      <c r="I8" s="1">
        <v>74.28</v>
      </c>
      <c r="J8" s="1" t="s">
        <v>21</v>
      </c>
      <c r="K8" s="1">
        <v>53.29</v>
      </c>
      <c r="L8" s="1" t="s">
        <v>24</v>
      </c>
      <c r="M8" s="1"/>
      <c r="S8">
        <v>12</v>
      </c>
      <c r="T8">
        <f>CORREL(D2:D215,M2:M215)</f>
        <v>8.1297882553692441E-2</v>
      </c>
    </row>
    <row r="9" spans="1:20" x14ac:dyDescent="0.25">
      <c r="A9" s="1">
        <v>8</v>
      </c>
      <c r="B9" s="1" t="s">
        <v>13</v>
      </c>
      <c r="C9" s="1">
        <v>82</v>
      </c>
      <c r="D9" s="1">
        <v>64</v>
      </c>
      <c r="E9" s="1" t="s">
        <v>19</v>
      </c>
      <c r="F9" s="1">
        <v>66</v>
      </c>
      <c r="G9" s="1" t="s">
        <v>15</v>
      </c>
      <c r="H9" s="1" t="s">
        <v>20</v>
      </c>
      <c r="I9" s="1">
        <v>67</v>
      </c>
      <c r="J9" s="1" t="s">
        <v>21</v>
      </c>
      <c r="K9" s="1">
        <v>62.14</v>
      </c>
      <c r="L9" s="1" t="s">
        <v>18</v>
      </c>
      <c r="M9" s="1">
        <v>252000</v>
      </c>
      <c r="S9" t="s">
        <v>103</v>
      </c>
      <c r="T9">
        <f>CORREL(F2:F216,M2:M216)</f>
        <v>-1.7196476760743352E-2</v>
      </c>
    </row>
    <row r="10" spans="1:20" x14ac:dyDescent="0.25">
      <c r="A10" s="1">
        <v>10</v>
      </c>
      <c r="B10" s="1" t="s">
        <v>13</v>
      </c>
      <c r="C10" s="1">
        <v>58</v>
      </c>
      <c r="D10" s="1">
        <v>70</v>
      </c>
      <c r="E10" s="1" t="s">
        <v>14</v>
      </c>
      <c r="F10" s="1">
        <v>61</v>
      </c>
      <c r="G10" s="1" t="s">
        <v>23</v>
      </c>
      <c r="H10" s="1" t="s">
        <v>16</v>
      </c>
      <c r="I10" s="1">
        <v>54</v>
      </c>
      <c r="J10" s="1" t="s">
        <v>21</v>
      </c>
      <c r="K10" s="1">
        <v>52.21</v>
      </c>
      <c r="L10" s="1" t="s">
        <v>24</v>
      </c>
      <c r="M10" s="1"/>
      <c r="S10" t="s">
        <v>104</v>
      </c>
      <c r="T10">
        <f>CORREL(I2:I216,M2:M216)</f>
        <v>0.18522435679332475</v>
      </c>
    </row>
    <row r="11" spans="1:20" x14ac:dyDescent="0.25">
      <c r="A11" s="1">
        <v>11</v>
      </c>
      <c r="B11" s="1" t="s">
        <v>13</v>
      </c>
      <c r="C11" s="1">
        <v>58</v>
      </c>
      <c r="D11" s="1">
        <v>61</v>
      </c>
      <c r="E11" s="1" t="s">
        <v>14</v>
      </c>
      <c r="F11" s="1">
        <v>60</v>
      </c>
      <c r="G11" s="1" t="s">
        <v>23</v>
      </c>
      <c r="H11" s="1" t="s">
        <v>20</v>
      </c>
      <c r="I11" s="1">
        <v>62</v>
      </c>
      <c r="J11" s="1" t="s">
        <v>17</v>
      </c>
      <c r="K11" s="1">
        <v>60.85</v>
      </c>
      <c r="L11" s="1" t="s">
        <v>18</v>
      </c>
      <c r="M11" s="1">
        <v>260000</v>
      </c>
      <c r="S11" t="s">
        <v>105</v>
      </c>
      <c r="T11">
        <f>CORREL(K2:K216,M2:M216)</f>
        <v>0.17434313099545118</v>
      </c>
    </row>
    <row r="12" spans="1:20" x14ac:dyDescent="0.25">
      <c r="A12" s="1">
        <v>12</v>
      </c>
      <c r="B12" s="1" t="s">
        <v>13</v>
      </c>
      <c r="C12" s="1">
        <v>69.599999999999994</v>
      </c>
      <c r="D12" s="1">
        <v>68.400000000000006</v>
      </c>
      <c r="E12" s="1" t="s">
        <v>14</v>
      </c>
      <c r="F12" s="1">
        <v>78.3</v>
      </c>
      <c r="G12" s="1" t="s">
        <v>23</v>
      </c>
      <c r="H12" s="1" t="s">
        <v>20</v>
      </c>
      <c r="I12" s="1">
        <v>60</v>
      </c>
      <c r="J12" s="1" t="s">
        <v>21</v>
      </c>
      <c r="K12" s="1">
        <v>63.7</v>
      </c>
      <c r="L12" s="1" t="s">
        <v>18</v>
      </c>
      <c r="M12" s="1">
        <v>250000</v>
      </c>
    </row>
    <row r="13" spans="1:20" x14ac:dyDescent="0.25">
      <c r="A13" s="1">
        <v>13</v>
      </c>
      <c r="B13" s="1" t="s">
        <v>25</v>
      </c>
      <c r="C13" s="1">
        <v>47</v>
      </c>
      <c r="D13" s="1">
        <v>55</v>
      </c>
      <c r="E13" s="1" t="s">
        <v>19</v>
      </c>
      <c r="F13" s="1">
        <v>65</v>
      </c>
      <c r="G13" s="1" t="s">
        <v>23</v>
      </c>
      <c r="H13" s="1" t="s">
        <v>16</v>
      </c>
      <c r="I13" s="1">
        <v>62</v>
      </c>
      <c r="J13" s="1" t="s">
        <v>17</v>
      </c>
      <c r="K13" s="1">
        <v>65.040000000000006</v>
      </c>
      <c r="L13" s="1" t="s">
        <v>24</v>
      </c>
      <c r="M13" s="1"/>
    </row>
    <row r="14" spans="1:20" x14ac:dyDescent="0.25">
      <c r="A14" s="1">
        <v>14</v>
      </c>
      <c r="B14" s="1" t="s">
        <v>25</v>
      </c>
      <c r="C14" s="1">
        <v>77</v>
      </c>
      <c r="D14" s="1">
        <v>87</v>
      </c>
      <c r="E14" s="1" t="s">
        <v>14</v>
      </c>
      <c r="F14" s="1">
        <v>59</v>
      </c>
      <c r="G14" s="1" t="s">
        <v>23</v>
      </c>
      <c r="H14" s="1" t="s">
        <v>16</v>
      </c>
      <c r="I14" s="1">
        <v>68</v>
      </c>
      <c r="J14" s="1" t="s">
        <v>21</v>
      </c>
      <c r="K14" s="1">
        <v>68.63</v>
      </c>
      <c r="L14" s="1" t="s">
        <v>18</v>
      </c>
      <c r="M14" s="1">
        <v>218000</v>
      </c>
    </row>
    <row r="15" spans="1:20" x14ac:dyDescent="0.25">
      <c r="A15" s="1">
        <v>15</v>
      </c>
      <c r="B15" s="1" t="s">
        <v>13</v>
      </c>
      <c r="C15" s="1">
        <v>62</v>
      </c>
      <c r="D15" s="1">
        <v>47</v>
      </c>
      <c r="E15" s="1" t="s">
        <v>14</v>
      </c>
      <c r="F15" s="1">
        <v>50</v>
      </c>
      <c r="G15" s="1" t="s">
        <v>23</v>
      </c>
      <c r="H15" s="1" t="s">
        <v>16</v>
      </c>
      <c r="I15" s="1">
        <v>76</v>
      </c>
      <c r="J15" s="1" t="s">
        <v>17</v>
      </c>
      <c r="K15" s="1">
        <v>54.96</v>
      </c>
      <c r="L15" s="1" t="s">
        <v>24</v>
      </c>
      <c r="M15" s="1"/>
    </row>
    <row r="16" spans="1:20" x14ac:dyDescent="0.25">
      <c r="A16" s="1">
        <v>16</v>
      </c>
      <c r="B16" s="1" t="s">
        <v>25</v>
      </c>
      <c r="C16" s="1">
        <v>65</v>
      </c>
      <c r="D16" s="1">
        <v>75</v>
      </c>
      <c r="E16" s="1" t="s">
        <v>14</v>
      </c>
      <c r="F16" s="1">
        <v>69</v>
      </c>
      <c r="G16" s="1" t="s">
        <v>23</v>
      </c>
      <c r="H16" s="1" t="s">
        <v>20</v>
      </c>
      <c r="I16" s="1">
        <v>72</v>
      </c>
      <c r="J16" s="1" t="s">
        <v>21</v>
      </c>
      <c r="K16" s="1">
        <v>64.66</v>
      </c>
      <c r="L16" s="1" t="s">
        <v>18</v>
      </c>
      <c r="M16" s="1">
        <v>200000</v>
      </c>
    </row>
    <row r="17" spans="1:13" x14ac:dyDescent="0.25">
      <c r="A17" s="1">
        <v>17</v>
      </c>
      <c r="B17" s="1" t="s">
        <v>13</v>
      </c>
      <c r="C17" s="1">
        <v>63</v>
      </c>
      <c r="D17" s="1">
        <v>66.2</v>
      </c>
      <c r="E17" s="1" t="s">
        <v>14</v>
      </c>
      <c r="F17" s="1">
        <v>65.599999999999994</v>
      </c>
      <c r="G17" s="1" t="s">
        <v>23</v>
      </c>
      <c r="H17" s="1" t="s">
        <v>20</v>
      </c>
      <c r="I17" s="1">
        <v>60</v>
      </c>
      <c r="J17" s="1" t="s">
        <v>21</v>
      </c>
      <c r="K17" s="1">
        <v>62.54</v>
      </c>
      <c r="L17" s="1" t="s">
        <v>18</v>
      </c>
      <c r="M17" s="1">
        <v>300000</v>
      </c>
    </row>
    <row r="18" spans="1:13" x14ac:dyDescent="0.25">
      <c r="A18" s="1">
        <v>18</v>
      </c>
      <c r="B18" s="1" t="s">
        <v>25</v>
      </c>
      <c r="C18" s="1">
        <v>55</v>
      </c>
      <c r="D18" s="1">
        <v>67</v>
      </c>
      <c r="E18" s="1" t="s">
        <v>14</v>
      </c>
      <c r="F18" s="1">
        <v>64</v>
      </c>
      <c r="G18" s="1" t="s">
        <v>23</v>
      </c>
      <c r="H18" s="1" t="s">
        <v>16</v>
      </c>
      <c r="I18" s="1">
        <v>60</v>
      </c>
      <c r="J18" s="1" t="s">
        <v>21</v>
      </c>
      <c r="K18" s="1">
        <v>67.28</v>
      </c>
      <c r="L18" s="1" t="s">
        <v>24</v>
      </c>
      <c r="M18" s="1"/>
    </row>
    <row r="19" spans="1:13" x14ac:dyDescent="0.25">
      <c r="A19" s="1">
        <v>19</v>
      </c>
      <c r="B19" s="1" t="s">
        <v>25</v>
      </c>
      <c r="C19" s="1">
        <v>63</v>
      </c>
      <c r="D19" s="1">
        <v>66</v>
      </c>
      <c r="E19" s="1" t="s">
        <v>14</v>
      </c>
      <c r="F19" s="1">
        <v>64</v>
      </c>
      <c r="G19" s="1" t="s">
        <v>23</v>
      </c>
      <c r="H19" s="1" t="s">
        <v>16</v>
      </c>
      <c r="I19" s="1">
        <v>68</v>
      </c>
      <c r="J19" s="1" t="s">
        <v>17</v>
      </c>
      <c r="K19" s="1">
        <v>64.08</v>
      </c>
      <c r="L19" s="1" t="s">
        <v>24</v>
      </c>
      <c r="M19" s="1"/>
    </row>
    <row r="20" spans="1:13" x14ac:dyDescent="0.25">
      <c r="A20" s="1">
        <v>20</v>
      </c>
      <c r="B20" s="1" t="s">
        <v>13</v>
      </c>
      <c r="C20" s="1">
        <v>60</v>
      </c>
      <c r="D20" s="1">
        <v>67</v>
      </c>
      <c r="E20" s="1" t="s">
        <v>22</v>
      </c>
      <c r="F20" s="1">
        <v>70</v>
      </c>
      <c r="G20" s="1" t="s">
        <v>23</v>
      </c>
      <c r="H20" s="1" t="s">
        <v>20</v>
      </c>
      <c r="I20" s="1">
        <v>50.48</v>
      </c>
      <c r="J20" s="1" t="s">
        <v>21</v>
      </c>
      <c r="K20" s="1">
        <v>77.89</v>
      </c>
      <c r="L20" s="1" t="s">
        <v>18</v>
      </c>
      <c r="M20" s="1">
        <v>236000</v>
      </c>
    </row>
    <row r="21" spans="1:13" x14ac:dyDescent="0.25">
      <c r="A21" s="1">
        <v>21</v>
      </c>
      <c r="B21" s="1" t="s">
        <v>13</v>
      </c>
      <c r="C21" s="1">
        <v>62</v>
      </c>
      <c r="D21" s="1">
        <v>65</v>
      </c>
      <c r="E21" s="1" t="s">
        <v>14</v>
      </c>
      <c r="F21" s="1">
        <v>66</v>
      </c>
      <c r="G21" s="1" t="s">
        <v>23</v>
      </c>
      <c r="H21" s="1" t="s">
        <v>16</v>
      </c>
      <c r="I21" s="1">
        <v>50</v>
      </c>
      <c r="J21" s="1" t="s">
        <v>17</v>
      </c>
      <c r="K21" s="1">
        <v>56.7</v>
      </c>
      <c r="L21" s="1" t="s">
        <v>18</v>
      </c>
      <c r="M21" s="1">
        <v>265000</v>
      </c>
    </row>
    <row r="22" spans="1:13" x14ac:dyDescent="0.25">
      <c r="A22" s="1">
        <v>22</v>
      </c>
      <c r="B22" s="1" t="s">
        <v>25</v>
      </c>
      <c r="C22" s="1">
        <v>79</v>
      </c>
      <c r="D22" s="1">
        <v>76</v>
      </c>
      <c r="E22" s="1" t="s">
        <v>14</v>
      </c>
      <c r="F22" s="1">
        <v>85</v>
      </c>
      <c r="G22" s="1" t="s">
        <v>23</v>
      </c>
      <c r="H22" s="1" t="s">
        <v>16</v>
      </c>
      <c r="I22" s="1">
        <v>95</v>
      </c>
      <c r="J22" s="1" t="s">
        <v>21</v>
      </c>
      <c r="K22" s="1">
        <v>69.06</v>
      </c>
      <c r="L22" s="1" t="s">
        <v>18</v>
      </c>
      <c r="M22" s="1">
        <v>393000</v>
      </c>
    </row>
    <row r="23" spans="1:13" x14ac:dyDescent="0.25">
      <c r="A23" s="1">
        <v>23</v>
      </c>
      <c r="B23" s="1" t="s">
        <v>25</v>
      </c>
      <c r="C23" s="1">
        <v>69.8</v>
      </c>
      <c r="D23" s="1">
        <v>60.8</v>
      </c>
      <c r="E23" s="1" t="s">
        <v>19</v>
      </c>
      <c r="F23" s="1">
        <v>72.23</v>
      </c>
      <c r="G23" s="1" t="s">
        <v>15</v>
      </c>
      <c r="H23" s="1" t="s">
        <v>16</v>
      </c>
      <c r="I23" s="1">
        <v>55.53</v>
      </c>
      <c r="J23" s="1" t="s">
        <v>17</v>
      </c>
      <c r="K23" s="1">
        <v>68.81</v>
      </c>
      <c r="L23" s="1" t="s">
        <v>18</v>
      </c>
      <c r="M23" s="1">
        <v>360000</v>
      </c>
    </row>
    <row r="24" spans="1:13" x14ac:dyDescent="0.25">
      <c r="A24" s="1">
        <v>24</v>
      </c>
      <c r="B24" s="1" t="s">
        <v>25</v>
      </c>
      <c r="C24" s="1">
        <v>77.400000000000006</v>
      </c>
      <c r="D24" s="1">
        <v>60</v>
      </c>
      <c r="E24" s="1" t="s">
        <v>19</v>
      </c>
      <c r="F24" s="1">
        <v>64.739999999999995</v>
      </c>
      <c r="G24" s="1" t="s">
        <v>15</v>
      </c>
      <c r="H24" s="1" t="s">
        <v>20</v>
      </c>
      <c r="I24" s="1">
        <v>92</v>
      </c>
      <c r="J24" s="1" t="s">
        <v>21</v>
      </c>
      <c r="K24" s="1">
        <v>63.62</v>
      </c>
      <c r="L24" s="1" t="s">
        <v>18</v>
      </c>
      <c r="M24" s="1">
        <v>300000</v>
      </c>
    </row>
    <row r="25" spans="1:13" x14ac:dyDescent="0.25">
      <c r="A25" s="1">
        <v>25</v>
      </c>
      <c r="B25" s="1" t="s">
        <v>13</v>
      </c>
      <c r="C25" s="1">
        <v>76.5</v>
      </c>
      <c r="D25" s="1">
        <v>97.7</v>
      </c>
      <c r="E25" s="1" t="s">
        <v>19</v>
      </c>
      <c r="F25" s="1">
        <v>78.86</v>
      </c>
      <c r="G25" s="1" t="s">
        <v>15</v>
      </c>
      <c r="H25" s="1" t="s">
        <v>16</v>
      </c>
      <c r="I25" s="1">
        <v>97.4</v>
      </c>
      <c r="J25" s="1" t="s">
        <v>21</v>
      </c>
      <c r="K25" s="1">
        <v>74.010000000000005</v>
      </c>
      <c r="L25" s="1" t="s">
        <v>18</v>
      </c>
      <c r="M25" s="1">
        <v>360000</v>
      </c>
    </row>
    <row r="26" spans="1:13" x14ac:dyDescent="0.25">
      <c r="A26" s="1">
        <v>26</v>
      </c>
      <c r="B26" s="1" t="s">
        <v>25</v>
      </c>
      <c r="C26" s="1">
        <v>52.58</v>
      </c>
      <c r="D26" s="1">
        <v>54.6</v>
      </c>
      <c r="E26" s="1" t="s">
        <v>14</v>
      </c>
      <c r="F26" s="1">
        <v>50.2</v>
      </c>
      <c r="G26" s="1" t="s">
        <v>23</v>
      </c>
      <c r="H26" s="1" t="s">
        <v>20</v>
      </c>
      <c r="I26" s="1">
        <v>76</v>
      </c>
      <c r="J26" s="1" t="s">
        <v>21</v>
      </c>
      <c r="K26" s="1">
        <v>65.33</v>
      </c>
      <c r="L26" s="1" t="s">
        <v>24</v>
      </c>
      <c r="M26" s="1"/>
    </row>
    <row r="27" spans="1:13" x14ac:dyDescent="0.25">
      <c r="A27" s="1">
        <v>27</v>
      </c>
      <c r="B27" s="1" t="s">
        <v>13</v>
      </c>
      <c r="C27" s="1">
        <v>71</v>
      </c>
      <c r="D27" s="1">
        <v>79</v>
      </c>
      <c r="E27" s="1" t="s">
        <v>14</v>
      </c>
      <c r="F27" s="1">
        <v>66</v>
      </c>
      <c r="G27" s="1" t="s">
        <v>23</v>
      </c>
      <c r="H27" s="1" t="s">
        <v>20</v>
      </c>
      <c r="I27" s="1">
        <v>94</v>
      </c>
      <c r="J27" s="1" t="s">
        <v>21</v>
      </c>
      <c r="K27" s="1">
        <v>57.55</v>
      </c>
      <c r="L27" s="1" t="s">
        <v>18</v>
      </c>
      <c r="M27" s="1">
        <v>240000</v>
      </c>
    </row>
    <row r="28" spans="1:13" x14ac:dyDescent="0.25">
      <c r="A28" s="1">
        <v>28</v>
      </c>
      <c r="B28" s="1" t="s">
        <v>13</v>
      </c>
      <c r="C28" s="1">
        <v>63</v>
      </c>
      <c r="D28" s="1">
        <v>67</v>
      </c>
      <c r="E28" s="1" t="s">
        <v>14</v>
      </c>
      <c r="F28" s="1">
        <v>66</v>
      </c>
      <c r="G28" s="1" t="s">
        <v>23</v>
      </c>
      <c r="H28" s="1" t="s">
        <v>16</v>
      </c>
      <c r="I28" s="1">
        <v>68</v>
      </c>
      <c r="J28" s="1" t="s">
        <v>17</v>
      </c>
      <c r="K28" s="1">
        <v>57.69</v>
      </c>
      <c r="L28" s="1" t="s">
        <v>18</v>
      </c>
      <c r="M28" s="1">
        <v>265000</v>
      </c>
    </row>
    <row r="29" spans="1:13" x14ac:dyDescent="0.25">
      <c r="A29" s="1">
        <v>29</v>
      </c>
      <c r="B29" s="1" t="s">
        <v>13</v>
      </c>
      <c r="C29" s="1">
        <v>76.760000000000005</v>
      </c>
      <c r="D29" s="1">
        <v>76.5</v>
      </c>
      <c r="E29" s="1" t="s">
        <v>14</v>
      </c>
      <c r="F29" s="1">
        <v>67.5</v>
      </c>
      <c r="G29" s="1" t="s">
        <v>23</v>
      </c>
      <c r="H29" s="1" t="s">
        <v>20</v>
      </c>
      <c r="I29" s="1">
        <v>73.349999999999994</v>
      </c>
      <c r="J29" s="1" t="s">
        <v>21</v>
      </c>
      <c r="K29" s="1">
        <v>64.150000000000006</v>
      </c>
      <c r="L29" s="1" t="s">
        <v>18</v>
      </c>
      <c r="M29" s="1">
        <v>350000</v>
      </c>
    </row>
    <row r="30" spans="1:13" x14ac:dyDescent="0.25">
      <c r="A30" s="1">
        <v>30</v>
      </c>
      <c r="B30" s="1" t="s">
        <v>13</v>
      </c>
      <c r="C30" s="1">
        <v>62</v>
      </c>
      <c r="D30" s="1">
        <v>67</v>
      </c>
      <c r="E30" s="1" t="s">
        <v>14</v>
      </c>
      <c r="F30" s="1">
        <v>58</v>
      </c>
      <c r="G30" s="1" t="s">
        <v>23</v>
      </c>
      <c r="H30" s="1" t="s">
        <v>16</v>
      </c>
      <c r="I30" s="1">
        <v>77</v>
      </c>
      <c r="J30" s="1" t="s">
        <v>21</v>
      </c>
      <c r="K30" s="1">
        <v>51.29</v>
      </c>
      <c r="L30" s="1" t="s">
        <v>24</v>
      </c>
      <c r="M30" s="1"/>
    </row>
    <row r="31" spans="1:13" x14ac:dyDescent="0.25">
      <c r="A31" s="1">
        <v>31</v>
      </c>
      <c r="B31" s="1" t="s">
        <v>25</v>
      </c>
      <c r="C31" s="1">
        <v>64</v>
      </c>
      <c r="D31" s="1">
        <v>73.5</v>
      </c>
      <c r="E31" s="1" t="s">
        <v>14</v>
      </c>
      <c r="F31" s="1">
        <v>73</v>
      </c>
      <c r="G31" s="1" t="s">
        <v>23</v>
      </c>
      <c r="H31" s="1" t="s">
        <v>16</v>
      </c>
      <c r="I31" s="1">
        <v>52</v>
      </c>
      <c r="J31" s="1" t="s">
        <v>17</v>
      </c>
      <c r="K31" s="1">
        <v>56.7</v>
      </c>
      <c r="L31" s="1" t="s">
        <v>18</v>
      </c>
      <c r="M31" s="1">
        <v>250000</v>
      </c>
    </row>
    <row r="32" spans="1:13" x14ac:dyDescent="0.25">
      <c r="A32" s="1">
        <v>32</v>
      </c>
      <c r="B32" s="1" t="s">
        <v>25</v>
      </c>
      <c r="C32" s="1">
        <v>67</v>
      </c>
      <c r="D32" s="1">
        <v>53</v>
      </c>
      <c r="E32" s="1" t="s">
        <v>19</v>
      </c>
      <c r="F32" s="1">
        <v>65</v>
      </c>
      <c r="G32" s="1" t="s">
        <v>15</v>
      </c>
      <c r="H32" s="1" t="s">
        <v>16</v>
      </c>
      <c r="I32" s="1">
        <v>64</v>
      </c>
      <c r="J32" s="1" t="s">
        <v>17</v>
      </c>
      <c r="K32" s="1">
        <v>58.32</v>
      </c>
      <c r="L32" s="1" t="s">
        <v>24</v>
      </c>
      <c r="M32" s="1"/>
    </row>
    <row r="33" spans="1:13" x14ac:dyDescent="0.25">
      <c r="A33" s="1">
        <v>33</v>
      </c>
      <c r="B33" s="1" t="s">
        <v>25</v>
      </c>
      <c r="C33" s="1">
        <v>61</v>
      </c>
      <c r="D33" s="1">
        <v>81</v>
      </c>
      <c r="E33" s="1" t="s">
        <v>14</v>
      </c>
      <c r="F33" s="1">
        <v>66.400000000000006</v>
      </c>
      <c r="G33" s="1" t="s">
        <v>23</v>
      </c>
      <c r="H33" s="1" t="s">
        <v>16</v>
      </c>
      <c r="I33" s="1">
        <v>50.89</v>
      </c>
      <c r="J33" s="1" t="s">
        <v>17</v>
      </c>
      <c r="K33" s="1">
        <v>62.21</v>
      </c>
      <c r="L33" s="1" t="s">
        <v>18</v>
      </c>
      <c r="M33" s="1">
        <v>278000</v>
      </c>
    </row>
    <row r="34" spans="1:13" x14ac:dyDescent="0.25">
      <c r="A34" s="1">
        <v>34</v>
      </c>
      <c r="B34" s="1" t="s">
        <v>25</v>
      </c>
      <c r="C34" s="1">
        <v>87</v>
      </c>
      <c r="D34" s="1">
        <v>65</v>
      </c>
      <c r="E34" s="1" t="s">
        <v>19</v>
      </c>
      <c r="F34" s="1">
        <v>81</v>
      </c>
      <c r="G34" s="1" t="s">
        <v>23</v>
      </c>
      <c r="H34" s="1" t="s">
        <v>20</v>
      </c>
      <c r="I34" s="1">
        <v>88</v>
      </c>
      <c r="J34" s="1" t="s">
        <v>21</v>
      </c>
      <c r="K34" s="1">
        <v>72.78</v>
      </c>
      <c r="L34" s="1" t="s">
        <v>18</v>
      </c>
      <c r="M34" s="1">
        <v>260000</v>
      </c>
    </row>
    <row r="35" spans="1:13" x14ac:dyDescent="0.25">
      <c r="A35" s="1">
        <v>35</v>
      </c>
      <c r="B35" s="1" t="s">
        <v>13</v>
      </c>
      <c r="C35" s="1">
        <v>62</v>
      </c>
      <c r="D35" s="1">
        <v>51</v>
      </c>
      <c r="E35" s="1" t="s">
        <v>19</v>
      </c>
      <c r="F35" s="1">
        <v>52</v>
      </c>
      <c r="G35" s="1" t="s">
        <v>26</v>
      </c>
      <c r="H35" s="1" t="s">
        <v>16</v>
      </c>
      <c r="I35" s="1">
        <v>68.44</v>
      </c>
      <c r="J35" s="1" t="s">
        <v>17</v>
      </c>
      <c r="K35" s="1">
        <v>62.77</v>
      </c>
      <c r="L35" s="1" t="s">
        <v>24</v>
      </c>
      <c r="M35" s="1"/>
    </row>
    <row r="36" spans="1:13" x14ac:dyDescent="0.25">
      <c r="A36" s="1">
        <v>36</v>
      </c>
      <c r="B36" s="1" t="s">
        <v>25</v>
      </c>
      <c r="C36" s="1">
        <v>69</v>
      </c>
      <c r="D36" s="1">
        <v>78</v>
      </c>
      <c r="E36" s="1" t="s">
        <v>14</v>
      </c>
      <c r="F36" s="1">
        <v>72</v>
      </c>
      <c r="G36" s="1" t="s">
        <v>23</v>
      </c>
      <c r="H36" s="1" t="s">
        <v>16</v>
      </c>
      <c r="I36" s="1">
        <v>71</v>
      </c>
      <c r="J36" s="1" t="s">
        <v>17</v>
      </c>
      <c r="K36" s="1">
        <v>62.74</v>
      </c>
      <c r="L36" s="1" t="s">
        <v>18</v>
      </c>
      <c r="M36" s="1">
        <v>300000</v>
      </c>
    </row>
    <row r="37" spans="1:13" x14ac:dyDescent="0.25">
      <c r="A37" s="1">
        <v>37</v>
      </c>
      <c r="B37" s="1" t="s">
        <v>13</v>
      </c>
      <c r="C37" s="1">
        <v>51</v>
      </c>
      <c r="D37" s="1">
        <v>44</v>
      </c>
      <c r="E37" s="1" t="s">
        <v>14</v>
      </c>
      <c r="F37" s="1">
        <v>57</v>
      </c>
      <c r="G37" s="1" t="s">
        <v>23</v>
      </c>
      <c r="H37" s="1" t="s">
        <v>16</v>
      </c>
      <c r="I37" s="1">
        <v>64</v>
      </c>
      <c r="J37" s="1" t="s">
        <v>21</v>
      </c>
      <c r="K37" s="1">
        <v>51.45</v>
      </c>
      <c r="L37" s="1" t="s">
        <v>24</v>
      </c>
      <c r="M37" s="1"/>
    </row>
    <row r="38" spans="1:13" x14ac:dyDescent="0.25">
      <c r="A38" s="1">
        <v>38</v>
      </c>
      <c r="B38" s="1" t="s">
        <v>25</v>
      </c>
      <c r="C38" s="1">
        <v>79</v>
      </c>
      <c r="D38" s="1">
        <v>76</v>
      </c>
      <c r="E38" s="1" t="s">
        <v>19</v>
      </c>
      <c r="F38" s="1">
        <v>65.599999999999994</v>
      </c>
      <c r="G38" s="1" t="s">
        <v>15</v>
      </c>
      <c r="H38" s="1" t="s">
        <v>16</v>
      </c>
      <c r="I38" s="1">
        <v>58</v>
      </c>
      <c r="J38" s="1" t="s">
        <v>17</v>
      </c>
      <c r="K38" s="1">
        <v>55.47</v>
      </c>
      <c r="L38" s="1" t="s">
        <v>18</v>
      </c>
      <c r="M38" s="1">
        <v>320000</v>
      </c>
    </row>
    <row r="39" spans="1:13" x14ac:dyDescent="0.25">
      <c r="A39" s="1">
        <v>39</v>
      </c>
      <c r="B39" s="1" t="s">
        <v>25</v>
      </c>
      <c r="C39" s="1">
        <v>73</v>
      </c>
      <c r="D39" s="1">
        <v>58</v>
      </c>
      <c r="E39" s="1" t="s">
        <v>19</v>
      </c>
      <c r="F39" s="1">
        <v>66</v>
      </c>
      <c r="G39" s="1" t="s">
        <v>23</v>
      </c>
      <c r="H39" s="1" t="s">
        <v>16</v>
      </c>
      <c r="I39" s="1">
        <v>53.7</v>
      </c>
      <c r="J39" s="1" t="s">
        <v>17</v>
      </c>
      <c r="K39" s="1">
        <v>56.86</v>
      </c>
      <c r="L39" s="1" t="s">
        <v>18</v>
      </c>
      <c r="M39" s="1">
        <v>240000</v>
      </c>
    </row>
    <row r="40" spans="1:13" x14ac:dyDescent="0.25">
      <c r="A40" s="1">
        <v>40</v>
      </c>
      <c r="B40" s="1" t="s">
        <v>13</v>
      </c>
      <c r="C40" s="1">
        <v>81</v>
      </c>
      <c r="D40" s="1">
        <v>68</v>
      </c>
      <c r="E40" s="1" t="s">
        <v>19</v>
      </c>
      <c r="F40" s="1">
        <v>64</v>
      </c>
      <c r="G40" s="1" t="s">
        <v>15</v>
      </c>
      <c r="H40" s="1" t="s">
        <v>16</v>
      </c>
      <c r="I40" s="1">
        <v>93</v>
      </c>
      <c r="J40" s="1" t="s">
        <v>21</v>
      </c>
      <c r="K40" s="1">
        <v>62.56</v>
      </c>
      <c r="L40" s="1" t="s">
        <v>18</v>
      </c>
      <c r="M40" s="1">
        <v>411000</v>
      </c>
    </row>
    <row r="41" spans="1:13" x14ac:dyDescent="0.25">
      <c r="A41" s="1">
        <v>41</v>
      </c>
      <c r="B41" s="1" t="s">
        <v>25</v>
      </c>
      <c r="C41" s="1">
        <v>78</v>
      </c>
      <c r="D41" s="1">
        <v>77</v>
      </c>
      <c r="E41" s="1" t="s">
        <v>14</v>
      </c>
      <c r="F41" s="1">
        <v>80</v>
      </c>
      <c r="G41" s="1" t="s">
        <v>23</v>
      </c>
      <c r="H41" s="1" t="s">
        <v>16</v>
      </c>
      <c r="I41" s="1">
        <v>60</v>
      </c>
      <c r="J41" s="1" t="s">
        <v>21</v>
      </c>
      <c r="K41" s="1">
        <v>66.72</v>
      </c>
      <c r="L41" s="1" t="s">
        <v>18</v>
      </c>
      <c r="M41" s="1">
        <v>287000</v>
      </c>
    </row>
    <row r="42" spans="1:13" x14ac:dyDescent="0.25">
      <c r="A42" s="1">
        <v>42</v>
      </c>
      <c r="B42" s="1" t="s">
        <v>25</v>
      </c>
      <c r="C42" s="1">
        <v>74</v>
      </c>
      <c r="D42" s="1">
        <v>63.16</v>
      </c>
      <c r="E42" s="1" t="s">
        <v>14</v>
      </c>
      <c r="F42" s="1">
        <v>65</v>
      </c>
      <c r="G42" s="1" t="s">
        <v>23</v>
      </c>
      <c r="H42" s="1" t="s">
        <v>20</v>
      </c>
      <c r="I42" s="1">
        <v>65</v>
      </c>
      <c r="J42" s="1" t="s">
        <v>17</v>
      </c>
      <c r="K42" s="1">
        <v>69.760000000000005</v>
      </c>
      <c r="L42" s="1" t="s">
        <v>24</v>
      </c>
      <c r="M42" s="1"/>
    </row>
    <row r="43" spans="1:13" x14ac:dyDescent="0.25">
      <c r="A43" s="1">
        <v>43</v>
      </c>
      <c r="B43" s="1" t="s">
        <v>13</v>
      </c>
      <c r="C43" s="1">
        <v>49</v>
      </c>
      <c r="D43" s="1">
        <v>39</v>
      </c>
      <c r="E43" s="1" t="s">
        <v>19</v>
      </c>
      <c r="F43" s="1">
        <v>65</v>
      </c>
      <c r="G43" s="1" t="s">
        <v>26</v>
      </c>
      <c r="H43" s="1" t="s">
        <v>16</v>
      </c>
      <c r="I43" s="1">
        <v>63</v>
      </c>
      <c r="J43" s="1" t="s">
        <v>21</v>
      </c>
      <c r="K43" s="1">
        <v>51.21</v>
      </c>
      <c r="L43" s="1" t="s">
        <v>24</v>
      </c>
      <c r="M43" s="1"/>
    </row>
    <row r="44" spans="1:13" x14ac:dyDescent="0.25">
      <c r="A44" s="1">
        <v>44</v>
      </c>
      <c r="B44" s="1" t="s">
        <v>13</v>
      </c>
      <c r="C44" s="1">
        <v>87</v>
      </c>
      <c r="D44" s="1">
        <v>87</v>
      </c>
      <c r="E44" s="1" t="s">
        <v>14</v>
      </c>
      <c r="F44" s="1">
        <v>68</v>
      </c>
      <c r="G44" s="1" t="s">
        <v>23</v>
      </c>
      <c r="H44" s="1" t="s">
        <v>16</v>
      </c>
      <c r="I44" s="1">
        <v>95</v>
      </c>
      <c r="J44" s="1" t="s">
        <v>17</v>
      </c>
      <c r="K44" s="1">
        <v>62.9</v>
      </c>
      <c r="L44" s="1" t="s">
        <v>18</v>
      </c>
      <c r="M44" s="1">
        <v>300000</v>
      </c>
    </row>
    <row r="45" spans="1:13" x14ac:dyDescent="0.25">
      <c r="A45" s="1">
        <v>45</v>
      </c>
      <c r="B45" s="1" t="s">
        <v>25</v>
      </c>
      <c r="C45" s="1">
        <v>77</v>
      </c>
      <c r="D45" s="1">
        <v>73</v>
      </c>
      <c r="E45" s="1" t="s">
        <v>14</v>
      </c>
      <c r="F45" s="1">
        <v>81</v>
      </c>
      <c r="G45" s="1" t="s">
        <v>23</v>
      </c>
      <c r="H45" s="1" t="s">
        <v>20</v>
      </c>
      <c r="I45" s="1">
        <v>89</v>
      </c>
      <c r="J45" s="1" t="s">
        <v>21</v>
      </c>
      <c r="K45" s="1">
        <v>69.7</v>
      </c>
      <c r="L45" s="1" t="s">
        <v>18</v>
      </c>
      <c r="M45" s="1">
        <v>200000</v>
      </c>
    </row>
    <row r="46" spans="1:13" x14ac:dyDescent="0.25">
      <c r="A46" s="1">
        <v>46</v>
      </c>
      <c r="B46" s="1" t="s">
        <v>25</v>
      </c>
      <c r="C46" s="1">
        <v>76</v>
      </c>
      <c r="D46" s="1">
        <v>64</v>
      </c>
      <c r="E46" s="1" t="s">
        <v>19</v>
      </c>
      <c r="F46" s="1">
        <v>72</v>
      </c>
      <c r="G46" s="1" t="s">
        <v>15</v>
      </c>
      <c r="H46" s="1" t="s">
        <v>16</v>
      </c>
      <c r="I46" s="1">
        <v>58</v>
      </c>
      <c r="J46" s="1" t="s">
        <v>17</v>
      </c>
      <c r="K46" s="1">
        <v>66.53</v>
      </c>
      <c r="L46" s="1" t="s">
        <v>24</v>
      </c>
      <c r="M46" s="1"/>
    </row>
    <row r="47" spans="1:13" x14ac:dyDescent="0.25">
      <c r="A47" s="1">
        <v>47</v>
      </c>
      <c r="B47" s="1" t="s">
        <v>25</v>
      </c>
      <c r="C47" s="1">
        <v>70.89</v>
      </c>
      <c r="D47" s="1">
        <v>71.98</v>
      </c>
      <c r="E47" s="1" t="s">
        <v>19</v>
      </c>
      <c r="F47" s="1">
        <v>65.599999999999994</v>
      </c>
      <c r="G47" s="1" t="s">
        <v>23</v>
      </c>
      <c r="H47" s="1" t="s">
        <v>16</v>
      </c>
      <c r="I47" s="1">
        <v>68</v>
      </c>
      <c r="J47" s="1" t="s">
        <v>17</v>
      </c>
      <c r="K47" s="1">
        <v>71.63</v>
      </c>
      <c r="L47" s="1" t="s">
        <v>24</v>
      </c>
      <c r="M47" s="1"/>
    </row>
    <row r="48" spans="1:13" x14ac:dyDescent="0.25">
      <c r="A48" s="1">
        <v>48</v>
      </c>
      <c r="B48" s="1" t="s">
        <v>13</v>
      </c>
      <c r="C48" s="1">
        <v>63</v>
      </c>
      <c r="D48" s="1">
        <v>60</v>
      </c>
      <c r="E48" s="1" t="s">
        <v>14</v>
      </c>
      <c r="F48" s="1">
        <v>57</v>
      </c>
      <c r="G48" s="1" t="s">
        <v>23</v>
      </c>
      <c r="H48" s="1" t="s">
        <v>20</v>
      </c>
      <c r="I48" s="1">
        <v>78</v>
      </c>
      <c r="J48" s="1" t="s">
        <v>21</v>
      </c>
      <c r="K48" s="1">
        <v>54.55</v>
      </c>
      <c r="L48" s="1" t="s">
        <v>18</v>
      </c>
      <c r="M48" s="1">
        <v>204000</v>
      </c>
    </row>
    <row r="49" spans="1:13" x14ac:dyDescent="0.25">
      <c r="A49" s="1">
        <v>49</v>
      </c>
      <c r="B49" s="1" t="s">
        <v>13</v>
      </c>
      <c r="C49" s="1">
        <v>63</v>
      </c>
      <c r="D49" s="1">
        <v>62</v>
      </c>
      <c r="E49" s="1" t="s">
        <v>14</v>
      </c>
      <c r="F49" s="1">
        <v>68</v>
      </c>
      <c r="G49" s="1" t="s">
        <v>23</v>
      </c>
      <c r="H49" s="1" t="s">
        <v>16</v>
      </c>
      <c r="I49" s="1">
        <v>64</v>
      </c>
      <c r="J49" s="1" t="s">
        <v>21</v>
      </c>
      <c r="K49" s="1">
        <v>62.46</v>
      </c>
      <c r="L49" s="1" t="s">
        <v>18</v>
      </c>
      <c r="M49" s="1">
        <v>250000</v>
      </c>
    </row>
    <row r="50" spans="1:13" x14ac:dyDescent="0.25">
      <c r="A50" s="1">
        <v>50</v>
      </c>
      <c r="B50" s="1" t="s">
        <v>25</v>
      </c>
      <c r="C50" s="1">
        <v>50</v>
      </c>
      <c r="D50" s="1">
        <v>37</v>
      </c>
      <c r="E50" s="1" t="s">
        <v>22</v>
      </c>
      <c r="F50" s="1">
        <v>52</v>
      </c>
      <c r="G50" s="1" t="s">
        <v>26</v>
      </c>
      <c r="H50" s="1" t="s">
        <v>16</v>
      </c>
      <c r="I50" s="1">
        <v>65</v>
      </c>
      <c r="J50" s="1" t="s">
        <v>17</v>
      </c>
      <c r="K50" s="1">
        <v>56.11</v>
      </c>
      <c r="L50" s="1" t="s">
        <v>24</v>
      </c>
      <c r="M50" s="1"/>
    </row>
    <row r="51" spans="1:13" x14ac:dyDescent="0.25">
      <c r="A51" s="1">
        <v>51</v>
      </c>
      <c r="B51" s="1" t="s">
        <v>25</v>
      </c>
      <c r="C51" s="1">
        <v>75.2</v>
      </c>
      <c r="D51" s="1">
        <v>73.2</v>
      </c>
      <c r="E51" s="1" t="s">
        <v>19</v>
      </c>
      <c r="F51" s="1">
        <v>68.400000000000006</v>
      </c>
      <c r="G51" s="1" t="s">
        <v>23</v>
      </c>
      <c r="H51" s="1" t="s">
        <v>16</v>
      </c>
      <c r="I51" s="1">
        <v>65</v>
      </c>
      <c r="J51" s="1" t="s">
        <v>17</v>
      </c>
      <c r="K51" s="1">
        <v>62.98</v>
      </c>
      <c r="L51" s="1" t="s">
        <v>18</v>
      </c>
      <c r="M51" s="1">
        <v>200000</v>
      </c>
    </row>
    <row r="52" spans="1:13" x14ac:dyDescent="0.25">
      <c r="A52" s="1">
        <v>52</v>
      </c>
      <c r="B52" s="1" t="s">
        <v>13</v>
      </c>
      <c r="C52" s="1">
        <v>54.4</v>
      </c>
      <c r="D52" s="1">
        <v>61.12</v>
      </c>
      <c r="E52" s="1" t="s">
        <v>14</v>
      </c>
      <c r="F52" s="1">
        <v>56.2</v>
      </c>
      <c r="G52" s="1" t="s">
        <v>23</v>
      </c>
      <c r="H52" s="1" t="s">
        <v>16</v>
      </c>
      <c r="I52" s="1">
        <v>67</v>
      </c>
      <c r="J52" s="1" t="s">
        <v>17</v>
      </c>
      <c r="K52" s="1">
        <v>62.65</v>
      </c>
      <c r="L52" s="1" t="s">
        <v>24</v>
      </c>
      <c r="M52" s="1"/>
    </row>
    <row r="53" spans="1:13" x14ac:dyDescent="0.25">
      <c r="A53" s="1">
        <v>53</v>
      </c>
      <c r="B53" s="1" t="s">
        <v>25</v>
      </c>
      <c r="C53" s="1">
        <v>40.89</v>
      </c>
      <c r="D53" s="1">
        <v>45.83</v>
      </c>
      <c r="E53" s="1" t="s">
        <v>14</v>
      </c>
      <c r="F53" s="1">
        <v>53</v>
      </c>
      <c r="G53" s="1" t="s">
        <v>23</v>
      </c>
      <c r="H53" s="1" t="s">
        <v>16</v>
      </c>
      <c r="I53" s="1">
        <v>71.2</v>
      </c>
      <c r="J53" s="1" t="s">
        <v>17</v>
      </c>
      <c r="K53" s="1">
        <v>65.489999999999995</v>
      </c>
      <c r="L53" s="1" t="s">
        <v>24</v>
      </c>
      <c r="M53" s="1"/>
    </row>
    <row r="54" spans="1:13" x14ac:dyDescent="0.25">
      <c r="A54" s="1">
        <v>54</v>
      </c>
      <c r="B54" s="1" t="s">
        <v>13</v>
      </c>
      <c r="C54" s="1">
        <v>80</v>
      </c>
      <c r="D54" s="1">
        <v>70</v>
      </c>
      <c r="E54" s="1" t="s">
        <v>19</v>
      </c>
      <c r="F54" s="1">
        <v>72</v>
      </c>
      <c r="G54" s="1" t="s">
        <v>15</v>
      </c>
      <c r="H54" s="1" t="s">
        <v>16</v>
      </c>
      <c r="I54" s="1">
        <v>87</v>
      </c>
      <c r="J54" s="1" t="s">
        <v>17</v>
      </c>
      <c r="K54" s="1">
        <v>71.040000000000006</v>
      </c>
      <c r="L54" s="1" t="s">
        <v>18</v>
      </c>
      <c r="M54" s="1">
        <v>450000</v>
      </c>
    </row>
    <row r="55" spans="1:13" x14ac:dyDescent="0.25">
      <c r="A55" s="1">
        <v>55</v>
      </c>
      <c r="B55" s="1" t="s">
        <v>25</v>
      </c>
      <c r="C55" s="1">
        <v>74</v>
      </c>
      <c r="D55" s="1">
        <v>60</v>
      </c>
      <c r="E55" s="1" t="s">
        <v>19</v>
      </c>
      <c r="F55" s="1">
        <v>69</v>
      </c>
      <c r="G55" s="1" t="s">
        <v>23</v>
      </c>
      <c r="H55" s="1" t="s">
        <v>16</v>
      </c>
      <c r="I55" s="1">
        <v>78</v>
      </c>
      <c r="J55" s="1" t="s">
        <v>17</v>
      </c>
      <c r="K55" s="1">
        <v>65.56</v>
      </c>
      <c r="L55" s="1" t="s">
        <v>18</v>
      </c>
      <c r="M55" s="1">
        <v>216000</v>
      </c>
    </row>
    <row r="56" spans="1:13" x14ac:dyDescent="0.25">
      <c r="A56" s="1">
        <v>56</v>
      </c>
      <c r="B56" s="1" t="s">
        <v>13</v>
      </c>
      <c r="C56" s="1">
        <v>60.4</v>
      </c>
      <c r="D56" s="1">
        <v>66.599999999999994</v>
      </c>
      <c r="E56" s="1" t="s">
        <v>19</v>
      </c>
      <c r="F56" s="1">
        <v>65</v>
      </c>
      <c r="G56" s="1" t="s">
        <v>23</v>
      </c>
      <c r="H56" s="1" t="s">
        <v>16</v>
      </c>
      <c r="I56" s="1">
        <v>71</v>
      </c>
      <c r="J56" s="1" t="s">
        <v>17</v>
      </c>
      <c r="K56" s="1">
        <v>52.71</v>
      </c>
      <c r="L56" s="1" t="s">
        <v>18</v>
      </c>
      <c r="M56" s="1">
        <v>220000</v>
      </c>
    </row>
    <row r="57" spans="1:13" x14ac:dyDescent="0.25">
      <c r="A57" s="1">
        <v>57</v>
      </c>
      <c r="B57" s="1" t="s">
        <v>13</v>
      </c>
      <c r="C57" s="1">
        <v>63</v>
      </c>
      <c r="D57" s="1">
        <v>71.400000000000006</v>
      </c>
      <c r="E57" s="1" t="s">
        <v>14</v>
      </c>
      <c r="F57" s="1">
        <v>61.4</v>
      </c>
      <c r="G57" s="1" t="s">
        <v>23</v>
      </c>
      <c r="H57" s="1" t="s">
        <v>16</v>
      </c>
      <c r="I57" s="1">
        <v>68</v>
      </c>
      <c r="J57" s="1" t="s">
        <v>21</v>
      </c>
      <c r="K57" s="1">
        <v>66.88</v>
      </c>
      <c r="L57" s="1" t="s">
        <v>18</v>
      </c>
      <c r="M57" s="1">
        <v>240000</v>
      </c>
    </row>
    <row r="58" spans="1:13" x14ac:dyDescent="0.25">
      <c r="A58" s="1">
        <v>58</v>
      </c>
      <c r="B58" s="1" t="s">
        <v>13</v>
      </c>
      <c r="C58" s="1">
        <v>68</v>
      </c>
      <c r="D58" s="1">
        <v>76</v>
      </c>
      <c r="E58" s="1" t="s">
        <v>14</v>
      </c>
      <c r="F58" s="1">
        <v>74</v>
      </c>
      <c r="G58" s="1" t="s">
        <v>23</v>
      </c>
      <c r="H58" s="1" t="s">
        <v>16</v>
      </c>
      <c r="I58" s="1">
        <v>80</v>
      </c>
      <c r="J58" s="1" t="s">
        <v>21</v>
      </c>
      <c r="K58" s="1">
        <v>63.59</v>
      </c>
      <c r="L58" s="1" t="s">
        <v>18</v>
      </c>
      <c r="M58" s="1">
        <v>360000</v>
      </c>
    </row>
    <row r="59" spans="1:13" x14ac:dyDescent="0.25">
      <c r="A59" s="1">
        <v>59</v>
      </c>
      <c r="B59" s="1" t="s">
        <v>13</v>
      </c>
      <c r="C59" s="1">
        <v>74</v>
      </c>
      <c r="D59" s="1">
        <v>62</v>
      </c>
      <c r="E59" s="1" t="s">
        <v>19</v>
      </c>
      <c r="F59" s="1">
        <v>68</v>
      </c>
      <c r="G59" s="1" t="s">
        <v>23</v>
      </c>
      <c r="H59" s="1" t="s">
        <v>16</v>
      </c>
      <c r="I59" s="1">
        <v>74</v>
      </c>
      <c r="J59" s="1" t="s">
        <v>21</v>
      </c>
      <c r="K59" s="1">
        <v>57.99</v>
      </c>
      <c r="L59" s="1" t="s">
        <v>18</v>
      </c>
      <c r="M59" s="1">
        <v>268000</v>
      </c>
    </row>
    <row r="60" spans="1:13" x14ac:dyDescent="0.25">
      <c r="A60" s="1">
        <v>60</v>
      </c>
      <c r="B60" s="1" t="s">
        <v>13</v>
      </c>
      <c r="C60" s="1">
        <v>52.6</v>
      </c>
      <c r="D60" s="1">
        <v>65.58</v>
      </c>
      <c r="E60" s="1" t="s">
        <v>19</v>
      </c>
      <c r="F60" s="1">
        <v>72.11</v>
      </c>
      <c r="G60" s="1" t="s">
        <v>15</v>
      </c>
      <c r="H60" s="1" t="s">
        <v>16</v>
      </c>
      <c r="I60" s="1">
        <v>57.6</v>
      </c>
      <c r="J60" s="1" t="s">
        <v>21</v>
      </c>
      <c r="K60" s="1">
        <v>56.66</v>
      </c>
      <c r="L60" s="1" t="s">
        <v>18</v>
      </c>
      <c r="M60" s="1">
        <v>265000</v>
      </c>
    </row>
    <row r="61" spans="1:13" x14ac:dyDescent="0.25">
      <c r="A61" s="1">
        <v>61</v>
      </c>
      <c r="B61" s="1" t="s">
        <v>13</v>
      </c>
      <c r="C61" s="1">
        <v>74</v>
      </c>
      <c r="D61" s="1">
        <v>70</v>
      </c>
      <c r="E61" s="1" t="s">
        <v>19</v>
      </c>
      <c r="F61" s="1">
        <v>72</v>
      </c>
      <c r="G61" s="1" t="s">
        <v>23</v>
      </c>
      <c r="H61" s="1" t="s">
        <v>20</v>
      </c>
      <c r="I61" s="1">
        <v>60</v>
      </c>
      <c r="J61" s="1" t="s">
        <v>21</v>
      </c>
      <c r="K61" s="1">
        <v>57.24</v>
      </c>
      <c r="L61" s="1" t="s">
        <v>18</v>
      </c>
      <c r="M61" s="1">
        <v>260000</v>
      </c>
    </row>
    <row r="62" spans="1:13" x14ac:dyDescent="0.25">
      <c r="A62" s="1">
        <v>62</v>
      </c>
      <c r="B62" s="1" t="s">
        <v>13</v>
      </c>
      <c r="C62" s="1">
        <v>84.2</v>
      </c>
      <c r="D62" s="1">
        <v>73.400000000000006</v>
      </c>
      <c r="E62" s="1" t="s">
        <v>14</v>
      </c>
      <c r="F62" s="1">
        <v>66.89</v>
      </c>
      <c r="G62" s="1" t="s">
        <v>23</v>
      </c>
      <c r="H62" s="1" t="s">
        <v>16</v>
      </c>
      <c r="I62" s="1">
        <v>61.6</v>
      </c>
      <c r="J62" s="1" t="s">
        <v>21</v>
      </c>
      <c r="K62" s="1">
        <v>62.48</v>
      </c>
      <c r="L62" s="1" t="s">
        <v>18</v>
      </c>
      <c r="M62" s="1">
        <v>300000</v>
      </c>
    </row>
    <row r="63" spans="1:13" x14ac:dyDescent="0.25">
      <c r="A63" s="1">
        <v>63</v>
      </c>
      <c r="B63" s="1" t="s">
        <v>25</v>
      </c>
      <c r="C63" s="1">
        <v>86.5</v>
      </c>
      <c r="D63" s="1">
        <v>64.2</v>
      </c>
      <c r="E63" s="1" t="s">
        <v>19</v>
      </c>
      <c r="F63" s="1">
        <v>67.400000000000006</v>
      </c>
      <c r="G63" s="1" t="s">
        <v>15</v>
      </c>
      <c r="H63" s="1" t="s">
        <v>16</v>
      </c>
      <c r="I63" s="1">
        <v>59</v>
      </c>
      <c r="J63" s="1" t="s">
        <v>21</v>
      </c>
      <c r="K63" s="1">
        <v>59.69</v>
      </c>
      <c r="L63" s="1" t="s">
        <v>18</v>
      </c>
      <c r="M63" s="1">
        <v>240000</v>
      </c>
    </row>
    <row r="64" spans="1:13" x14ac:dyDescent="0.25">
      <c r="A64" s="1">
        <v>64</v>
      </c>
      <c r="B64" s="1" t="s">
        <v>13</v>
      </c>
      <c r="C64" s="1">
        <v>61</v>
      </c>
      <c r="D64" s="1">
        <v>70</v>
      </c>
      <c r="E64" s="1" t="s">
        <v>14</v>
      </c>
      <c r="F64" s="1">
        <v>64</v>
      </c>
      <c r="G64" s="1" t="s">
        <v>23</v>
      </c>
      <c r="H64" s="1" t="s">
        <v>16</v>
      </c>
      <c r="I64" s="1">
        <v>68.5</v>
      </c>
      <c r="J64" s="1" t="s">
        <v>17</v>
      </c>
      <c r="K64" s="1">
        <v>59.5</v>
      </c>
      <c r="L64" s="1" t="s">
        <v>24</v>
      </c>
      <c r="M64" s="1"/>
    </row>
    <row r="65" spans="1:13" x14ac:dyDescent="0.25">
      <c r="A65" s="1">
        <v>65</v>
      </c>
      <c r="B65" s="1" t="s">
        <v>13</v>
      </c>
      <c r="C65" s="1">
        <v>80</v>
      </c>
      <c r="D65" s="1">
        <v>73</v>
      </c>
      <c r="E65" s="1" t="s">
        <v>14</v>
      </c>
      <c r="F65" s="1">
        <v>75</v>
      </c>
      <c r="G65" s="1" t="s">
        <v>23</v>
      </c>
      <c r="H65" s="1" t="s">
        <v>16</v>
      </c>
      <c r="I65" s="1">
        <v>61</v>
      </c>
      <c r="J65" s="1" t="s">
        <v>21</v>
      </c>
      <c r="K65" s="1">
        <v>58.78</v>
      </c>
      <c r="L65" s="1" t="s">
        <v>18</v>
      </c>
      <c r="M65" s="1">
        <v>240000</v>
      </c>
    </row>
    <row r="66" spans="1:13" x14ac:dyDescent="0.25">
      <c r="A66" s="1">
        <v>66</v>
      </c>
      <c r="B66" s="1" t="s">
        <v>13</v>
      </c>
      <c r="C66" s="1">
        <v>54</v>
      </c>
      <c r="D66" s="1">
        <v>47</v>
      </c>
      <c r="E66" s="1" t="s">
        <v>19</v>
      </c>
      <c r="F66" s="1">
        <v>57</v>
      </c>
      <c r="G66" s="1" t="s">
        <v>23</v>
      </c>
      <c r="H66" s="1" t="s">
        <v>16</v>
      </c>
      <c r="I66" s="1">
        <v>89.69</v>
      </c>
      <c r="J66" s="1" t="s">
        <v>17</v>
      </c>
      <c r="K66" s="1">
        <v>57.1</v>
      </c>
      <c r="L66" s="1" t="s">
        <v>24</v>
      </c>
      <c r="M66" s="1"/>
    </row>
    <row r="67" spans="1:13" x14ac:dyDescent="0.25">
      <c r="A67" s="1">
        <v>67</v>
      </c>
      <c r="B67" s="1" t="s">
        <v>13</v>
      </c>
      <c r="C67" s="1">
        <v>83</v>
      </c>
      <c r="D67" s="1">
        <v>74</v>
      </c>
      <c r="E67" s="1" t="s">
        <v>19</v>
      </c>
      <c r="F67" s="1">
        <v>66</v>
      </c>
      <c r="G67" s="1" t="s">
        <v>23</v>
      </c>
      <c r="H67" s="1" t="s">
        <v>16</v>
      </c>
      <c r="I67" s="1">
        <v>68.92</v>
      </c>
      <c r="J67" s="1" t="s">
        <v>17</v>
      </c>
      <c r="K67" s="1">
        <v>58.46</v>
      </c>
      <c r="L67" s="1" t="s">
        <v>18</v>
      </c>
      <c r="M67" s="1">
        <v>275000</v>
      </c>
    </row>
    <row r="68" spans="1:13" x14ac:dyDescent="0.25">
      <c r="A68" s="1">
        <v>68</v>
      </c>
      <c r="B68" s="1" t="s">
        <v>13</v>
      </c>
      <c r="C68" s="1">
        <v>80.92</v>
      </c>
      <c r="D68" s="1">
        <v>78.5</v>
      </c>
      <c r="E68" s="1" t="s">
        <v>14</v>
      </c>
      <c r="F68" s="1">
        <v>67</v>
      </c>
      <c r="G68" s="1" t="s">
        <v>23</v>
      </c>
      <c r="H68" s="1" t="s">
        <v>16</v>
      </c>
      <c r="I68" s="1">
        <v>68.709999999999994</v>
      </c>
      <c r="J68" s="1" t="s">
        <v>21</v>
      </c>
      <c r="K68" s="1">
        <v>60.99</v>
      </c>
      <c r="L68" s="1" t="s">
        <v>18</v>
      </c>
      <c r="M68" s="1">
        <v>275000</v>
      </c>
    </row>
    <row r="69" spans="1:13" x14ac:dyDescent="0.25">
      <c r="A69" s="1">
        <v>69</v>
      </c>
      <c r="B69" s="1" t="s">
        <v>25</v>
      </c>
      <c r="C69" s="1">
        <v>69.7</v>
      </c>
      <c r="D69" s="1">
        <v>47</v>
      </c>
      <c r="E69" s="1" t="s">
        <v>14</v>
      </c>
      <c r="F69" s="1">
        <v>72.7</v>
      </c>
      <c r="G69" s="1" t="s">
        <v>15</v>
      </c>
      <c r="H69" s="1" t="s">
        <v>16</v>
      </c>
      <c r="I69" s="1">
        <v>79</v>
      </c>
      <c r="J69" s="1" t="s">
        <v>17</v>
      </c>
      <c r="K69" s="1">
        <v>59.24</v>
      </c>
      <c r="L69" s="1" t="s">
        <v>24</v>
      </c>
      <c r="M69" s="1"/>
    </row>
    <row r="70" spans="1:13" x14ac:dyDescent="0.25">
      <c r="A70" s="1">
        <v>70</v>
      </c>
      <c r="B70" s="1" t="s">
        <v>13</v>
      </c>
      <c r="C70" s="1">
        <v>73</v>
      </c>
      <c r="D70" s="1">
        <v>73</v>
      </c>
      <c r="E70" s="1" t="s">
        <v>19</v>
      </c>
      <c r="F70" s="1">
        <v>66</v>
      </c>
      <c r="G70" s="1" t="s">
        <v>15</v>
      </c>
      <c r="H70" s="1" t="s">
        <v>20</v>
      </c>
      <c r="I70" s="1">
        <v>70</v>
      </c>
      <c r="J70" s="1" t="s">
        <v>21</v>
      </c>
      <c r="K70" s="1">
        <v>68.069999999999993</v>
      </c>
      <c r="L70" s="1" t="s">
        <v>18</v>
      </c>
      <c r="M70" s="1">
        <v>275000</v>
      </c>
    </row>
    <row r="71" spans="1:13" x14ac:dyDescent="0.25">
      <c r="A71" s="1">
        <v>71</v>
      </c>
      <c r="B71" s="1" t="s">
        <v>13</v>
      </c>
      <c r="C71" s="1">
        <v>82</v>
      </c>
      <c r="D71" s="1">
        <v>61</v>
      </c>
      <c r="E71" s="1" t="s">
        <v>19</v>
      </c>
      <c r="F71" s="1">
        <v>62</v>
      </c>
      <c r="G71" s="1" t="s">
        <v>15</v>
      </c>
      <c r="H71" s="1" t="s">
        <v>16</v>
      </c>
      <c r="I71" s="1">
        <v>89</v>
      </c>
      <c r="J71" s="1" t="s">
        <v>21</v>
      </c>
      <c r="K71" s="1">
        <v>65.45</v>
      </c>
      <c r="L71" s="1" t="s">
        <v>18</v>
      </c>
      <c r="M71" s="1">
        <v>360000</v>
      </c>
    </row>
    <row r="72" spans="1:13" x14ac:dyDescent="0.25">
      <c r="A72" s="1">
        <v>72</v>
      </c>
      <c r="B72" s="1" t="s">
        <v>13</v>
      </c>
      <c r="C72" s="1">
        <v>75</v>
      </c>
      <c r="D72" s="1">
        <v>70.290000000000006</v>
      </c>
      <c r="E72" s="1" t="s">
        <v>14</v>
      </c>
      <c r="F72" s="1">
        <v>71</v>
      </c>
      <c r="G72" s="1" t="s">
        <v>23</v>
      </c>
      <c r="H72" s="1" t="s">
        <v>16</v>
      </c>
      <c r="I72" s="1">
        <v>95</v>
      </c>
      <c r="J72" s="1" t="s">
        <v>21</v>
      </c>
      <c r="K72" s="1">
        <v>66.94</v>
      </c>
      <c r="L72" s="1" t="s">
        <v>18</v>
      </c>
      <c r="M72" s="1">
        <v>240000</v>
      </c>
    </row>
    <row r="73" spans="1:13" x14ac:dyDescent="0.25">
      <c r="A73" s="1">
        <v>73</v>
      </c>
      <c r="B73" s="1" t="s">
        <v>13</v>
      </c>
      <c r="C73" s="1">
        <v>84.86</v>
      </c>
      <c r="D73" s="1">
        <v>67</v>
      </c>
      <c r="E73" s="1" t="s">
        <v>19</v>
      </c>
      <c r="F73" s="1">
        <v>78</v>
      </c>
      <c r="G73" s="1" t="s">
        <v>23</v>
      </c>
      <c r="H73" s="1" t="s">
        <v>16</v>
      </c>
      <c r="I73" s="1">
        <v>95.5</v>
      </c>
      <c r="J73" s="1" t="s">
        <v>21</v>
      </c>
      <c r="K73" s="1">
        <v>68.53</v>
      </c>
      <c r="L73" s="1" t="s">
        <v>18</v>
      </c>
      <c r="M73" s="1">
        <v>240000</v>
      </c>
    </row>
    <row r="74" spans="1:13" x14ac:dyDescent="0.25">
      <c r="A74" s="1">
        <v>74</v>
      </c>
      <c r="B74" s="1" t="s">
        <v>13</v>
      </c>
      <c r="C74" s="1">
        <v>64.599999999999994</v>
      </c>
      <c r="D74" s="1">
        <v>83.83</v>
      </c>
      <c r="E74" s="1" t="s">
        <v>14</v>
      </c>
      <c r="F74" s="1">
        <v>71.72</v>
      </c>
      <c r="G74" s="1" t="s">
        <v>23</v>
      </c>
      <c r="H74" s="1" t="s">
        <v>16</v>
      </c>
      <c r="I74" s="1">
        <v>86</v>
      </c>
      <c r="J74" s="1" t="s">
        <v>21</v>
      </c>
      <c r="K74" s="1">
        <v>59.75</v>
      </c>
      <c r="L74" s="1" t="s">
        <v>18</v>
      </c>
      <c r="M74" s="1">
        <v>218000</v>
      </c>
    </row>
    <row r="75" spans="1:13" x14ac:dyDescent="0.25">
      <c r="A75" s="1">
        <v>75</v>
      </c>
      <c r="B75" s="1" t="s">
        <v>13</v>
      </c>
      <c r="C75" s="1">
        <v>56.6</v>
      </c>
      <c r="D75" s="1">
        <v>64.8</v>
      </c>
      <c r="E75" s="1" t="s">
        <v>14</v>
      </c>
      <c r="F75" s="1">
        <v>70.2</v>
      </c>
      <c r="G75" s="1" t="s">
        <v>23</v>
      </c>
      <c r="H75" s="1" t="s">
        <v>16</v>
      </c>
      <c r="I75" s="1">
        <v>84.27</v>
      </c>
      <c r="J75" s="1" t="s">
        <v>21</v>
      </c>
      <c r="K75" s="1">
        <v>67.2</v>
      </c>
      <c r="L75" s="1" t="s">
        <v>18</v>
      </c>
      <c r="M75" s="1">
        <v>336000</v>
      </c>
    </row>
    <row r="76" spans="1:13" x14ac:dyDescent="0.25">
      <c r="A76" s="1">
        <v>76</v>
      </c>
      <c r="B76" s="1" t="s">
        <v>25</v>
      </c>
      <c r="C76" s="1">
        <v>59</v>
      </c>
      <c r="D76" s="1">
        <v>62</v>
      </c>
      <c r="E76" s="1" t="s">
        <v>14</v>
      </c>
      <c r="F76" s="1">
        <v>77.5</v>
      </c>
      <c r="G76" s="1" t="s">
        <v>23</v>
      </c>
      <c r="H76" s="1" t="s">
        <v>16</v>
      </c>
      <c r="I76" s="1">
        <v>74</v>
      </c>
      <c r="J76" s="1" t="s">
        <v>17</v>
      </c>
      <c r="K76" s="1">
        <v>67</v>
      </c>
      <c r="L76" s="1" t="s">
        <v>24</v>
      </c>
      <c r="M76" s="1"/>
    </row>
    <row r="77" spans="1:13" x14ac:dyDescent="0.25">
      <c r="A77" s="1">
        <v>77</v>
      </c>
      <c r="B77" s="1" t="s">
        <v>25</v>
      </c>
      <c r="C77" s="1">
        <v>66.5</v>
      </c>
      <c r="D77" s="1">
        <v>70.400000000000006</v>
      </c>
      <c r="E77" s="1" t="s">
        <v>22</v>
      </c>
      <c r="F77" s="1">
        <v>71.930000000000007</v>
      </c>
      <c r="G77" s="1" t="s">
        <v>23</v>
      </c>
      <c r="H77" s="1" t="s">
        <v>16</v>
      </c>
      <c r="I77" s="1">
        <v>61</v>
      </c>
      <c r="J77" s="1" t="s">
        <v>21</v>
      </c>
      <c r="K77" s="1">
        <v>64.27</v>
      </c>
      <c r="L77" s="1" t="s">
        <v>18</v>
      </c>
      <c r="M77" s="1">
        <v>230000</v>
      </c>
    </row>
    <row r="78" spans="1:13" x14ac:dyDescent="0.25">
      <c r="A78" s="1">
        <v>78</v>
      </c>
      <c r="B78" s="1" t="s">
        <v>13</v>
      </c>
      <c r="C78" s="1">
        <v>64</v>
      </c>
      <c r="D78" s="1">
        <v>80</v>
      </c>
      <c r="E78" s="1" t="s">
        <v>19</v>
      </c>
      <c r="F78" s="1">
        <v>65</v>
      </c>
      <c r="G78" s="1" t="s">
        <v>15</v>
      </c>
      <c r="H78" s="1" t="s">
        <v>20</v>
      </c>
      <c r="I78" s="1">
        <v>69</v>
      </c>
      <c r="J78" s="1" t="s">
        <v>21</v>
      </c>
      <c r="K78" s="1">
        <v>57.65</v>
      </c>
      <c r="L78" s="1" t="s">
        <v>18</v>
      </c>
      <c r="M78" s="1">
        <v>500000</v>
      </c>
    </row>
    <row r="79" spans="1:13" x14ac:dyDescent="0.25">
      <c r="A79" s="1">
        <v>79</v>
      </c>
      <c r="B79" s="1" t="s">
        <v>13</v>
      </c>
      <c r="C79" s="1">
        <v>84</v>
      </c>
      <c r="D79" s="1">
        <v>90.9</v>
      </c>
      <c r="E79" s="1" t="s">
        <v>19</v>
      </c>
      <c r="F79" s="1">
        <v>64.5</v>
      </c>
      <c r="G79" s="1" t="s">
        <v>15</v>
      </c>
      <c r="H79" s="1" t="s">
        <v>16</v>
      </c>
      <c r="I79" s="1">
        <v>86.04</v>
      </c>
      <c r="J79" s="1" t="s">
        <v>21</v>
      </c>
      <c r="K79" s="1">
        <v>59.42</v>
      </c>
      <c r="L79" s="1" t="s">
        <v>18</v>
      </c>
      <c r="M79" s="1">
        <v>270000</v>
      </c>
    </row>
    <row r="80" spans="1:13" x14ac:dyDescent="0.25">
      <c r="A80" s="1">
        <v>80</v>
      </c>
      <c r="B80" s="1" t="s">
        <v>25</v>
      </c>
      <c r="C80" s="1">
        <v>69</v>
      </c>
      <c r="D80" s="1">
        <v>62</v>
      </c>
      <c r="E80" s="1" t="s">
        <v>19</v>
      </c>
      <c r="F80" s="1">
        <v>66</v>
      </c>
      <c r="G80" s="1" t="s">
        <v>15</v>
      </c>
      <c r="H80" s="1" t="s">
        <v>16</v>
      </c>
      <c r="I80" s="1">
        <v>75</v>
      </c>
      <c r="J80" s="1" t="s">
        <v>17</v>
      </c>
      <c r="K80" s="1">
        <v>67.989999999999995</v>
      </c>
      <c r="L80" s="1" t="s">
        <v>24</v>
      </c>
      <c r="M80" s="1"/>
    </row>
    <row r="81" spans="1:13" x14ac:dyDescent="0.25">
      <c r="A81" s="1">
        <v>81</v>
      </c>
      <c r="B81" s="1" t="s">
        <v>25</v>
      </c>
      <c r="C81" s="1">
        <v>69</v>
      </c>
      <c r="D81" s="1">
        <v>62</v>
      </c>
      <c r="E81" s="1" t="s">
        <v>14</v>
      </c>
      <c r="F81" s="1">
        <v>69</v>
      </c>
      <c r="G81" s="1" t="s">
        <v>23</v>
      </c>
      <c r="H81" s="1" t="s">
        <v>20</v>
      </c>
      <c r="I81" s="1">
        <v>67</v>
      </c>
      <c r="J81" s="1" t="s">
        <v>17</v>
      </c>
      <c r="K81" s="1">
        <v>62.35</v>
      </c>
      <c r="L81" s="1" t="s">
        <v>18</v>
      </c>
      <c r="M81" s="1">
        <v>240000</v>
      </c>
    </row>
    <row r="82" spans="1:13" x14ac:dyDescent="0.25">
      <c r="A82" s="1">
        <v>82</v>
      </c>
      <c r="B82" s="1" t="s">
        <v>13</v>
      </c>
      <c r="C82" s="1">
        <v>81.7</v>
      </c>
      <c r="D82" s="1">
        <v>63</v>
      </c>
      <c r="E82" s="1" t="s">
        <v>19</v>
      </c>
      <c r="F82" s="1">
        <v>67</v>
      </c>
      <c r="G82" s="1" t="s">
        <v>23</v>
      </c>
      <c r="H82" s="1" t="s">
        <v>20</v>
      </c>
      <c r="I82" s="1">
        <v>86</v>
      </c>
      <c r="J82" s="1" t="s">
        <v>21</v>
      </c>
      <c r="K82" s="1">
        <v>70.2</v>
      </c>
      <c r="L82" s="1" t="s">
        <v>18</v>
      </c>
      <c r="M82" s="1">
        <v>300000</v>
      </c>
    </row>
    <row r="83" spans="1:13" x14ac:dyDescent="0.25">
      <c r="A83" s="1">
        <v>83</v>
      </c>
      <c r="B83" s="1" t="s">
        <v>13</v>
      </c>
      <c r="C83" s="1">
        <v>63</v>
      </c>
      <c r="D83" s="1">
        <v>67</v>
      </c>
      <c r="E83" s="1" t="s">
        <v>14</v>
      </c>
      <c r="F83" s="1">
        <v>74</v>
      </c>
      <c r="G83" s="1" t="s">
        <v>23</v>
      </c>
      <c r="H83" s="1" t="s">
        <v>16</v>
      </c>
      <c r="I83" s="1">
        <v>82</v>
      </c>
      <c r="J83" s="1" t="s">
        <v>21</v>
      </c>
      <c r="K83" s="1">
        <v>60.44</v>
      </c>
      <c r="L83" s="1" t="s">
        <v>24</v>
      </c>
      <c r="M83" s="1"/>
    </row>
    <row r="84" spans="1:13" x14ac:dyDescent="0.25">
      <c r="A84" s="1">
        <v>84</v>
      </c>
      <c r="B84" s="1" t="s">
        <v>13</v>
      </c>
      <c r="C84" s="1">
        <v>84</v>
      </c>
      <c r="D84" s="1">
        <v>79</v>
      </c>
      <c r="E84" s="1" t="s">
        <v>19</v>
      </c>
      <c r="F84" s="1">
        <v>68</v>
      </c>
      <c r="G84" s="1" t="s">
        <v>15</v>
      </c>
      <c r="H84" s="1" t="s">
        <v>20</v>
      </c>
      <c r="I84" s="1">
        <v>84</v>
      </c>
      <c r="J84" s="1" t="s">
        <v>21</v>
      </c>
      <c r="K84" s="1">
        <v>66.69</v>
      </c>
      <c r="L84" s="1" t="s">
        <v>18</v>
      </c>
      <c r="M84" s="1">
        <v>300000</v>
      </c>
    </row>
    <row r="85" spans="1:13" x14ac:dyDescent="0.25">
      <c r="A85" s="1">
        <v>85</v>
      </c>
      <c r="B85" s="1" t="s">
        <v>13</v>
      </c>
      <c r="C85" s="1">
        <v>70</v>
      </c>
      <c r="D85" s="1">
        <v>63</v>
      </c>
      <c r="E85" s="1" t="s">
        <v>19</v>
      </c>
      <c r="F85" s="1">
        <v>70</v>
      </c>
      <c r="G85" s="1" t="s">
        <v>15</v>
      </c>
      <c r="H85" s="1" t="s">
        <v>20</v>
      </c>
      <c r="I85" s="1">
        <v>55</v>
      </c>
      <c r="J85" s="1" t="s">
        <v>21</v>
      </c>
      <c r="K85" s="1">
        <v>62</v>
      </c>
      <c r="L85" s="1" t="s">
        <v>18</v>
      </c>
      <c r="M85" s="1">
        <v>300000</v>
      </c>
    </row>
    <row r="86" spans="1:13" x14ac:dyDescent="0.25">
      <c r="A86" s="1">
        <v>86</v>
      </c>
      <c r="B86" s="1" t="s">
        <v>25</v>
      </c>
      <c r="C86" s="1">
        <v>83.84</v>
      </c>
      <c r="D86" s="1">
        <v>89.83</v>
      </c>
      <c r="E86" s="1" t="s">
        <v>14</v>
      </c>
      <c r="F86" s="1">
        <v>77.2</v>
      </c>
      <c r="G86" s="1" t="s">
        <v>23</v>
      </c>
      <c r="H86" s="1" t="s">
        <v>20</v>
      </c>
      <c r="I86" s="1">
        <v>78.739999999999995</v>
      </c>
      <c r="J86" s="1" t="s">
        <v>21</v>
      </c>
      <c r="K86" s="1">
        <v>76.180000000000007</v>
      </c>
      <c r="L86" s="1" t="s">
        <v>18</v>
      </c>
      <c r="M86" s="1">
        <v>400000</v>
      </c>
    </row>
    <row r="87" spans="1:13" x14ac:dyDescent="0.25">
      <c r="A87" s="1">
        <v>87</v>
      </c>
      <c r="B87" s="1" t="s">
        <v>13</v>
      </c>
      <c r="C87" s="1">
        <v>62</v>
      </c>
      <c r="D87" s="1">
        <v>63</v>
      </c>
      <c r="E87" s="1" t="s">
        <v>14</v>
      </c>
      <c r="F87" s="1">
        <v>64</v>
      </c>
      <c r="G87" s="1" t="s">
        <v>23</v>
      </c>
      <c r="H87" s="1" t="s">
        <v>16</v>
      </c>
      <c r="I87" s="1">
        <v>67</v>
      </c>
      <c r="J87" s="1" t="s">
        <v>21</v>
      </c>
      <c r="K87" s="1">
        <v>57.03</v>
      </c>
      <c r="L87" s="1" t="s">
        <v>18</v>
      </c>
      <c r="M87" s="1">
        <v>220000</v>
      </c>
    </row>
    <row r="88" spans="1:13" x14ac:dyDescent="0.25">
      <c r="A88" s="1">
        <v>88</v>
      </c>
      <c r="B88" s="1" t="s">
        <v>13</v>
      </c>
      <c r="C88" s="1">
        <v>59.6</v>
      </c>
      <c r="D88" s="1">
        <v>51</v>
      </c>
      <c r="E88" s="1" t="s">
        <v>19</v>
      </c>
      <c r="F88" s="1">
        <v>60</v>
      </c>
      <c r="G88" s="1" t="s">
        <v>26</v>
      </c>
      <c r="H88" s="1" t="s">
        <v>16</v>
      </c>
      <c r="I88" s="1">
        <v>75</v>
      </c>
      <c r="J88" s="1" t="s">
        <v>17</v>
      </c>
      <c r="K88" s="1">
        <v>59.08</v>
      </c>
      <c r="L88" s="1" t="s">
        <v>24</v>
      </c>
      <c r="M88" s="1"/>
    </row>
    <row r="89" spans="1:13" x14ac:dyDescent="0.25">
      <c r="A89" s="1">
        <v>89</v>
      </c>
      <c r="B89" s="1" t="s">
        <v>25</v>
      </c>
      <c r="C89" s="1">
        <v>66</v>
      </c>
      <c r="D89" s="1">
        <v>62</v>
      </c>
      <c r="E89" s="1" t="s">
        <v>14</v>
      </c>
      <c r="F89" s="1">
        <v>73</v>
      </c>
      <c r="G89" s="1" t="s">
        <v>23</v>
      </c>
      <c r="H89" s="1" t="s">
        <v>16</v>
      </c>
      <c r="I89" s="1">
        <v>58</v>
      </c>
      <c r="J89" s="1" t="s">
        <v>17</v>
      </c>
      <c r="K89" s="1">
        <v>64.36</v>
      </c>
      <c r="L89" s="1" t="s">
        <v>18</v>
      </c>
      <c r="M89" s="1">
        <v>210000</v>
      </c>
    </row>
    <row r="90" spans="1:13" x14ac:dyDescent="0.25">
      <c r="A90" s="1">
        <v>90</v>
      </c>
      <c r="B90" s="1" t="s">
        <v>25</v>
      </c>
      <c r="C90" s="1">
        <v>84</v>
      </c>
      <c r="D90" s="1">
        <v>75</v>
      </c>
      <c r="E90" s="1" t="s">
        <v>19</v>
      </c>
      <c r="F90" s="1">
        <v>69</v>
      </c>
      <c r="G90" s="1" t="s">
        <v>15</v>
      </c>
      <c r="H90" s="1" t="s">
        <v>20</v>
      </c>
      <c r="I90" s="1">
        <v>62</v>
      </c>
      <c r="J90" s="1" t="s">
        <v>17</v>
      </c>
      <c r="K90" s="1">
        <v>62.36</v>
      </c>
      <c r="L90" s="1" t="s">
        <v>18</v>
      </c>
      <c r="M90" s="1">
        <v>210000</v>
      </c>
    </row>
    <row r="91" spans="1:13" x14ac:dyDescent="0.25">
      <c r="A91" s="1">
        <v>91</v>
      </c>
      <c r="B91" s="1" t="s">
        <v>25</v>
      </c>
      <c r="C91" s="1">
        <v>85</v>
      </c>
      <c r="D91" s="1">
        <v>90</v>
      </c>
      <c r="E91" s="1" t="s">
        <v>14</v>
      </c>
      <c r="F91" s="1">
        <v>82</v>
      </c>
      <c r="G91" s="1" t="s">
        <v>23</v>
      </c>
      <c r="H91" s="1" t="s">
        <v>16</v>
      </c>
      <c r="I91" s="1">
        <v>92</v>
      </c>
      <c r="J91" s="1" t="s">
        <v>21</v>
      </c>
      <c r="K91" s="1">
        <v>68.03</v>
      </c>
      <c r="L91" s="1" t="s">
        <v>18</v>
      </c>
      <c r="M91" s="1">
        <v>300000</v>
      </c>
    </row>
    <row r="92" spans="1:13" x14ac:dyDescent="0.25">
      <c r="A92" s="1">
        <v>92</v>
      </c>
      <c r="B92" s="1" t="s">
        <v>13</v>
      </c>
      <c r="C92" s="1">
        <v>52</v>
      </c>
      <c r="D92" s="1">
        <v>57</v>
      </c>
      <c r="E92" s="1" t="s">
        <v>14</v>
      </c>
      <c r="F92" s="1">
        <v>50.8</v>
      </c>
      <c r="G92" s="1" t="s">
        <v>23</v>
      </c>
      <c r="H92" s="1" t="s">
        <v>16</v>
      </c>
      <c r="I92" s="1">
        <v>67</v>
      </c>
      <c r="J92" s="1" t="s">
        <v>17</v>
      </c>
      <c r="K92" s="1">
        <v>62.79</v>
      </c>
      <c r="L92" s="1" t="s">
        <v>24</v>
      </c>
      <c r="M92" s="1"/>
    </row>
    <row r="93" spans="1:13" x14ac:dyDescent="0.25">
      <c r="A93" s="1">
        <v>93</v>
      </c>
      <c r="B93" s="1" t="s">
        <v>25</v>
      </c>
      <c r="C93" s="1">
        <v>60.23</v>
      </c>
      <c r="D93" s="1">
        <v>69</v>
      </c>
      <c r="E93" s="1" t="s">
        <v>19</v>
      </c>
      <c r="F93" s="1">
        <v>66</v>
      </c>
      <c r="G93" s="1" t="s">
        <v>23</v>
      </c>
      <c r="H93" s="1" t="s">
        <v>16</v>
      </c>
      <c r="I93" s="1">
        <v>72</v>
      </c>
      <c r="J93" s="1" t="s">
        <v>21</v>
      </c>
      <c r="K93" s="1">
        <v>59.47</v>
      </c>
      <c r="L93" s="1" t="s">
        <v>18</v>
      </c>
      <c r="M93" s="1">
        <v>230000</v>
      </c>
    </row>
    <row r="94" spans="1:13" x14ac:dyDescent="0.25">
      <c r="A94" s="1">
        <v>94</v>
      </c>
      <c r="B94" s="1" t="s">
        <v>13</v>
      </c>
      <c r="C94" s="1">
        <v>52</v>
      </c>
      <c r="D94" s="1">
        <v>62</v>
      </c>
      <c r="E94" s="1" t="s">
        <v>14</v>
      </c>
      <c r="F94" s="1">
        <v>54</v>
      </c>
      <c r="G94" s="1" t="s">
        <v>23</v>
      </c>
      <c r="H94" s="1" t="s">
        <v>16</v>
      </c>
      <c r="I94" s="1">
        <v>72</v>
      </c>
      <c r="J94" s="1" t="s">
        <v>17</v>
      </c>
      <c r="K94" s="1">
        <v>55.41</v>
      </c>
      <c r="L94" s="1" t="s">
        <v>24</v>
      </c>
      <c r="M94" s="1"/>
    </row>
    <row r="95" spans="1:13" x14ac:dyDescent="0.25">
      <c r="A95" s="1">
        <v>95</v>
      </c>
      <c r="B95" s="1" t="s">
        <v>13</v>
      </c>
      <c r="C95" s="1">
        <v>58</v>
      </c>
      <c r="D95" s="1">
        <v>62</v>
      </c>
      <c r="E95" s="1" t="s">
        <v>14</v>
      </c>
      <c r="F95" s="1">
        <v>64</v>
      </c>
      <c r="G95" s="1" t="s">
        <v>23</v>
      </c>
      <c r="H95" s="1" t="s">
        <v>16</v>
      </c>
      <c r="I95" s="1">
        <v>53.88</v>
      </c>
      <c r="J95" s="1" t="s">
        <v>21</v>
      </c>
      <c r="K95" s="1">
        <v>54.97</v>
      </c>
      <c r="L95" s="1" t="s">
        <v>18</v>
      </c>
      <c r="M95" s="1">
        <v>260000</v>
      </c>
    </row>
    <row r="96" spans="1:13" x14ac:dyDescent="0.25">
      <c r="A96" s="1">
        <v>96</v>
      </c>
      <c r="B96" s="1" t="s">
        <v>13</v>
      </c>
      <c r="C96" s="1">
        <v>73</v>
      </c>
      <c r="D96" s="1">
        <v>78</v>
      </c>
      <c r="E96" s="1" t="s">
        <v>14</v>
      </c>
      <c r="F96" s="1">
        <v>65</v>
      </c>
      <c r="G96" s="1" t="s">
        <v>23</v>
      </c>
      <c r="H96" s="1" t="s">
        <v>20</v>
      </c>
      <c r="I96" s="1">
        <v>95.46</v>
      </c>
      <c r="J96" s="1" t="s">
        <v>21</v>
      </c>
      <c r="K96" s="1">
        <v>62.16</v>
      </c>
      <c r="L96" s="1" t="s">
        <v>18</v>
      </c>
      <c r="M96" s="1">
        <v>420000</v>
      </c>
    </row>
    <row r="97" spans="1:13" x14ac:dyDescent="0.25">
      <c r="A97" s="1">
        <v>97</v>
      </c>
      <c r="B97" s="1" t="s">
        <v>25</v>
      </c>
      <c r="C97" s="1">
        <v>76</v>
      </c>
      <c r="D97" s="1">
        <v>70</v>
      </c>
      <c r="E97" s="1" t="s">
        <v>19</v>
      </c>
      <c r="F97" s="1">
        <v>76</v>
      </c>
      <c r="G97" s="1" t="s">
        <v>23</v>
      </c>
      <c r="H97" s="1" t="s">
        <v>20</v>
      </c>
      <c r="I97" s="1">
        <v>66</v>
      </c>
      <c r="J97" s="1" t="s">
        <v>21</v>
      </c>
      <c r="K97" s="1">
        <v>64.44</v>
      </c>
      <c r="L97" s="1" t="s">
        <v>18</v>
      </c>
      <c r="M97" s="1">
        <v>300000</v>
      </c>
    </row>
    <row r="98" spans="1:13" x14ac:dyDescent="0.25">
      <c r="A98" s="1">
        <v>98</v>
      </c>
      <c r="B98" s="1" t="s">
        <v>25</v>
      </c>
      <c r="C98" s="1">
        <v>70.5</v>
      </c>
      <c r="D98" s="1">
        <v>62.5</v>
      </c>
      <c r="E98" s="1" t="s">
        <v>14</v>
      </c>
      <c r="F98" s="1">
        <v>61</v>
      </c>
      <c r="G98" s="1" t="s">
        <v>23</v>
      </c>
      <c r="H98" s="1" t="s">
        <v>16</v>
      </c>
      <c r="I98" s="1">
        <v>93.91</v>
      </c>
      <c r="J98" s="1" t="s">
        <v>21</v>
      </c>
      <c r="K98" s="1">
        <v>69.03</v>
      </c>
      <c r="L98" s="1" t="s">
        <v>24</v>
      </c>
      <c r="M98" s="1"/>
    </row>
    <row r="99" spans="1:13" x14ac:dyDescent="0.25">
      <c r="A99" s="1">
        <v>99</v>
      </c>
      <c r="B99" s="1" t="s">
        <v>25</v>
      </c>
      <c r="C99" s="1">
        <v>69</v>
      </c>
      <c r="D99" s="1">
        <v>73</v>
      </c>
      <c r="E99" s="1" t="s">
        <v>14</v>
      </c>
      <c r="F99" s="1">
        <v>65</v>
      </c>
      <c r="G99" s="1" t="s">
        <v>23</v>
      </c>
      <c r="H99" s="1" t="s">
        <v>16</v>
      </c>
      <c r="I99" s="1">
        <v>70</v>
      </c>
      <c r="J99" s="1" t="s">
        <v>21</v>
      </c>
      <c r="K99" s="1">
        <v>57.31</v>
      </c>
      <c r="L99" s="1" t="s">
        <v>18</v>
      </c>
      <c r="M99" s="1">
        <v>220000</v>
      </c>
    </row>
    <row r="100" spans="1:13" x14ac:dyDescent="0.25">
      <c r="A100" s="1">
        <v>100</v>
      </c>
      <c r="B100" s="1" t="s">
        <v>13</v>
      </c>
      <c r="C100" s="1">
        <v>54</v>
      </c>
      <c r="D100" s="1">
        <v>82</v>
      </c>
      <c r="E100" s="1" t="s">
        <v>14</v>
      </c>
      <c r="F100" s="1">
        <v>63</v>
      </c>
      <c r="G100" s="1" t="s">
        <v>15</v>
      </c>
      <c r="H100" s="1" t="s">
        <v>16</v>
      </c>
      <c r="I100" s="1">
        <v>50</v>
      </c>
      <c r="J100" s="1" t="s">
        <v>21</v>
      </c>
      <c r="K100" s="1">
        <v>59.47</v>
      </c>
      <c r="L100" s="1" t="s">
        <v>24</v>
      </c>
      <c r="M100" s="1"/>
    </row>
    <row r="101" spans="1:13" x14ac:dyDescent="0.25">
      <c r="A101" s="1">
        <v>101</v>
      </c>
      <c r="B101" s="1" t="s">
        <v>25</v>
      </c>
      <c r="C101" s="1">
        <v>45</v>
      </c>
      <c r="D101" s="1">
        <v>57</v>
      </c>
      <c r="E101" s="1" t="s">
        <v>14</v>
      </c>
      <c r="F101" s="1">
        <v>58</v>
      </c>
      <c r="G101" s="1" t="s">
        <v>23</v>
      </c>
      <c r="H101" s="1" t="s">
        <v>20</v>
      </c>
      <c r="I101" s="1">
        <v>56.39</v>
      </c>
      <c r="J101" s="1" t="s">
        <v>17</v>
      </c>
      <c r="K101" s="1">
        <v>64.95</v>
      </c>
      <c r="L101" s="1" t="s">
        <v>24</v>
      </c>
      <c r="M101" s="1"/>
    </row>
    <row r="102" spans="1:13" x14ac:dyDescent="0.25">
      <c r="A102" s="1">
        <v>102</v>
      </c>
      <c r="B102" s="1" t="s">
        <v>13</v>
      </c>
      <c r="C102" s="1">
        <v>63</v>
      </c>
      <c r="D102" s="1">
        <v>72</v>
      </c>
      <c r="E102" s="1" t="s">
        <v>14</v>
      </c>
      <c r="F102" s="1">
        <v>68</v>
      </c>
      <c r="G102" s="1" t="s">
        <v>23</v>
      </c>
      <c r="H102" s="1" t="s">
        <v>16</v>
      </c>
      <c r="I102" s="1">
        <v>78</v>
      </c>
      <c r="J102" s="1" t="s">
        <v>17</v>
      </c>
      <c r="K102" s="1">
        <v>60.44</v>
      </c>
      <c r="L102" s="1" t="s">
        <v>18</v>
      </c>
      <c r="M102" s="1">
        <v>380000</v>
      </c>
    </row>
    <row r="103" spans="1:13" x14ac:dyDescent="0.25">
      <c r="A103" s="1">
        <v>103</v>
      </c>
      <c r="B103" s="1" t="s">
        <v>25</v>
      </c>
      <c r="C103" s="1">
        <v>77</v>
      </c>
      <c r="D103" s="1">
        <v>61</v>
      </c>
      <c r="E103" s="1" t="s">
        <v>14</v>
      </c>
      <c r="F103" s="1">
        <v>68</v>
      </c>
      <c r="G103" s="1" t="s">
        <v>23</v>
      </c>
      <c r="H103" s="1" t="s">
        <v>20</v>
      </c>
      <c r="I103" s="1">
        <v>57.5</v>
      </c>
      <c r="J103" s="1" t="s">
        <v>21</v>
      </c>
      <c r="K103" s="1">
        <v>61.31</v>
      </c>
      <c r="L103" s="1" t="s">
        <v>18</v>
      </c>
      <c r="M103" s="1">
        <v>300000</v>
      </c>
    </row>
    <row r="104" spans="1:13" x14ac:dyDescent="0.25">
      <c r="A104" s="1">
        <v>104</v>
      </c>
      <c r="B104" s="1" t="s">
        <v>13</v>
      </c>
      <c r="C104" s="1">
        <v>73</v>
      </c>
      <c r="D104" s="1">
        <v>78</v>
      </c>
      <c r="E104" s="1" t="s">
        <v>19</v>
      </c>
      <c r="F104" s="1">
        <v>73</v>
      </c>
      <c r="G104" s="1" t="s">
        <v>15</v>
      </c>
      <c r="H104" s="1" t="s">
        <v>20</v>
      </c>
      <c r="I104" s="1">
        <v>85</v>
      </c>
      <c r="J104" s="1" t="s">
        <v>17</v>
      </c>
      <c r="K104" s="1">
        <v>65.83</v>
      </c>
      <c r="L104" s="1" t="s">
        <v>18</v>
      </c>
      <c r="M104" s="1">
        <v>240000</v>
      </c>
    </row>
    <row r="105" spans="1:13" x14ac:dyDescent="0.25">
      <c r="A105" s="1">
        <v>105</v>
      </c>
      <c r="B105" s="1" t="s">
        <v>13</v>
      </c>
      <c r="C105" s="1">
        <v>69</v>
      </c>
      <c r="D105" s="1">
        <v>63</v>
      </c>
      <c r="E105" s="1" t="s">
        <v>19</v>
      </c>
      <c r="F105" s="1">
        <v>65</v>
      </c>
      <c r="G105" s="1" t="s">
        <v>23</v>
      </c>
      <c r="H105" s="1" t="s">
        <v>20</v>
      </c>
      <c r="I105" s="1">
        <v>55</v>
      </c>
      <c r="J105" s="1" t="s">
        <v>17</v>
      </c>
      <c r="K105" s="1">
        <v>58.23</v>
      </c>
      <c r="L105" s="1" t="s">
        <v>18</v>
      </c>
      <c r="M105" s="1">
        <v>360000</v>
      </c>
    </row>
    <row r="106" spans="1:13" x14ac:dyDescent="0.25">
      <c r="A106" s="1">
        <v>106</v>
      </c>
      <c r="B106" s="1" t="s">
        <v>13</v>
      </c>
      <c r="C106" s="1">
        <v>59</v>
      </c>
      <c r="D106" s="1">
        <v>64</v>
      </c>
      <c r="E106" s="1" t="s">
        <v>19</v>
      </c>
      <c r="F106" s="1">
        <v>58</v>
      </c>
      <c r="G106" s="1" t="s">
        <v>15</v>
      </c>
      <c r="H106" s="1" t="s">
        <v>16</v>
      </c>
      <c r="I106" s="1">
        <v>85</v>
      </c>
      <c r="J106" s="1" t="s">
        <v>17</v>
      </c>
      <c r="K106" s="1">
        <v>55.3</v>
      </c>
      <c r="L106" s="1" t="s">
        <v>24</v>
      </c>
      <c r="M106" s="1"/>
    </row>
    <row r="107" spans="1:13" x14ac:dyDescent="0.25">
      <c r="A107" s="1">
        <v>107</v>
      </c>
      <c r="B107" s="1" t="s">
        <v>13</v>
      </c>
      <c r="C107" s="1">
        <v>61.08</v>
      </c>
      <c r="D107" s="1">
        <v>50</v>
      </c>
      <c r="E107" s="1" t="s">
        <v>19</v>
      </c>
      <c r="F107" s="1">
        <v>54</v>
      </c>
      <c r="G107" s="1" t="s">
        <v>15</v>
      </c>
      <c r="H107" s="1" t="s">
        <v>16</v>
      </c>
      <c r="I107" s="1">
        <v>71</v>
      </c>
      <c r="J107" s="1" t="s">
        <v>21</v>
      </c>
      <c r="K107" s="1">
        <v>65.69</v>
      </c>
      <c r="L107" s="1" t="s">
        <v>24</v>
      </c>
      <c r="M107" s="1"/>
    </row>
    <row r="108" spans="1:13" x14ac:dyDescent="0.25">
      <c r="A108" s="1">
        <v>108</v>
      </c>
      <c r="B108" s="1" t="s">
        <v>13</v>
      </c>
      <c r="C108" s="1">
        <v>82</v>
      </c>
      <c r="D108" s="1">
        <v>90</v>
      </c>
      <c r="E108" s="1" t="s">
        <v>14</v>
      </c>
      <c r="F108" s="1">
        <v>83</v>
      </c>
      <c r="G108" s="1" t="s">
        <v>23</v>
      </c>
      <c r="H108" s="1" t="s">
        <v>16</v>
      </c>
      <c r="I108" s="1">
        <v>80</v>
      </c>
      <c r="J108" s="1" t="s">
        <v>17</v>
      </c>
      <c r="K108" s="1">
        <v>73.52</v>
      </c>
      <c r="L108" s="1" t="s">
        <v>18</v>
      </c>
      <c r="M108" s="1">
        <v>200000</v>
      </c>
    </row>
    <row r="109" spans="1:13" x14ac:dyDescent="0.25">
      <c r="A109" s="1">
        <v>109</v>
      </c>
      <c r="B109" s="1" t="s">
        <v>13</v>
      </c>
      <c r="C109" s="1">
        <v>61</v>
      </c>
      <c r="D109" s="1">
        <v>82</v>
      </c>
      <c r="E109" s="1" t="s">
        <v>14</v>
      </c>
      <c r="F109" s="1">
        <v>69</v>
      </c>
      <c r="G109" s="1" t="s">
        <v>23</v>
      </c>
      <c r="H109" s="1" t="s">
        <v>16</v>
      </c>
      <c r="I109" s="1">
        <v>84</v>
      </c>
      <c r="J109" s="1" t="s">
        <v>21</v>
      </c>
      <c r="K109" s="1">
        <v>58.31</v>
      </c>
      <c r="L109" s="1" t="s">
        <v>18</v>
      </c>
      <c r="M109" s="1">
        <v>300000</v>
      </c>
    </row>
    <row r="110" spans="1:13" x14ac:dyDescent="0.25">
      <c r="A110" s="1">
        <v>110</v>
      </c>
      <c r="B110" s="1" t="s">
        <v>13</v>
      </c>
      <c r="C110" s="1">
        <v>52</v>
      </c>
      <c r="D110" s="1">
        <v>63</v>
      </c>
      <c r="E110" s="1" t="s">
        <v>19</v>
      </c>
      <c r="F110" s="1">
        <v>65</v>
      </c>
      <c r="G110" s="1" t="s">
        <v>15</v>
      </c>
      <c r="H110" s="1" t="s">
        <v>20</v>
      </c>
      <c r="I110" s="1">
        <v>86</v>
      </c>
      <c r="J110" s="1" t="s">
        <v>17</v>
      </c>
      <c r="K110" s="1">
        <v>56.09</v>
      </c>
      <c r="L110" s="1" t="s">
        <v>24</v>
      </c>
      <c r="M110" s="1"/>
    </row>
    <row r="111" spans="1:13" x14ac:dyDescent="0.25">
      <c r="A111" s="1">
        <v>111</v>
      </c>
      <c r="B111" s="1" t="s">
        <v>25</v>
      </c>
      <c r="C111" s="1">
        <v>69.5</v>
      </c>
      <c r="D111" s="1">
        <v>70</v>
      </c>
      <c r="E111" s="1" t="s">
        <v>19</v>
      </c>
      <c r="F111" s="1">
        <v>72</v>
      </c>
      <c r="G111" s="1" t="s">
        <v>15</v>
      </c>
      <c r="H111" s="1" t="s">
        <v>16</v>
      </c>
      <c r="I111" s="1">
        <v>57.2</v>
      </c>
      <c r="J111" s="1" t="s">
        <v>17</v>
      </c>
      <c r="K111" s="1">
        <v>54.8</v>
      </c>
      <c r="L111" s="1" t="s">
        <v>18</v>
      </c>
      <c r="M111" s="1">
        <v>250000</v>
      </c>
    </row>
    <row r="112" spans="1:13" x14ac:dyDescent="0.25">
      <c r="A112" s="1">
        <v>112</v>
      </c>
      <c r="B112" s="1" t="s">
        <v>13</v>
      </c>
      <c r="C112" s="1">
        <v>51</v>
      </c>
      <c r="D112" s="1">
        <v>54</v>
      </c>
      <c r="E112" s="1" t="s">
        <v>19</v>
      </c>
      <c r="F112" s="1">
        <v>61</v>
      </c>
      <c r="G112" s="1" t="s">
        <v>15</v>
      </c>
      <c r="H112" s="1" t="s">
        <v>16</v>
      </c>
      <c r="I112" s="1">
        <v>60</v>
      </c>
      <c r="J112" s="1" t="s">
        <v>17</v>
      </c>
      <c r="K112" s="1">
        <v>60.64</v>
      </c>
      <c r="L112" s="1" t="s">
        <v>24</v>
      </c>
      <c r="M112" s="1"/>
    </row>
    <row r="113" spans="1:13" x14ac:dyDescent="0.25">
      <c r="A113" s="1">
        <v>113</v>
      </c>
      <c r="B113" s="1" t="s">
        <v>13</v>
      </c>
      <c r="C113" s="1">
        <v>58</v>
      </c>
      <c r="D113" s="1">
        <v>61</v>
      </c>
      <c r="E113" s="1" t="s">
        <v>14</v>
      </c>
      <c r="F113" s="1">
        <v>61</v>
      </c>
      <c r="G113" s="1" t="s">
        <v>23</v>
      </c>
      <c r="H113" s="1" t="s">
        <v>16</v>
      </c>
      <c r="I113" s="1">
        <v>58</v>
      </c>
      <c r="J113" s="1" t="s">
        <v>17</v>
      </c>
      <c r="K113" s="1">
        <v>53.94</v>
      </c>
      <c r="L113" s="1" t="s">
        <v>18</v>
      </c>
      <c r="M113" s="1">
        <v>250000</v>
      </c>
    </row>
    <row r="114" spans="1:13" x14ac:dyDescent="0.25">
      <c r="A114" s="1">
        <v>114</v>
      </c>
      <c r="B114" s="1" t="s">
        <v>25</v>
      </c>
      <c r="C114" s="1">
        <v>73.959999999999994</v>
      </c>
      <c r="D114" s="1">
        <v>79</v>
      </c>
      <c r="E114" s="1" t="s">
        <v>14</v>
      </c>
      <c r="F114" s="1">
        <v>67</v>
      </c>
      <c r="G114" s="1" t="s">
        <v>23</v>
      </c>
      <c r="H114" s="1" t="s">
        <v>16</v>
      </c>
      <c r="I114" s="1">
        <v>72.150000000000006</v>
      </c>
      <c r="J114" s="1" t="s">
        <v>21</v>
      </c>
      <c r="K114" s="1">
        <v>63.08</v>
      </c>
      <c r="L114" s="1" t="s">
        <v>18</v>
      </c>
      <c r="M114" s="1">
        <v>280000</v>
      </c>
    </row>
    <row r="115" spans="1:13" x14ac:dyDescent="0.25">
      <c r="A115" s="1">
        <v>115</v>
      </c>
      <c r="B115" s="1" t="s">
        <v>13</v>
      </c>
      <c r="C115" s="1">
        <v>65</v>
      </c>
      <c r="D115" s="1">
        <v>68</v>
      </c>
      <c r="E115" s="1" t="s">
        <v>19</v>
      </c>
      <c r="F115" s="1">
        <v>69</v>
      </c>
      <c r="G115" s="1" t="s">
        <v>23</v>
      </c>
      <c r="H115" s="1" t="s">
        <v>16</v>
      </c>
      <c r="I115" s="1">
        <v>53.7</v>
      </c>
      <c r="J115" s="1" t="s">
        <v>17</v>
      </c>
      <c r="K115" s="1">
        <v>55.01</v>
      </c>
      <c r="L115" s="1" t="s">
        <v>18</v>
      </c>
      <c r="M115" s="1">
        <v>250000</v>
      </c>
    </row>
    <row r="116" spans="1:13" x14ac:dyDescent="0.25">
      <c r="A116" s="1">
        <v>116</v>
      </c>
      <c r="B116" s="1" t="s">
        <v>25</v>
      </c>
      <c r="C116" s="1">
        <v>73</v>
      </c>
      <c r="D116" s="1">
        <v>63</v>
      </c>
      <c r="E116" s="1" t="s">
        <v>19</v>
      </c>
      <c r="F116" s="1">
        <v>66</v>
      </c>
      <c r="G116" s="1" t="s">
        <v>23</v>
      </c>
      <c r="H116" s="1" t="s">
        <v>16</v>
      </c>
      <c r="I116" s="1">
        <v>89</v>
      </c>
      <c r="J116" s="1" t="s">
        <v>21</v>
      </c>
      <c r="K116" s="1">
        <v>60.5</v>
      </c>
      <c r="L116" s="1" t="s">
        <v>18</v>
      </c>
      <c r="M116" s="1">
        <v>216000</v>
      </c>
    </row>
    <row r="117" spans="1:13" x14ac:dyDescent="0.25">
      <c r="A117" s="1">
        <v>117</v>
      </c>
      <c r="B117" s="1" t="s">
        <v>13</v>
      </c>
      <c r="C117" s="1">
        <v>68.2</v>
      </c>
      <c r="D117" s="1">
        <v>72.8</v>
      </c>
      <c r="E117" s="1" t="s">
        <v>14</v>
      </c>
      <c r="F117" s="1">
        <v>66.599999999999994</v>
      </c>
      <c r="G117" s="1" t="s">
        <v>23</v>
      </c>
      <c r="H117" s="1" t="s">
        <v>20</v>
      </c>
      <c r="I117" s="1">
        <v>96</v>
      </c>
      <c r="J117" s="1" t="s">
        <v>21</v>
      </c>
      <c r="K117" s="1">
        <v>70.849999999999994</v>
      </c>
      <c r="L117" s="1" t="s">
        <v>18</v>
      </c>
      <c r="M117" s="1">
        <v>300000</v>
      </c>
    </row>
    <row r="118" spans="1:13" x14ac:dyDescent="0.25">
      <c r="A118" s="1">
        <v>118</v>
      </c>
      <c r="B118" s="1" t="s">
        <v>13</v>
      </c>
      <c r="C118" s="1">
        <v>77</v>
      </c>
      <c r="D118" s="1">
        <v>75</v>
      </c>
      <c r="E118" s="1" t="s">
        <v>19</v>
      </c>
      <c r="F118" s="1">
        <v>73</v>
      </c>
      <c r="G118" s="1" t="s">
        <v>15</v>
      </c>
      <c r="H118" s="1" t="s">
        <v>16</v>
      </c>
      <c r="I118" s="1">
        <v>80</v>
      </c>
      <c r="J118" s="1" t="s">
        <v>21</v>
      </c>
      <c r="K118" s="1">
        <v>67.05</v>
      </c>
      <c r="L118" s="1" t="s">
        <v>18</v>
      </c>
      <c r="M118" s="1">
        <v>240000</v>
      </c>
    </row>
    <row r="119" spans="1:13" x14ac:dyDescent="0.25">
      <c r="A119" s="1">
        <v>119</v>
      </c>
      <c r="B119" s="1" t="s">
        <v>13</v>
      </c>
      <c r="C119" s="1">
        <v>76</v>
      </c>
      <c r="D119" s="1">
        <v>80</v>
      </c>
      <c r="E119" s="1" t="s">
        <v>19</v>
      </c>
      <c r="F119" s="1">
        <v>78</v>
      </c>
      <c r="G119" s="1" t="s">
        <v>15</v>
      </c>
      <c r="H119" s="1" t="s">
        <v>20</v>
      </c>
      <c r="I119" s="1">
        <v>97</v>
      </c>
      <c r="J119" s="1" t="s">
        <v>17</v>
      </c>
      <c r="K119" s="1">
        <v>70.48</v>
      </c>
      <c r="L119" s="1" t="s">
        <v>18</v>
      </c>
      <c r="M119" s="1">
        <v>276000</v>
      </c>
    </row>
    <row r="120" spans="1:13" x14ac:dyDescent="0.25">
      <c r="A120" s="1">
        <v>120</v>
      </c>
      <c r="B120" s="1" t="s">
        <v>13</v>
      </c>
      <c r="C120" s="1">
        <v>60.8</v>
      </c>
      <c r="D120" s="1">
        <v>68.400000000000006</v>
      </c>
      <c r="E120" s="1" t="s">
        <v>14</v>
      </c>
      <c r="F120" s="1">
        <v>64.599999999999994</v>
      </c>
      <c r="G120" s="1" t="s">
        <v>23</v>
      </c>
      <c r="H120" s="1" t="s">
        <v>20</v>
      </c>
      <c r="I120" s="1">
        <v>82.66</v>
      </c>
      <c r="J120" s="1" t="s">
        <v>21</v>
      </c>
      <c r="K120" s="1">
        <v>64.34</v>
      </c>
      <c r="L120" s="1" t="s">
        <v>18</v>
      </c>
      <c r="M120" s="1">
        <v>940000</v>
      </c>
    </row>
    <row r="121" spans="1:13" x14ac:dyDescent="0.25">
      <c r="A121" s="1">
        <v>121</v>
      </c>
      <c r="B121" s="1" t="s">
        <v>13</v>
      </c>
      <c r="C121" s="1">
        <v>58</v>
      </c>
      <c r="D121" s="1">
        <v>40</v>
      </c>
      <c r="E121" s="1" t="s">
        <v>19</v>
      </c>
      <c r="F121" s="1">
        <v>59</v>
      </c>
      <c r="G121" s="1" t="s">
        <v>23</v>
      </c>
      <c r="H121" s="1" t="s">
        <v>16</v>
      </c>
      <c r="I121" s="1">
        <v>73</v>
      </c>
      <c r="J121" s="1" t="s">
        <v>17</v>
      </c>
      <c r="K121" s="1">
        <v>58.81</v>
      </c>
      <c r="L121" s="1" t="s">
        <v>24</v>
      </c>
      <c r="M121" s="1"/>
    </row>
    <row r="122" spans="1:13" x14ac:dyDescent="0.25">
      <c r="A122" s="1">
        <v>122</v>
      </c>
      <c r="B122" s="1" t="s">
        <v>25</v>
      </c>
      <c r="C122" s="1">
        <v>64</v>
      </c>
      <c r="D122" s="1">
        <v>67</v>
      </c>
      <c r="E122" s="1" t="s">
        <v>19</v>
      </c>
      <c r="F122" s="1">
        <v>69.599999999999994</v>
      </c>
      <c r="G122" s="1" t="s">
        <v>15</v>
      </c>
      <c r="H122" s="1" t="s">
        <v>20</v>
      </c>
      <c r="I122" s="1">
        <v>55.67</v>
      </c>
      <c r="J122" s="1" t="s">
        <v>17</v>
      </c>
      <c r="K122" s="1">
        <v>71.489999999999995</v>
      </c>
      <c r="L122" s="1" t="s">
        <v>18</v>
      </c>
      <c r="M122" s="1">
        <v>250000</v>
      </c>
    </row>
    <row r="123" spans="1:13" x14ac:dyDescent="0.25">
      <c r="A123" s="1">
        <v>123</v>
      </c>
      <c r="B123" s="1" t="s">
        <v>25</v>
      </c>
      <c r="C123" s="1">
        <v>66.5</v>
      </c>
      <c r="D123" s="1">
        <v>66.8</v>
      </c>
      <c r="E123" s="1" t="s">
        <v>22</v>
      </c>
      <c r="F123" s="1">
        <v>69.3</v>
      </c>
      <c r="G123" s="1" t="s">
        <v>23</v>
      </c>
      <c r="H123" s="1" t="s">
        <v>20</v>
      </c>
      <c r="I123" s="1">
        <v>80.400000000000006</v>
      </c>
      <c r="J123" s="1" t="s">
        <v>21</v>
      </c>
      <c r="K123" s="1">
        <v>71</v>
      </c>
      <c r="L123" s="1" t="s">
        <v>18</v>
      </c>
      <c r="M123" s="1">
        <v>236000</v>
      </c>
    </row>
    <row r="124" spans="1:13" x14ac:dyDescent="0.25">
      <c r="A124" s="1">
        <v>124</v>
      </c>
      <c r="B124" s="1" t="s">
        <v>13</v>
      </c>
      <c r="C124" s="1">
        <v>74</v>
      </c>
      <c r="D124" s="1">
        <v>59</v>
      </c>
      <c r="E124" s="1" t="s">
        <v>14</v>
      </c>
      <c r="F124" s="1">
        <v>73</v>
      </c>
      <c r="G124" s="1" t="s">
        <v>23</v>
      </c>
      <c r="H124" s="1" t="s">
        <v>20</v>
      </c>
      <c r="I124" s="1">
        <v>60</v>
      </c>
      <c r="J124" s="1" t="s">
        <v>17</v>
      </c>
      <c r="K124" s="1">
        <v>56.7</v>
      </c>
      <c r="L124" s="1" t="s">
        <v>18</v>
      </c>
      <c r="M124" s="1">
        <v>240000</v>
      </c>
    </row>
    <row r="125" spans="1:13" x14ac:dyDescent="0.25">
      <c r="A125" s="1">
        <v>125</v>
      </c>
      <c r="B125" s="1" t="s">
        <v>13</v>
      </c>
      <c r="C125" s="1">
        <v>67</v>
      </c>
      <c r="D125" s="1">
        <v>71</v>
      </c>
      <c r="E125" s="1" t="s">
        <v>19</v>
      </c>
      <c r="F125" s="1">
        <v>64.33</v>
      </c>
      <c r="G125" s="1" t="s">
        <v>26</v>
      </c>
      <c r="H125" s="1" t="s">
        <v>20</v>
      </c>
      <c r="I125" s="1">
        <v>64</v>
      </c>
      <c r="J125" s="1" t="s">
        <v>17</v>
      </c>
      <c r="K125" s="1">
        <v>61.26</v>
      </c>
      <c r="L125" s="1" t="s">
        <v>18</v>
      </c>
      <c r="M125" s="1">
        <v>250000</v>
      </c>
    </row>
    <row r="126" spans="1:13" x14ac:dyDescent="0.25">
      <c r="A126" s="1">
        <v>126</v>
      </c>
      <c r="B126" s="1" t="s">
        <v>25</v>
      </c>
      <c r="C126" s="1">
        <v>84</v>
      </c>
      <c r="D126" s="1">
        <v>73</v>
      </c>
      <c r="E126" s="1" t="s">
        <v>14</v>
      </c>
      <c r="F126" s="1">
        <v>73</v>
      </c>
      <c r="G126" s="1" t="s">
        <v>23</v>
      </c>
      <c r="H126" s="1" t="s">
        <v>16</v>
      </c>
      <c r="I126" s="1">
        <v>75</v>
      </c>
      <c r="J126" s="1" t="s">
        <v>21</v>
      </c>
      <c r="K126" s="1">
        <v>73.33</v>
      </c>
      <c r="L126" s="1" t="s">
        <v>18</v>
      </c>
      <c r="M126" s="1">
        <v>350000</v>
      </c>
    </row>
    <row r="127" spans="1:13" x14ac:dyDescent="0.25">
      <c r="A127" s="1">
        <v>127</v>
      </c>
      <c r="B127" s="1" t="s">
        <v>25</v>
      </c>
      <c r="C127" s="1">
        <v>79</v>
      </c>
      <c r="D127" s="1">
        <v>61</v>
      </c>
      <c r="E127" s="1" t="s">
        <v>19</v>
      </c>
      <c r="F127" s="1">
        <v>75.5</v>
      </c>
      <c r="G127" s="1" t="s">
        <v>15</v>
      </c>
      <c r="H127" s="1" t="s">
        <v>20</v>
      </c>
      <c r="I127" s="1">
        <v>70</v>
      </c>
      <c r="J127" s="1" t="s">
        <v>21</v>
      </c>
      <c r="K127" s="1">
        <v>68.2</v>
      </c>
      <c r="L127" s="1" t="s">
        <v>18</v>
      </c>
      <c r="M127" s="1">
        <v>210000</v>
      </c>
    </row>
    <row r="128" spans="1:13" x14ac:dyDescent="0.25">
      <c r="A128" s="1">
        <v>128</v>
      </c>
      <c r="B128" s="1" t="s">
        <v>25</v>
      </c>
      <c r="C128" s="1">
        <v>72</v>
      </c>
      <c r="D128" s="1">
        <v>60</v>
      </c>
      <c r="E128" s="1" t="s">
        <v>19</v>
      </c>
      <c r="F128" s="1">
        <v>69</v>
      </c>
      <c r="G128" s="1" t="s">
        <v>23</v>
      </c>
      <c r="H128" s="1" t="s">
        <v>16</v>
      </c>
      <c r="I128" s="1">
        <v>55.5</v>
      </c>
      <c r="J128" s="1" t="s">
        <v>17</v>
      </c>
      <c r="K128" s="1">
        <v>58.4</v>
      </c>
      <c r="L128" s="1" t="s">
        <v>18</v>
      </c>
      <c r="M128" s="1">
        <v>250000</v>
      </c>
    </row>
    <row r="129" spans="1:13" x14ac:dyDescent="0.25">
      <c r="A129" s="1">
        <v>129</v>
      </c>
      <c r="B129" s="1" t="s">
        <v>13</v>
      </c>
      <c r="C129" s="1">
        <v>80.400000000000006</v>
      </c>
      <c r="D129" s="1">
        <v>73.400000000000006</v>
      </c>
      <c r="E129" s="1" t="s">
        <v>19</v>
      </c>
      <c r="F129" s="1">
        <v>77.72</v>
      </c>
      <c r="G129" s="1" t="s">
        <v>15</v>
      </c>
      <c r="H129" s="1" t="s">
        <v>20</v>
      </c>
      <c r="I129" s="1">
        <v>81.2</v>
      </c>
      <c r="J129" s="1" t="s">
        <v>17</v>
      </c>
      <c r="K129" s="1">
        <v>76.260000000000005</v>
      </c>
      <c r="L129" s="1" t="s">
        <v>18</v>
      </c>
      <c r="M129" s="1">
        <v>400000</v>
      </c>
    </row>
    <row r="130" spans="1:13" x14ac:dyDescent="0.25">
      <c r="A130" s="1">
        <v>130</v>
      </c>
      <c r="B130" s="1" t="s">
        <v>13</v>
      </c>
      <c r="C130" s="1">
        <v>76.7</v>
      </c>
      <c r="D130" s="1">
        <v>89.7</v>
      </c>
      <c r="E130" s="1" t="s">
        <v>14</v>
      </c>
      <c r="F130" s="1">
        <v>66</v>
      </c>
      <c r="G130" s="1" t="s">
        <v>23</v>
      </c>
      <c r="H130" s="1" t="s">
        <v>20</v>
      </c>
      <c r="I130" s="1">
        <v>90</v>
      </c>
      <c r="J130" s="1" t="s">
        <v>21</v>
      </c>
      <c r="K130" s="1">
        <v>68.55</v>
      </c>
      <c r="L130" s="1" t="s">
        <v>18</v>
      </c>
      <c r="M130" s="1">
        <v>250000</v>
      </c>
    </row>
    <row r="131" spans="1:13" x14ac:dyDescent="0.25">
      <c r="A131" s="1">
        <v>131</v>
      </c>
      <c r="B131" s="1" t="s">
        <v>13</v>
      </c>
      <c r="C131" s="1">
        <v>62</v>
      </c>
      <c r="D131" s="1">
        <v>65</v>
      </c>
      <c r="E131" s="1" t="s">
        <v>14</v>
      </c>
      <c r="F131" s="1">
        <v>60</v>
      </c>
      <c r="G131" s="1" t="s">
        <v>23</v>
      </c>
      <c r="H131" s="1" t="s">
        <v>16</v>
      </c>
      <c r="I131" s="1">
        <v>84</v>
      </c>
      <c r="J131" s="1" t="s">
        <v>21</v>
      </c>
      <c r="K131" s="1">
        <v>64.150000000000006</v>
      </c>
      <c r="L131" s="1" t="s">
        <v>24</v>
      </c>
      <c r="M131" s="1"/>
    </row>
    <row r="132" spans="1:13" x14ac:dyDescent="0.25">
      <c r="A132" s="1">
        <v>132</v>
      </c>
      <c r="B132" s="1" t="s">
        <v>25</v>
      </c>
      <c r="C132" s="1">
        <v>74.900000000000006</v>
      </c>
      <c r="D132" s="1">
        <v>57</v>
      </c>
      <c r="E132" s="1" t="s">
        <v>19</v>
      </c>
      <c r="F132" s="1">
        <v>62</v>
      </c>
      <c r="G132" s="1" t="s">
        <v>26</v>
      </c>
      <c r="H132" s="1" t="s">
        <v>20</v>
      </c>
      <c r="I132" s="1">
        <v>80</v>
      </c>
      <c r="J132" s="1" t="s">
        <v>21</v>
      </c>
      <c r="K132" s="1">
        <v>60.78</v>
      </c>
      <c r="L132" s="1" t="s">
        <v>18</v>
      </c>
      <c r="M132" s="1">
        <v>360000</v>
      </c>
    </row>
    <row r="133" spans="1:13" x14ac:dyDescent="0.25">
      <c r="A133" s="1">
        <v>133</v>
      </c>
      <c r="B133" s="1" t="s">
        <v>13</v>
      </c>
      <c r="C133" s="1">
        <v>67</v>
      </c>
      <c r="D133" s="1">
        <v>68</v>
      </c>
      <c r="E133" s="1" t="s">
        <v>14</v>
      </c>
      <c r="F133" s="1">
        <v>64</v>
      </c>
      <c r="G133" s="1" t="s">
        <v>23</v>
      </c>
      <c r="H133" s="1" t="s">
        <v>20</v>
      </c>
      <c r="I133" s="1">
        <v>74.400000000000006</v>
      </c>
      <c r="J133" s="1" t="s">
        <v>17</v>
      </c>
      <c r="K133" s="1">
        <v>53.49</v>
      </c>
      <c r="L133" s="1" t="s">
        <v>18</v>
      </c>
      <c r="M133" s="1">
        <v>300000</v>
      </c>
    </row>
    <row r="134" spans="1:13" x14ac:dyDescent="0.25">
      <c r="A134" s="1">
        <v>134</v>
      </c>
      <c r="B134" s="1" t="s">
        <v>13</v>
      </c>
      <c r="C134" s="1">
        <v>73</v>
      </c>
      <c r="D134" s="1">
        <v>64</v>
      </c>
      <c r="E134" s="1" t="s">
        <v>14</v>
      </c>
      <c r="F134" s="1">
        <v>77</v>
      </c>
      <c r="G134" s="1" t="s">
        <v>23</v>
      </c>
      <c r="H134" s="1" t="s">
        <v>20</v>
      </c>
      <c r="I134" s="1">
        <v>65</v>
      </c>
      <c r="J134" s="1" t="s">
        <v>17</v>
      </c>
      <c r="K134" s="1">
        <v>60.98</v>
      </c>
      <c r="L134" s="1" t="s">
        <v>18</v>
      </c>
      <c r="M134" s="1">
        <v>250000</v>
      </c>
    </row>
    <row r="135" spans="1:13" x14ac:dyDescent="0.25">
      <c r="A135" s="1">
        <v>135</v>
      </c>
      <c r="B135" s="1" t="s">
        <v>25</v>
      </c>
      <c r="C135" s="1">
        <v>77.44</v>
      </c>
      <c r="D135" s="1">
        <v>92</v>
      </c>
      <c r="E135" s="1" t="s">
        <v>14</v>
      </c>
      <c r="F135" s="1">
        <v>72</v>
      </c>
      <c r="G135" s="1" t="s">
        <v>23</v>
      </c>
      <c r="H135" s="1" t="s">
        <v>20</v>
      </c>
      <c r="I135" s="1">
        <v>94</v>
      </c>
      <c r="J135" s="1" t="s">
        <v>21</v>
      </c>
      <c r="K135" s="1">
        <v>67.13</v>
      </c>
      <c r="L135" s="1" t="s">
        <v>18</v>
      </c>
      <c r="M135" s="1">
        <v>250000</v>
      </c>
    </row>
    <row r="136" spans="1:13" x14ac:dyDescent="0.25">
      <c r="A136" s="1">
        <v>136</v>
      </c>
      <c r="B136" s="1" t="s">
        <v>25</v>
      </c>
      <c r="C136" s="1">
        <v>72</v>
      </c>
      <c r="D136" s="1">
        <v>56</v>
      </c>
      <c r="E136" s="1" t="s">
        <v>19</v>
      </c>
      <c r="F136" s="1">
        <v>69</v>
      </c>
      <c r="G136" s="1" t="s">
        <v>23</v>
      </c>
      <c r="H136" s="1" t="s">
        <v>16</v>
      </c>
      <c r="I136" s="1">
        <v>55.6</v>
      </c>
      <c r="J136" s="1" t="s">
        <v>17</v>
      </c>
      <c r="K136" s="1">
        <v>65.63</v>
      </c>
      <c r="L136" s="1" t="s">
        <v>18</v>
      </c>
      <c r="M136" s="1">
        <v>200000</v>
      </c>
    </row>
    <row r="137" spans="1:13" x14ac:dyDescent="0.25">
      <c r="A137" s="1">
        <v>137</v>
      </c>
      <c r="B137" s="1" t="s">
        <v>25</v>
      </c>
      <c r="C137" s="1">
        <v>47</v>
      </c>
      <c r="D137" s="1">
        <v>59</v>
      </c>
      <c r="E137" s="1" t="s">
        <v>22</v>
      </c>
      <c r="F137" s="1">
        <v>64</v>
      </c>
      <c r="G137" s="1" t="s">
        <v>23</v>
      </c>
      <c r="H137" s="1" t="s">
        <v>16</v>
      </c>
      <c r="I137" s="1">
        <v>78</v>
      </c>
      <c r="J137" s="1" t="s">
        <v>21</v>
      </c>
      <c r="K137" s="1">
        <v>61.58</v>
      </c>
      <c r="L137" s="1" t="s">
        <v>24</v>
      </c>
      <c r="M137" s="1"/>
    </row>
    <row r="138" spans="1:13" x14ac:dyDescent="0.25">
      <c r="A138" s="1">
        <v>138</v>
      </c>
      <c r="B138" s="1" t="s">
        <v>13</v>
      </c>
      <c r="C138" s="1">
        <v>67</v>
      </c>
      <c r="D138" s="1">
        <v>63</v>
      </c>
      <c r="E138" s="1" t="s">
        <v>14</v>
      </c>
      <c r="F138" s="1">
        <v>72</v>
      </c>
      <c r="G138" s="1" t="s">
        <v>23</v>
      </c>
      <c r="H138" s="1" t="s">
        <v>16</v>
      </c>
      <c r="I138" s="1">
        <v>56</v>
      </c>
      <c r="J138" s="1" t="s">
        <v>17</v>
      </c>
      <c r="K138" s="1">
        <v>60.41</v>
      </c>
      <c r="L138" s="1" t="s">
        <v>18</v>
      </c>
      <c r="M138" s="1">
        <v>225000</v>
      </c>
    </row>
    <row r="139" spans="1:13" x14ac:dyDescent="0.25">
      <c r="A139" s="1">
        <v>139</v>
      </c>
      <c r="B139" s="1" t="s">
        <v>25</v>
      </c>
      <c r="C139" s="1">
        <v>82</v>
      </c>
      <c r="D139" s="1">
        <v>64</v>
      </c>
      <c r="E139" s="1" t="s">
        <v>19</v>
      </c>
      <c r="F139" s="1">
        <v>73</v>
      </c>
      <c r="G139" s="1" t="s">
        <v>15</v>
      </c>
      <c r="H139" s="1" t="s">
        <v>20</v>
      </c>
      <c r="I139" s="1">
        <v>96</v>
      </c>
      <c r="J139" s="1" t="s">
        <v>21</v>
      </c>
      <c r="K139" s="1">
        <v>71.77</v>
      </c>
      <c r="L139" s="1" t="s">
        <v>18</v>
      </c>
      <c r="M139" s="1">
        <v>250000</v>
      </c>
    </row>
    <row r="140" spans="1:13" x14ac:dyDescent="0.25">
      <c r="A140" s="1">
        <v>140</v>
      </c>
      <c r="B140" s="1" t="s">
        <v>13</v>
      </c>
      <c r="C140" s="1">
        <v>77</v>
      </c>
      <c r="D140" s="1">
        <v>70</v>
      </c>
      <c r="E140" s="1" t="s">
        <v>14</v>
      </c>
      <c r="F140" s="1">
        <v>59</v>
      </c>
      <c r="G140" s="1" t="s">
        <v>23</v>
      </c>
      <c r="H140" s="1" t="s">
        <v>20</v>
      </c>
      <c r="I140" s="1">
        <v>58</v>
      </c>
      <c r="J140" s="1" t="s">
        <v>21</v>
      </c>
      <c r="K140" s="1">
        <v>54.43</v>
      </c>
      <c r="L140" s="1" t="s">
        <v>18</v>
      </c>
      <c r="M140" s="1">
        <v>220000</v>
      </c>
    </row>
    <row r="141" spans="1:13" x14ac:dyDescent="0.25">
      <c r="A141" s="1">
        <v>141</v>
      </c>
      <c r="B141" s="1" t="s">
        <v>13</v>
      </c>
      <c r="C141" s="1">
        <v>65</v>
      </c>
      <c r="D141" s="1">
        <v>64.8</v>
      </c>
      <c r="E141" s="1" t="s">
        <v>14</v>
      </c>
      <c r="F141" s="1">
        <v>69.5</v>
      </c>
      <c r="G141" s="1" t="s">
        <v>23</v>
      </c>
      <c r="H141" s="1" t="s">
        <v>20</v>
      </c>
      <c r="I141" s="1">
        <v>56</v>
      </c>
      <c r="J141" s="1" t="s">
        <v>21</v>
      </c>
      <c r="K141" s="1">
        <v>56.94</v>
      </c>
      <c r="L141" s="1" t="s">
        <v>18</v>
      </c>
      <c r="M141" s="1">
        <v>265000</v>
      </c>
    </row>
    <row r="142" spans="1:13" x14ac:dyDescent="0.25">
      <c r="A142" s="1">
        <v>142</v>
      </c>
      <c r="B142" s="1" t="s">
        <v>13</v>
      </c>
      <c r="C142" s="1">
        <v>66</v>
      </c>
      <c r="D142" s="1">
        <v>64</v>
      </c>
      <c r="E142" s="1" t="s">
        <v>19</v>
      </c>
      <c r="F142" s="1">
        <v>60</v>
      </c>
      <c r="G142" s="1" t="s">
        <v>23</v>
      </c>
      <c r="H142" s="1" t="s">
        <v>16</v>
      </c>
      <c r="I142" s="1">
        <v>60</v>
      </c>
      <c r="J142" s="1" t="s">
        <v>17</v>
      </c>
      <c r="K142" s="1">
        <v>61.9</v>
      </c>
      <c r="L142" s="1" t="s">
        <v>24</v>
      </c>
      <c r="M142" s="1"/>
    </row>
    <row r="143" spans="1:13" x14ac:dyDescent="0.25">
      <c r="A143" s="1">
        <v>143</v>
      </c>
      <c r="B143" s="1" t="s">
        <v>13</v>
      </c>
      <c r="C143" s="1">
        <v>85</v>
      </c>
      <c r="D143" s="1">
        <v>60</v>
      </c>
      <c r="E143" s="1" t="s">
        <v>19</v>
      </c>
      <c r="F143" s="1">
        <v>73.430000000000007</v>
      </c>
      <c r="G143" s="1" t="s">
        <v>15</v>
      </c>
      <c r="H143" s="1" t="s">
        <v>20</v>
      </c>
      <c r="I143" s="1">
        <v>60</v>
      </c>
      <c r="J143" s="1" t="s">
        <v>21</v>
      </c>
      <c r="K143" s="1">
        <v>61.29</v>
      </c>
      <c r="L143" s="1" t="s">
        <v>18</v>
      </c>
      <c r="M143" s="1">
        <v>260000</v>
      </c>
    </row>
    <row r="144" spans="1:13" x14ac:dyDescent="0.25">
      <c r="A144" s="1">
        <v>144</v>
      </c>
      <c r="B144" s="1" t="s">
        <v>13</v>
      </c>
      <c r="C144" s="1">
        <v>77.67</v>
      </c>
      <c r="D144" s="1">
        <v>64.89</v>
      </c>
      <c r="E144" s="1" t="s">
        <v>14</v>
      </c>
      <c r="F144" s="1">
        <v>70.67</v>
      </c>
      <c r="G144" s="1" t="s">
        <v>23</v>
      </c>
      <c r="H144" s="1" t="s">
        <v>16</v>
      </c>
      <c r="I144" s="1">
        <v>89</v>
      </c>
      <c r="J144" s="1" t="s">
        <v>21</v>
      </c>
      <c r="K144" s="1">
        <v>60.39</v>
      </c>
      <c r="L144" s="1" t="s">
        <v>18</v>
      </c>
      <c r="M144" s="1">
        <v>300000</v>
      </c>
    </row>
    <row r="145" spans="1:13" x14ac:dyDescent="0.25">
      <c r="A145" s="1">
        <v>145</v>
      </c>
      <c r="B145" s="1" t="s">
        <v>13</v>
      </c>
      <c r="C145" s="1">
        <v>52</v>
      </c>
      <c r="D145" s="1">
        <v>50</v>
      </c>
      <c r="E145" s="1" t="s">
        <v>22</v>
      </c>
      <c r="F145" s="1">
        <v>61</v>
      </c>
      <c r="G145" s="1" t="s">
        <v>23</v>
      </c>
      <c r="H145" s="1" t="s">
        <v>16</v>
      </c>
      <c r="I145" s="1">
        <v>60</v>
      </c>
      <c r="J145" s="1" t="s">
        <v>21</v>
      </c>
      <c r="K145" s="1">
        <v>58.52</v>
      </c>
      <c r="L145" s="1" t="s">
        <v>24</v>
      </c>
      <c r="M145" s="1"/>
    </row>
    <row r="146" spans="1:13" x14ac:dyDescent="0.25">
      <c r="A146" s="1">
        <v>146</v>
      </c>
      <c r="B146" s="1" t="s">
        <v>13</v>
      </c>
      <c r="C146" s="1">
        <v>89.4</v>
      </c>
      <c r="D146" s="1">
        <v>65.66</v>
      </c>
      <c r="E146" s="1" t="s">
        <v>19</v>
      </c>
      <c r="F146" s="1">
        <v>71.25</v>
      </c>
      <c r="G146" s="1" t="s">
        <v>15</v>
      </c>
      <c r="H146" s="1" t="s">
        <v>16</v>
      </c>
      <c r="I146" s="1">
        <v>72</v>
      </c>
      <c r="J146" s="1" t="s">
        <v>17</v>
      </c>
      <c r="K146" s="1">
        <v>63.23</v>
      </c>
      <c r="L146" s="1" t="s">
        <v>18</v>
      </c>
      <c r="M146" s="1">
        <v>400000</v>
      </c>
    </row>
    <row r="147" spans="1:13" x14ac:dyDescent="0.25">
      <c r="A147" s="1">
        <v>147</v>
      </c>
      <c r="B147" s="1" t="s">
        <v>13</v>
      </c>
      <c r="C147" s="1">
        <v>62</v>
      </c>
      <c r="D147" s="1">
        <v>63</v>
      </c>
      <c r="E147" s="1" t="s">
        <v>19</v>
      </c>
      <c r="F147" s="1">
        <v>66</v>
      </c>
      <c r="G147" s="1" t="s">
        <v>23</v>
      </c>
      <c r="H147" s="1" t="s">
        <v>16</v>
      </c>
      <c r="I147" s="1">
        <v>85</v>
      </c>
      <c r="J147" s="1" t="s">
        <v>17</v>
      </c>
      <c r="K147" s="1">
        <v>55.14</v>
      </c>
      <c r="L147" s="1" t="s">
        <v>18</v>
      </c>
      <c r="M147" s="1">
        <v>233000</v>
      </c>
    </row>
    <row r="148" spans="1:13" x14ac:dyDescent="0.25">
      <c r="A148" s="1">
        <v>148</v>
      </c>
      <c r="B148" s="1" t="s">
        <v>13</v>
      </c>
      <c r="C148" s="1">
        <v>70</v>
      </c>
      <c r="D148" s="1">
        <v>74</v>
      </c>
      <c r="E148" s="1" t="s">
        <v>14</v>
      </c>
      <c r="F148" s="1">
        <v>65</v>
      </c>
      <c r="G148" s="1" t="s">
        <v>23</v>
      </c>
      <c r="H148" s="1" t="s">
        <v>16</v>
      </c>
      <c r="I148" s="1">
        <v>83</v>
      </c>
      <c r="J148" s="1" t="s">
        <v>21</v>
      </c>
      <c r="K148" s="1">
        <v>62.28</v>
      </c>
      <c r="L148" s="1" t="s">
        <v>18</v>
      </c>
      <c r="M148" s="1">
        <v>300000</v>
      </c>
    </row>
    <row r="149" spans="1:13" x14ac:dyDescent="0.25">
      <c r="A149" s="1">
        <v>149</v>
      </c>
      <c r="B149" s="1" t="s">
        <v>25</v>
      </c>
      <c r="C149" s="1">
        <v>77</v>
      </c>
      <c r="D149" s="1">
        <v>86</v>
      </c>
      <c r="E149" s="1" t="s">
        <v>22</v>
      </c>
      <c r="F149" s="1">
        <v>56</v>
      </c>
      <c r="G149" s="1" t="s">
        <v>26</v>
      </c>
      <c r="H149" s="1" t="s">
        <v>16</v>
      </c>
      <c r="I149" s="1">
        <v>57</v>
      </c>
      <c r="J149" s="1" t="s">
        <v>21</v>
      </c>
      <c r="K149" s="1">
        <v>64.08</v>
      </c>
      <c r="L149" s="1" t="s">
        <v>18</v>
      </c>
      <c r="M149" s="1">
        <v>240000</v>
      </c>
    </row>
    <row r="150" spans="1:13" x14ac:dyDescent="0.25">
      <c r="A150" s="1">
        <v>150</v>
      </c>
      <c r="B150" s="1" t="s">
        <v>13</v>
      </c>
      <c r="C150" s="1">
        <v>44</v>
      </c>
      <c r="D150" s="1">
        <v>58</v>
      </c>
      <c r="E150" s="1" t="s">
        <v>22</v>
      </c>
      <c r="F150" s="1">
        <v>55</v>
      </c>
      <c r="G150" s="1" t="s">
        <v>23</v>
      </c>
      <c r="H150" s="1" t="s">
        <v>20</v>
      </c>
      <c r="I150" s="1">
        <v>64.25</v>
      </c>
      <c r="J150" s="1" t="s">
        <v>17</v>
      </c>
      <c r="K150" s="1">
        <v>58.54</v>
      </c>
      <c r="L150" s="1" t="s">
        <v>24</v>
      </c>
      <c r="M150" s="1"/>
    </row>
    <row r="151" spans="1:13" x14ac:dyDescent="0.25">
      <c r="A151" s="1">
        <v>151</v>
      </c>
      <c r="B151" s="1" t="s">
        <v>13</v>
      </c>
      <c r="C151" s="1">
        <v>71</v>
      </c>
      <c r="D151" s="1">
        <v>58.66</v>
      </c>
      <c r="E151" s="1" t="s">
        <v>19</v>
      </c>
      <c r="F151" s="1">
        <v>58</v>
      </c>
      <c r="G151" s="1" t="s">
        <v>15</v>
      </c>
      <c r="H151" s="1" t="s">
        <v>20</v>
      </c>
      <c r="I151" s="1">
        <v>56</v>
      </c>
      <c r="J151" s="1" t="s">
        <v>21</v>
      </c>
      <c r="K151" s="1">
        <v>61.3</v>
      </c>
      <c r="L151" s="1" t="s">
        <v>18</v>
      </c>
      <c r="M151" s="1">
        <v>690000</v>
      </c>
    </row>
    <row r="152" spans="1:13" x14ac:dyDescent="0.25">
      <c r="A152" s="1">
        <v>152</v>
      </c>
      <c r="B152" s="1" t="s">
        <v>13</v>
      </c>
      <c r="C152" s="1">
        <v>65</v>
      </c>
      <c r="D152" s="1">
        <v>65</v>
      </c>
      <c r="E152" s="1" t="s">
        <v>14</v>
      </c>
      <c r="F152" s="1">
        <v>75</v>
      </c>
      <c r="G152" s="1" t="s">
        <v>23</v>
      </c>
      <c r="H152" s="1" t="s">
        <v>16</v>
      </c>
      <c r="I152" s="1">
        <v>83</v>
      </c>
      <c r="J152" s="1" t="s">
        <v>21</v>
      </c>
      <c r="K152" s="1">
        <v>58.87</v>
      </c>
      <c r="L152" s="1" t="s">
        <v>18</v>
      </c>
      <c r="M152" s="1">
        <v>270000</v>
      </c>
    </row>
    <row r="153" spans="1:13" x14ac:dyDescent="0.25">
      <c r="A153" s="1">
        <v>153</v>
      </c>
      <c r="B153" s="1" t="s">
        <v>25</v>
      </c>
      <c r="C153" s="1">
        <v>75.400000000000006</v>
      </c>
      <c r="D153" s="1">
        <v>60.5</v>
      </c>
      <c r="E153" s="1" t="s">
        <v>19</v>
      </c>
      <c r="F153" s="1">
        <v>84</v>
      </c>
      <c r="G153" s="1" t="s">
        <v>15</v>
      </c>
      <c r="H153" s="1" t="s">
        <v>16</v>
      </c>
      <c r="I153" s="1">
        <v>98</v>
      </c>
      <c r="J153" s="1" t="s">
        <v>21</v>
      </c>
      <c r="K153" s="1">
        <v>65.25</v>
      </c>
      <c r="L153" s="1" t="s">
        <v>18</v>
      </c>
      <c r="M153" s="1">
        <v>240000</v>
      </c>
    </row>
    <row r="154" spans="1:13" x14ac:dyDescent="0.25">
      <c r="A154" s="1">
        <v>154</v>
      </c>
      <c r="B154" s="1" t="s">
        <v>13</v>
      </c>
      <c r="C154" s="1">
        <v>49</v>
      </c>
      <c r="D154" s="1">
        <v>59</v>
      </c>
      <c r="E154" s="1" t="s">
        <v>19</v>
      </c>
      <c r="F154" s="1">
        <v>65</v>
      </c>
      <c r="G154" s="1" t="s">
        <v>15</v>
      </c>
      <c r="H154" s="1" t="s">
        <v>20</v>
      </c>
      <c r="I154" s="1">
        <v>86</v>
      </c>
      <c r="J154" s="1" t="s">
        <v>21</v>
      </c>
      <c r="K154" s="1">
        <v>62.48</v>
      </c>
      <c r="L154" s="1" t="s">
        <v>18</v>
      </c>
      <c r="M154" s="1">
        <v>340000</v>
      </c>
    </row>
    <row r="155" spans="1:13" x14ac:dyDescent="0.25">
      <c r="A155" s="1">
        <v>155</v>
      </c>
      <c r="B155" s="1" t="s">
        <v>13</v>
      </c>
      <c r="C155" s="1">
        <v>53</v>
      </c>
      <c r="D155" s="1">
        <v>63</v>
      </c>
      <c r="E155" s="1" t="s">
        <v>19</v>
      </c>
      <c r="F155" s="1">
        <v>60</v>
      </c>
      <c r="G155" s="1" t="s">
        <v>23</v>
      </c>
      <c r="H155" s="1" t="s">
        <v>20</v>
      </c>
      <c r="I155" s="1">
        <v>70</v>
      </c>
      <c r="J155" s="1" t="s">
        <v>21</v>
      </c>
      <c r="K155" s="1">
        <v>53.2</v>
      </c>
      <c r="L155" s="1" t="s">
        <v>18</v>
      </c>
      <c r="M155" s="1">
        <v>250000</v>
      </c>
    </row>
    <row r="156" spans="1:13" x14ac:dyDescent="0.25">
      <c r="A156" s="1">
        <v>156</v>
      </c>
      <c r="B156" s="1" t="s">
        <v>13</v>
      </c>
      <c r="C156" s="1">
        <v>51.57</v>
      </c>
      <c r="D156" s="1">
        <v>74.66</v>
      </c>
      <c r="E156" s="1" t="s">
        <v>14</v>
      </c>
      <c r="F156" s="1">
        <v>59.9</v>
      </c>
      <c r="G156" s="1" t="s">
        <v>23</v>
      </c>
      <c r="H156" s="1" t="s">
        <v>20</v>
      </c>
      <c r="I156" s="1">
        <v>56.15</v>
      </c>
      <c r="J156" s="1" t="s">
        <v>17</v>
      </c>
      <c r="K156" s="1">
        <v>65.989999999999995</v>
      </c>
      <c r="L156" s="1" t="s">
        <v>24</v>
      </c>
      <c r="M156" s="1"/>
    </row>
    <row r="157" spans="1:13" x14ac:dyDescent="0.25">
      <c r="A157" s="1">
        <v>157</v>
      </c>
      <c r="B157" s="1" t="s">
        <v>13</v>
      </c>
      <c r="C157" s="1">
        <v>84.2</v>
      </c>
      <c r="D157" s="1">
        <v>69.400000000000006</v>
      </c>
      <c r="E157" s="1" t="s">
        <v>19</v>
      </c>
      <c r="F157" s="1">
        <v>65</v>
      </c>
      <c r="G157" s="1" t="s">
        <v>15</v>
      </c>
      <c r="H157" s="1" t="s">
        <v>20</v>
      </c>
      <c r="I157" s="1">
        <v>80</v>
      </c>
      <c r="J157" s="1" t="s">
        <v>17</v>
      </c>
      <c r="K157" s="1">
        <v>52.72</v>
      </c>
      <c r="L157" s="1" t="s">
        <v>18</v>
      </c>
      <c r="M157" s="1">
        <v>255000</v>
      </c>
    </row>
    <row r="158" spans="1:13" x14ac:dyDescent="0.25">
      <c r="A158" s="1">
        <v>158</v>
      </c>
      <c r="B158" s="1" t="s">
        <v>13</v>
      </c>
      <c r="C158" s="1">
        <v>66.5</v>
      </c>
      <c r="D158" s="1">
        <v>62.5</v>
      </c>
      <c r="E158" s="1" t="s">
        <v>14</v>
      </c>
      <c r="F158" s="1">
        <v>60.9</v>
      </c>
      <c r="G158" s="1" t="s">
        <v>23</v>
      </c>
      <c r="H158" s="1" t="s">
        <v>16</v>
      </c>
      <c r="I158" s="1">
        <v>93.4</v>
      </c>
      <c r="J158" s="1" t="s">
        <v>21</v>
      </c>
      <c r="K158" s="1">
        <v>55.03</v>
      </c>
      <c r="L158" s="1" t="s">
        <v>18</v>
      </c>
      <c r="M158" s="1">
        <v>300000</v>
      </c>
    </row>
    <row r="159" spans="1:13" x14ac:dyDescent="0.25">
      <c r="A159" s="1">
        <v>159</v>
      </c>
      <c r="B159" s="1" t="s">
        <v>13</v>
      </c>
      <c r="C159" s="1">
        <v>67</v>
      </c>
      <c r="D159" s="1">
        <v>63</v>
      </c>
      <c r="E159" s="1" t="s">
        <v>19</v>
      </c>
      <c r="F159" s="1">
        <v>64</v>
      </c>
      <c r="G159" s="1" t="s">
        <v>15</v>
      </c>
      <c r="H159" s="1" t="s">
        <v>16</v>
      </c>
      <c r="I159" s="1">
        <v>60</v>
      </c>
      <c r="J159" s="1" t="s">
        <v>21</v>
      </c>
      <c r="K159" s="1">
        <v>61.87</v>
      </c>
      <c r="L159" s="1" t="s">
        <v>24</v>
      </c>
      <c r="M159" s="1"/>
    </row>
    <row r="160" spans="1:13" x14ac:dyDescent="0.25">
      <c r="A160" s="1">
        <v>160</v>
      </c>
      <c r="B160" s="1" t="s">
        <v>13</v>
      </c>
      <c r="C160" s="1">
        <v>52</v>
      </c>
      <c r="D160" s="1">
        <v>49</v>
      </c>
      <c r="E160" s="1" t="s">
        <v>14</v>
      </c>
      <c r="F160" s="1">
        <v>58</v>
      </c>
      <c r="G160" s="1" t="s">
        <v>23</v>
      </c>
      <c r="H160" s="1" t="s">
        <v>16</v>
      </c>
      <c r="I160" s="1">
        <v>62</v>
      </c>
      <c r="J160" s="1" t="s">
        <v>17</v>
      </c>
      <c r="K160" s="1">
        <v>60.59</v>
      </c>
      <c r="L160" s="1" t="s">
        <v>24</v>
      </c>
      <c r="M160" s="1"/>
    </row>
    <row r="161" spans="1:13" x14ac:dyDescent="0.25">
      <c r="A161" s="1">
        <v>161</v>
      </c>
      <c r="B161" s="1" t="s">
        <v>13</v>
      </c>
      <c r="C161" s="1">
        <v>87</v>
      </c>
      <c r="D161" s="1">
        <v>74</v>
      </c>
      <c r="E161" s="1" t="s">
        <v>19</v>
      </c>
      <c r="F161" s="1">
        <v>65</v>
      </c>
      <c r="G161" s="1" t="s">
        <v>15</v>
      </c>
      <c r="H161" s="1" t="s">
        <v>20</v>
      </c>
      <c r="I161" s="1">
        <v>75</v>
      </c>
      <c r="J161" s="1" t="s">
        <v>17</v>
      </c>
      <c r="K161" s="1">
        <v>72.290000000000006</v>
      </c>
      <c r="L161" s="1" t="s">
        <v>18</v>
      </c>
      <c r="M161" s="1">
        <v>300000</v>
      </c>
    </row>
    <row r="162" spans="1:13" x14ac:dyDescent="0.25">
      <c r="A162" s="1">
        <v>162</v>
      </c>
      <c r="B162" s="1" t="s">
        <v>13</v>
      </c>
      <c r="C162" s="1">
        <v>55.6</v>
      </c>
      <c r="D162" s="1">
        <v>51</v>
      </c>
      <c r="E162" s="1" t="s">
        <v>14</v>
      </c>
      <c r="F162" s="1">
        <v>57.5</v>
      </c>
      <c r="G162" s="1" t="s">
        <v>23</v>
      </c>
      <c r="H162" s="1" t="s">
        <v>16</v>
      </c>
      <c r="I162" s="1">
        <v>57.63</v>
      </c>
      <c r="J162" s="1" t="s">
        <v>17</v>
      </c>
      <c r="K162" s="1">
        <v>62.72</v>
      </c>
      <c r="L162" s="1" t="s">
        <v>24</v>
      </c>
      <c r="M162" s="1"/>
    </row>
    <row r="163" spans="1:13" x14ac:dyDescent="0.25">
      <c r="A163" s="1">
        <v>163</v>
      </c>
      <c r="B163" s="1" t="s">
        <v>13</v>
      </c>
      <c r="C163" s="1">
        <v>74.2</v>
      </c>
      <c r="D163" s="1">
        <v>87.6</v>
      </c>
      <c r="E163" s="1" t="s">
        <v>14</v>
      </c>
      <c r="F163" s="1">
        <v>77.25</v>
      </c>
      <c r="G163" s="1" t="s">
        <v>23</v>
      </c>
      <c r="H163" s="1" t="s">
        <v>20</v>
      </c>
      <c r="I163" s="1">
        <v>75.2</v>
      </c>
      <c r="J163" s="1" t="s">
        <v>21</v>
      </c>
      <c r="K163" s="1">
        <v>66.06</v>
      </c>
      <c r="L163" s="1" t="s">
        <v>18</v>
      </c>
      <c r="M163" s="1">
        <v>285000</v>
      </c>
    </row>
    <row r="164" spans="1:13" x14ac:dyDescent="0.25">
      <c r="A164" s="1">
        <v>164</v>
      </c>
      <c r="B164" s="1" t="s">
        <v>13</v>
      </c>
      <c r="C164" s="1">
        <v>63</v>
      </c>
      <c r="D164" s="1">
        <v>67</v>
      </c>
      <c r="E164" s="1" t="s">
        <v>19</v>
      </c>
      <c r="F164" s="1">
        <v>64</v>
      </c>
      <c r="G164" s="1" t="s">
        <v>15</v>
      </c>
      <c r="H164" s="1" t="s">
        <v>16</v>
      </c>
      <c r="I164" s="1">
        <v>75</v>
      </c>
      <c r="J164" s="1" t="s">
        <v>21</v>
      </c>
      <c r="K164" s="1">
        <v>66.459999999999994</v>
      </c>
      <c r="L164" s="1" t="s">
        <v>18</v>
      </c>
      <c r="M164" s="1">
        <v>500000</v>
      </c>
    </row>
    <row r="165" spans="1:13" x14ac:dyDescent="0.25">
      <c r="A165" s="1">
        <v>165</v>
      </c>
      <c r="B165" s="1" t="s">
        <v>25</v>
      </c>
      <c r="C165" s="1">
        <v>67.16</v>
      </c>
      <c r="D165" s="1">
        <v>72.5</v>
      </c>
      <c r="E165" s="1" t="s">
        <v>14</v>
      </c>
      <c r="F165" s="1">
        <v>63.35</v>
      </c>
      <c r="G165" s="1" t="s">
        <v>23</v>
      </c>
      <c r="H165" s="1" t="s">
        <v>16</v>
      </c>
      <c r="I165" s="1">
        <v>53.04</v>
      </c>
      <c r="J165" s="1" t="s">
        <v>21</v>
      </c>
      <c r="K165" s="1">
        <v>65.52</v>
      </c>
      <c r="L165" s="1" t="s">
        <v>18</v>
      </c>
      <c r="M165" s="1">
        <v>250000</v>
      </c>
    </row>
    <row r="166" spans="1:13" x14ac:dyDescent="0.25">
      <c r="A166" s="1">
        <v>166</v>
      </c>
      <c r="B166" s="1" t="s">
        <v>25</v>
      </c>
      <c r="C166" s="1">
        <v>63.3</v>
      </c>
      <c r="D166" s="1">
        <v>78.33</v>
      </c>
      <c r="E166" s="1" t="s">
        <v>14</v>
      </c>
      <c r="F166" s="1">
        <v>74</v>
      </c>
      <c r="G166" s="1" t="s">
        <v>23</v>
      </c>
      <c r="H166" s="1" t="s">
        <v>16</v>
      </c>
      <c r="I166" s="1">
        <v>80</v>
      </c>
      <c r="J166" s="1" t="s">
        <v>21</v>
      </c>
      <c r="K166" s="1">
        <v>74.56</v>
      </c>
      <c r="L166" s="1" t="s">
        <v>24</v>
      </c>
      <c r="M166" s="1"/>
    </row>
    <row r="167" spans="1:13" x14ac:dyDescent="0.25">
      <c r="A167" s="1">
        <v>167</v>
      </c>
      <c r="B167" s="1" t="s">
        <v>13</v>
      </c>
      <c r="C167" s="1">
        <v>62</v>
      </c>
      <c r="D167" s="1">
        <v>62</v>
      </c>
      <c r="E167" s="1" t="s">
        <v>14</v>
      </c>
      <c r="F167" s="1">
        <v>60</v>
      </c>
      <c r="G167" s="1" t="s">
        <v>23</v>
      </c>
      <c r="H167" s="1" t="s">
        <v>20</v>
      </c>
      <c r="I167" s="1">
        <v>63</v>
      </c>
      <c r="J167" s="1" t="s">
        <v>17</v>
      </c>
      <c r="K167" s="1">
        <v>52.38</v>
      </c>
      <c r="L167" s="1" t="s">
        <v>18</v>
      </c>
      <c r="M167" s="1">
        <v>240000</v>
      </c>
    </row>
    <row r="168" spans="1:13" x14ac:dyDescent="0.25">
      <c r="A168" s="1">
        <v>168</v>
      </c>
      <c r="B168" s="1" t="s">
        <v>13</v>
      </c>
      <c r="C168" s="1">
        <v>67.900000000000006</v>
      </c>
      <c r="D168" s="1">
        <v>62</v>
      </c>
      <c r="E168" s="1" t="s">
        <v>19</v>
      </c>
      <c r="F168" s="1">
        <v>67</v>
      </c>
      <c r="G168" s="1" t="s">
        <v>15</v>
      </c>
      <c r="H168" s="1" t="s">
        <v>20</v>
      </c>
      <c r="I168" s="1">
        <v>58.1</v>
      </c>
      <c r="J168" s="1" t="s">
        <v>21</v>
      </c>
      <c r="K168" s="1">
        <v>75.709999999999994</v>
      </c>
      <c r="L168" s="1" t="s">
        <v>24</v>
      </c>
      <c r="M168" s="1"/>
    </row>
    <row r="169" spans="1:13" x14ac:dyDescent="0.25">
      <c r="A169" s="1">
        <v>169</v>
      </c>
      <c r="B169" s="1" t="s">
        <v>25</v>
      </c>
      <c r="C169" s="1">
        <v>48</v>
      </c>
      <c r="D169" s="1">
        <v>51</v>
      </c>
      <c r="E169" s="1" t="s">
        <v>14</v>
      </c>
      <c r="F169" s="1">
        <v>58</v>
      </c>
      <c r="G169" s="1" t="s">
        <v>23</v>
      </c>
      <c r="H169" s="1" t="s">
        <v>20</v>
      </c>
      <c r="I169" s="1">
        <v>60</v>
      </c>
      <c r="J169" s="1" t="s">
        <v>17</v>
      </c>
      <c r="K169" s="1">
        <v>58.79</v>
      </c>
      <c r="L169" s="1" t="s">
        <v>24</v>
      </c>
      <c r="M169" s="1"/>
    </row>
    <row r="170" spans="1:13" x14ac:dyDescent="0.25">
      <c r="A170" s="1">
        <v>170</v>
      </c>
      <c r="B170" s="1" t="s">
        <v>13</v>
      </c>
      <c r="C170" s="1">
        <v>59.96</v>
      </c>
      <c r="D170" s="1">
        <v>42.16</v>
      </c>
      <c r="E170" s="1" t="s">
        <v>19</v>
      </c>
      <c r="F170" s="1">
        <v>61.26</v>
      </c>
      <c r="G170" s="1" t="s">
        <v>15</v>
      </c>
      <c r="H170" s="1" t="s">
        <v>16</v>
      </c>
      <c r="I170" s="1">
        <v>54.48</v>
      </c>
      <c r="J170" s="1" t="s">
        <v>17</v>
      </c>
      <c r="K170" s="1">
        <v>65.48</v>
      </c>
      <c r="L170" s="1" t="s">
        <v>24</v>
      </c>
      <c r="M170" s="1"/>
    </row>
    <row r="171" spans="1:13" x14ac:dyDescent="0.25">
      <c r="A171" s="1">
        <v>171</v>
      </c>
      <c r="B171" s="1" t="s">
        <v>25</v>
      </c>
      <c r="C171" s="1">
        <v>63.4</v>
      </c>
      <c r="D171" s="1">
        <v>67.2</v>
      </c>
      <c r="E171" s="1" t="s">
        <v>14</v>
      </c>
      <c r="F171" s="1">
        <v>60</v>
      </c>
      <c r="G171" s="1" t="s">
        <v>23</v>
      </c>
      <c r="H171" s="1" t="s">
        <v>16</v>
      </c>
      <c r="I171" s="1">
        <v>58.06</v>
      </c>
      <c r="J171" s="1" t="s">
        <v>17</v>
      </c>
      <c r="K171" s="1">
        <v>69.28</v>
      </c>
      <c r="L171" s="1" t="s">
        <v>24</v>
      </c>
      <c r="M171" s="1"/>
    </row>
    <row r="172" spans="1:13" x14ac:dyDescent="0.25">
      <c r="A172" s="1">
        <v>172</v>
      </c>
      <c r="B172" s="1" t="s">
        <v>13</v>
      </c>
      <c r="C172" s="1">
        <v>80</v>
      </c>
      <c r="D172" s="1">
        <v>80</v>
      </c>
      <c r="E172" s="1" t="s">
        <v>14</v>
      </c>
      <c r="F172" s="1">
        <v>72</v>
      </c>
      <c r="G172" s="1" t="s">
        <v>23</v>
      </c>
      <c r="H172" s="1" t="s">
        <v>20</v>
      </c>
      <c r="I172" s="1">
        <v>63.79</v>
      </c>
      <c r="J172" s="1" t="s">
        <v>21</v>
      </c>
      <c r="K172" s="1">
        <v>66.040000000000006</v>
      </c>
      <c r="L172" s="1" t="s">
        <v>18</v>
      </c>
      <c r="M172" s="1">
        <v>290000</v>
      </c>
    </row>
    <row r="173" spans="1:13" x14ac:dyDescent="0.25">
      <c r="A173" s="1">
        <v>173</v>
      </c>
      <c r="B173" s="1" t="s">
        <v>13</v>
      </c>
      <c r="C173" s="1">
        <v>73</v>
      </c>
      <c r="D173" s="1">
        <v>58</v>
      </c>
      <c r="E173" s="1" t="s">
        <v>14</v>
      </c>
      <c r="F173" s="1">
        <v>56</v>
      </c>
      <c r="G173" s="1" t="s">
        <v>23</v>
      </c>
      <c r="H173" s="1" t="s">
        <v>16</v>
      </c>
      <c r="I173" s="1">
        <v>84</v>
      </c>
      <c r="J173" s="1" t="s">
        <v>17</v>
      </c>
      <c r="K173" s="1">
        <v>52.64</v>
      </c>
      <c r="L173" s="1" t="s">
        <v>18</v>
      </c>
      <c r="M173" s="1">
        <v>300000</v>
      </c>
    </row>
    <row r="174" spans="1:13" x14ac:dyDescent="0.25">
      <c r="A174" s="1">
        <v>174</v>
      </c>
      <c r="B174" s="1" t="s">
        <v>25</v>
      </c>
      <c r="C174" s="1">
        <v>52</v>
      </c>
      <c r="D174" s="1">
        <v>52</v>
      </c>
      <c r="E174" s="1" t="s">
        <v>19</v>
      </c>
      <c r="F174" s="1">
        <v>55</v>
      </c>
      <c r="G174" s="1" t="s">
        <v>15</v>
      </c>
      <c r="H174" s="1" t="s">
        <v>16</v>
      </c>
      <c r="I174" s="1">
        <v>67</v>
      </c>
      <c r="J174" s="1" t="s">
        <v>17</v>
      </c>
      <c r="K174" s="1">
        <v>59.32</v>
      </c>
      <c r="L174" s="1" t="s">
        <v>24</v>
      </c>
      <c r="M174" s="1"/>
    </row>
    <row r="175" spans="1:13" x14ac:dyDescent="0.25">
      <c r="A175" s="1">
        <v>175</v>
      </c>
      <c r="B175" s="1" t="s">
        <v>13</v>
      </c>
      <c r="C175" s="1">
        <v>73.239999999999995</v>
      </c>
      <c r="D175" s="1">
        <v>50.83</v>
      </c>
      <c r="E175" s="1" t="s">
        <v>19</v>
      </c>
      <c r="F175" s="1">
        <v>64.27</v>
      </c>
      <c r="G175" s="1" t="s">
        <v>15</v>
      </c>
      <c r="H175" s="1" t="s">
        <v>20</v>
      </c>
      <c r="I175" s="1">
        <v>64</v>
      </c>
      <c r="J175" s="1" t="s">
        <v>21</v>
      </c>
      <c r="K175" s="1">
        <v>66.23</v>
      </c>
      <c r="L175" s="1" t="s">
        <v>18</v>
      </c>
      <c r="M175" s="1">
        <v>500000</v>
      </c>
    </row>
    <row r="176" spans="1:13" x14ac:dyDescent="0.25">
      <c r="A176" s="1">
        <v>176</v>
      </c>
      <c r="B176" s="1" t="s">
        <v>13</v>
      </c>
      <c r="C176" s="1">
        <v>63</v>
      </c>
      <c r="D176" s="1">
        <v>62</v>
      </c>
      <c r="E176" s="1" t="s">
        <v>19</v>
      </c>
      <c r="F176" s="1">
        <v>65</v>
      </c>
      <c r="G176" s="1" t="s">
        <v>15</v>
      </c>
      <c r="H176" s="1" t="s">
        <v>16</v>
      </c>
      <c r="I176" s="1">
        <v>87.5</v>
      </c>
      <c r="J176" s="1" t="s">
        <v>17</v>
      </c>
      <c r="K176" s="1">
        <v>60.69</v>
      </c>
      <c r="L176" s="1" t="s">
        <v>24</v>
      </c>
      <c r="M176" s="1"/>
    </row>
    <row r="177" spans="1:13" x14ac:dyDescent="0.25">
      <c r="A177" s="1">
        <v>177</v>
      </c>
      <c r="B177" s="1" t="s">
        <v>25</v>
      </c>
      <c r="C177" s="1">
        <v>59</v>
      </c>
      <c r="D177" s="1">
        <v>60</v>
      </c>
      <c r="E177" s="1" t="s">
        <v>14</v>
      </c>
      <c r="F177" s="1">
        <v>56</v>
      </c>
      <c r="G177" s="1" t="s">
        <v>23</v>
      </c>
      <c r="H177" s="1" t="s">
        <v>16</v>
      </c>
      <c r="I177" s="1">
        <v>55</v>
      </c>
      <c r="J177" s="1" t="s">
        <v>17</v>
      </c>
      <c r="K177" s="1">
        <v>57.9</v>
      </c>
      <c r="L177" s="1" t="s">
        <v>18</v>
      </c>
      <c r="M177" s="1">
        <v>220000</v>
      </c>
    </row>
    <row r="178" spans="1:13" x14ac:dyDescent="0.25">
      <c r="A178" s="1">
        <v>178</v>
      </c>
      <c r="B178" s="1" t="s">
        <v>25</v>
      </c>
      <c r="C178" s="1">
        <v>73</v>
      </c>
      <c r="D178" s="1">
        <v>97</v>
      </c>
      <c r="E178" s="1" t="s">
        <v>14</v>
      </c>
      <c r="F178" s="1">
        <v>79</v>
      </c>
      <c r="G178" s="1" t="s">
        <v>23</v>
      </c>
      <c r="H178" s="1" t="s">
        <v>20</v>
      </c>
      <c r="I178" s="1">
        <v>89</v>
      </c>
      <c r="J178" s="1" t="s">
        <v>21</v>
      </c>
      <c r="K178" s="1">
        <v>70.81</v>
      </c>
      <c r="L178" s="1" t="s">
        <v>18</v>
      </c>
      <c r="M178" s="1">
        <v>650000</v>
      </c>
    </row>
    <row r="179" spans="1:13" x14ac:dyDescent="0.25">
      <c r="A179" s="1">
        <v>179</v>
      </c>
      <c r="B179" s="1" t="s">
        <v>13</v>
      </c>
      <c r="C179" s="1">
        <v>68</v>
      </c>
      <c r="D179" s="1">
        <v>56</v>
      </c>
      <c r="E179" s="1" t="s">
        <v>19</v>
      </c>
      <c r="F179" s="1">
        <v>68</v>
      </c>
      <c r="G179" s="1" t="s">
        <v>15</v>
      </c>
      <c r="H179" s="1" t="s">
        <v>16</v>
      </c>
      <c r="I179" s="1">
        <v>73</v>
      </c>
      <c r="J179" s="1" t="s">
        <v>17</v>
      </c>
      <c r="K179" s="1">
        <v>68.069999999999993</v>
      </c>
      <c r="L179" s="1" t="s">
        <v>18</v>
      </c>
      <c r="M179" s="1">
        <v>350000</v>
      </c>
    </row>
    <row r="180" spans="1:13" x14ac:dyDescent="0.25">
      <c r="A180" s="1">
        <v>180</v>
      </c>
      <c r="B180" s="1" t="s">
        <v>25</v>
      </c>
      <c r="C180" s="1">
        <v>77.8</v>
      </c>
      <c r="D180" s="1">
        <v>64</v>
      </c>
      <c r="E180" s="1" t="s">
        <v>19</v>
      </c>
      <c r="F180" s="1">
        <v>64.2</v>
      </c>
      <c r="G180" s="1" t="s">
        <v>15</v>
      </c>
      <c r="H180" s="1" t="s">
        <v>16</v>
      </c>
      <c r="I180" s="1">
        <v>75.5</v>
      </c>
      <c r="J180" s="1" t="s">
        <v>17</v>
      </c>
      <c r="K180" s="1">
        <v>72.14</v>
      </c>
      <c r="L180" s="1" t="s">
        <v>24</v>
      </c>
      <c r="M180" s="1"/>
    </row>
    <row r="181" spans="1:13" x14ac:dyDescent="0.25">
      <c r="A181" s="1">
        <v>181</v>
      </c>
      <c r="B181" s="1" t="s">
        <v>13</v>
      </c>
      <c r="C181" s="1">
        <v>65</v>
      </c>
      <c r="D181" s="1">
        <v>71.5</v>
      </c>
      <c r="E181" s="1" t="s">
        <v>14</v>
      </c>
      <c r="F181" s="1">
        <v>62.8</v>
      </c>
      <c r="G181" s="1" t="s">
        <v>23</v>
      </c>
      <c r="H181" s="1" t="s">
        <v>20</v>
      </c>
      <c r="I181" s="1">
        <v>57</v>
      </c>
      <c r="J181" s="1" t="s">
        <v>21</v>
      </c>
      <c r="K181" s="1">
        <v>56.6</v>
      </c>
      <c r="L181" s="1" t="s">
        <v>18</v>
      </c>
      <c r="M181" s="1">
        <v>265000</v>
      </c>
    </row>
    <row r="182" spans="1:13" x14ac:dyDescent="0.25">
      <c r="A182" s="1">
        <v>182</v>
      </c>
      <c r="B182" s="1" t="s">
        <v>13</v>
      </c>
      <c r="C182" s="1">
        <v>62</v>
      </c>
      <c r="D182" s="1">
        <v>60.33</v>
      </c>
      <c r="E182" s="1" t="s">
        <v>19</v>
      </c>
      <c r="F182" s="1">
        <v>64.209999999999994</v>
      </c>
      <c r="G182" s="1" t="s">
        <v>15</v>
      </c>
      <c r="H182" s="1" t="s">
        <v>16</v>
      </c>
      <c r="I182" s="1">
        <v>63</v>
      </c>
      <c r="J182" s="1" t="s">
        <v>17</v>
      </c>
      <c r="K182" s="1">
        <v>60.02</v>
      </c>
      <c r="L182" s="1" t="s">
        <v>24</v>
      </c>
      <c r="M182" s="1"/>
    </row>
    <row r="183" spans="1:13" x14ac:dyDescent="0.25">
      <c r="A183" s="1">
        <v>183</v>
      </c>
      <c r="B183" s="1" t="s">
        <v>13</v>
      </c>
      <c r="C183" s="1">
        <v>52</v>
      </c>
      <c r="D183" s="1">
        <v>65</v>
      </c>
      <c r="E183" s="1" t="s">
        <v>22</v>
      </c>
      <c r="F183" s="1">
        <v>57</v>
      </c>
      <c r="G183" s="1" t="s">
        <v>26</v>
      </c>
      <c r="H183" s="1" t="s">
        <v>20</v>
      </c>
      <c r="I183" s="1">
        <v>75</v>
      </c>
      <c r="J183" s="1" t="s">
        <v>21</v>
      </c>
      <c r="K183" s="1">
        <v>59.81</v>
      </c>
      <c r="L183" s="1" t="s">
        <v>24</v>
      </c>
      <c r="M183" s="1"/>
    </row>
    <row r="184" spans="1:13" x14ac:dyDescent="0.25">
      <c r="A184" s="1">
        <v>184</v>
      </c>
      <c r="B184" s="1" t="s">
        <v>13</v>
      </c>
      <c r="C184" s="1">
        <v>65</v>
      </c>
      <c r="D184" s="1">
        <v>77</v>
      </c>
      <c r="E184" s="1" t="s">
        <v>14</v>
      </c>
      <c r="F184" s="1">
        <v>69</v>
      </c>
      <c r="G184" s="1" t="s">
        <v>23</v>
      </c>
      <c r="H184" s="1" t="s">
        <v>16</v>
      </c>
      <c r="I184" s="1">
        <v>60</v>
      </c>
      <c r="J184" s="1" t="s">
        <v>17</v>
      </c>
      <c r="K184" s="1">
        <v>61.82</v>
      </c>
      <c r="L184" s="1" t="s">
        <v>18</v>
      </c>
      <c r="M184" s="1">
        <v>276000</v>
      </c>
    </row>
    <row r="185" spans="1:13" x14ac:dyDescent="0.25">
      <c r="A185" s="1">
        <v>185</v>
      </c>
      <c r="B185" s="1" t="s">
        <v>25</v>
      </c>
      <c r="C185" s="1">
        <v>56.28</v>
      </c>
      <c r="D185" s="1">
        <v>62.83</v>
      </c>
      <c r="E185" s="1" t="s">
        <v>14</v>
      </c>
      <c r="F185" s="1">
        <v>59.79</v>
      </c>
      <c r="G185" s="1" t="s">
        <v>23</v>
      </c>
      <c r="H185" s="1" t="s">
        <v>16</v>
      </c>
      <c r="I185" s="1">
        <v>60</v>
      </c>
      <c r="J185" s="1" t="s">
        <v>17</v>
      </c>
      <c r="K185" s="1">
        <v>57.29</v>
      </c>
      <c r="L185" s="1" t="s">
        <v>24</v>
      </c>
      <c r="M185" s="1"/>
    </row>
    <row r="186" spans="1:13" x14ac:dyDescent="0.25">
      <c r="A186" s="1">
        <v>186</v>
      </c>
      <c r="B186" s="1" t="s">
        <v>25</v>
      </c>
      <c r="C186" s="1">
        <v>88</v>
      </c>
      <c r="D186" s="1">
        <v>72</v>
      </c>
      <c r="E186" s="1" t="s">
        <v>19</v>
      </c>
      <c r="F186" s="1">
        <v>78</v>
      </c>
      <c r="G186" s="1" t="s">
        <v>26</v>
      </c>
      <c r="H186" s="1" t="s">
        <v>16</v>
      </c>
      <c r="I186" s="1">
        <v>82</v>
      </c>
      <c r="J186" s="1" t="s">
        <v>17</v>
      </c>
      <c r="K186" s="1">
        <v>71.430000000000007</v>
      </c>
      <c r="L186" s="1" t="s">
        <v>18</v>
      </c>
      <c r="M186" s="1">
        <v>252000</v>
      </c>
    </row>
    <row r="187" spans="1:13" x14ac:dyDescent="0.25">
      <c r="A187" s="1">
        <v>187</v>
      </c>
      <c r="B187" s="1" t="s">
        <v>25</v>
      </c>
      <c r="C187" s="1">
        <v>52</v>
      </c>
      <c r="D187" s="1">
        <v>64</v>
      </c>
      <c r="E187" s="1" t="s">
        <v>14</v>
      </c>
      <c r="F187" s="1">
        <v>61</v>
      </c>
      <c r="G187" s="1" t="s">
        <v>23</v>
      </c>
      <c r="H187" s="1" t="s">
        <v>16</v>
      </c>
      <c r="I187" s="1">
        <v>55</v>
      </c>
      <c r="J187" s="1" t="s">
        <v>21</v>
      </c>
      <c r="K187" s="1">
        <v>62.93</v>
      </c>
      <c r="L187" s="1" t="s">
        <v>24</v>
      </c>
      <c r="M187" s="1"/>
    </row>
    <row r="188" spans="1:13" x14ac:dyDescent="0.25">
      <c r="A188" s="1">
        <v>188</v>
      </c>
      <c r="B188" s="1" t="s">
        <v>13</v>
      </c>
      <c r="C188" s="1">
        <v>78.5</v>
      </c>
      <c r="D188" s="1">
        <v>65.5</v>
      </c>
      <c r="E188" s="1" t="s">
        <v>19</v>
      </c>
      <c r="F188" s="1">
        <v>67</v>
      </c>
      <c r="G188" s="1" t="s">
        <v>15</v>
      </c>
      <c r="H188" s="1" t="s">
        <v>20</v>
      </c>
      <c r="I188" s="1">
        <v>95</v>
      </c>
      <c r="J188" s="1" t="s">
        <v>21</v>
      </c>
      <c r="K188" s="1">
        <v>64.86</v>
      </c>
      <c r="L188" s="1" t="s">
        <v>18</v>
      </c>
      <c r="M188" s="1">
        <v>280000</v>
      </c>
    </row>
    <row r="189" spans="1:13" x14ac:dyDescent="0.25">
      <c r="A189" s="1">
        <v>189</v>
      </c>
      <c r="B189" s="1" t="s">
        <v>13</v>
      </c>
      <c r="C189" s="1">
        <v>61.8</v>
      </c>
      <c r="D189" s="1">
        <v>47</v>
      </c>
      <c r="E189" s="1" t="s">
        <v>14</v>
      </c>
      <c r="F189" s="1">
        <v>54.38</v>
      </c>
      <c r="G189" s="1" t="s">
        <v>23</v>
      </c>
      <c r="H189" s="1" t="s">
        <v>16</v>
      </c>
      <c r="I189" s="1">
        <v>57</v>
      </c>
      <c r="J189" s="1" t="s">
        <v>21</v>
      </c>
      <c r="K189" s="1">
        <v>56.13</v>
      </c>
      <c r="L189" s="1" t="s">
        <v>24</v>
      </c>
      <c r="M189" s="1"/>
    </row>
    <row r="190" spans="1:13" x14ac:dyDescent="0.25">
      <c r="A190" s="1">
        <v>190</v>
      </c>
      <c r="B190" s="1" t="s">
        <v>25</v>
      </c>
      <c r="C190" s="1">
        <v>54</v>
      </c>
      <c r="D190" s="1">
        <v>77.599999999999994</v>
      </c>
      <c r="E190" s="1" t="s">
        <v>14</v>
      </c>
      <c r="F190" s="1">
        <v>69.2</v>
      </c>
      <c r="G190" s="1" t="s">
        <v>23</v>
      </c>
      <c r="H190" s="1" t="s">
        <v>16</v>
      </c>
      <c r="I190" s="1">
        <v>95.65</v>
      </c>
      <c r="J190" s="1" t="s">
        <v>21</v>
      </c>
      <c r="K190" s="1">
        <v>66.94</v>
      </c>
      <c r="L190" s="1" t="s">
        <v>24</v>
      </c>
      <c r="M190" s="1"/>
    </row>
    <row r="191" spans="1:13" x14ac:dyDescent="0.25">
      <c r="A191" s="1">
        <v>191</v>
      </c>
      <c r="B191" s="1" t="s">
        <v>25</v>
      </c>
      <c r="C191" s="1">
        <v>64</v>
      </c>
      <c r="D191" s="1">
        <v>70.2</v>
      </c>
      <c r="E191" s="1" t="s">
        <v>14</v>
      </c>
      <c r="F191" s="1">
        <v>61</v>
      </c>
      <c r="G191" s="1" t="s">
        <v>23</v>
      </c>
      <c r="H191" s="1" t="s">
        <v>16</v>
      </c>
      <c r="I191" s="1">
        <v>50</v>
      </c>
      <c r="J191" s="1" t="s">
        <v>21</v>
      </c>
      <c r="K191" s="1">
        <v>62.5</v>
      </c>
      <c r="L191" s="1" t="s">
        <v>24</v>
      </c>
      <c r="M191" s="1"/>
    </row>
    <row r="192" spans="1:13" x14ac:dyDescent="0.25">
      <c r="A192" s="1">
        <v>192</v>
      </c>
      <c r="B192" s="1" t="s">
        <v>13</v>
      </c>
      <c r="C192" s="1">
        <v>67</v>
      </c>
      <c r="D192" s="1">
        <v>61</v>
      </c>
      <c r="E192" s="1" t="s">
        <v>19</v>
      </c>
      <c r="F192" s="1">
        <v>72</v>
      </c>
      <c r="G192" s="1" t="s">
        <v>23</v>
      </c>
      <c r="H192" s="1" t="s">
        <v>16</v>
      </c>
      <c r="I192" s="1">
        <v>72</v>
      </c>
      <c r="J192" s="1" t="s">
        <v>21</v>
      </c>
      <c r="K192" s="1">
        <v>61.01</v>
      </c>
      <c r="L192" s="1" t="s">
        <v>18</v>
      </c>
      <c r="M192" s="1">
        <v>264000</v>
      </c>
    </row>
    <row r="193" spans="1:13" x14ac:dyDescent="0.25">
      <c r="A193" s="1">
        <v>193</v>
      </c>
      <c r="B193" s="1" t="s">
        <v>13</v>
      </c>
      <c r="C193" s="1">
        <v>65.2</v>
      </c>
      <c r="D193" s="1">
        <v>61.4</v>
      </c>
      <c r="E193" s="1" t="s">
        <v>14</v>
      </c>
      <c r="F193" s="1">
        <v>64.8</v>
      </c>
      <c r="G193" s="1" t="s">
        <v>23</v>
      </c>
      <c r="H193" s="1" t="s">
        <v>20</v>
      </c>
      <c r="I193" s="1">
        <v>93.4</v>
      </c>
      <c r="J193" s="1" t="s">
        <v>21</v>
      </c>
      <c r="K193" s="1">
        <v>57.34</v>
      </c>
      <c r="L193" s="1" t="s">
        <v>18</v>
      </c>
      <c r="M193" s="1">
        <v>270000</v>
      </c>
    </row>
    <row r="194" spans="1:13" x14ac:dyDescent="0.25">
      <c r="A194" s="1">
        <v>194</v>
      </c>
      <c r="B194" s="1" t="s">
        <v>25</v>
      </c>
      <c r="C194" s="1">
        <v>60</v>
      </c>
      <c r="D194" s="1">
        <v>63</v>
      </c>
      <c r="E194" s="1" t="s">
        <v>22</v>
      </c>
      <c r="F194" s="1">
        <v>56</v>
      </c>
      <c r="G194" s="1" t="s">
        <v>26</v>
      </c>
      <c r="H194" s="1" t="s">
        <v>20</v>
      </c>
      <c r="I194" s="1">
        <v>80</v>
      </c>
      <c r="J194" s="1" t="s">
        <v>17</v>
      </c>
      <c r="K194" s="1">
        <v>56.63</v>
      </c>
      <c r="L194" s="1" t="s">
        <v>18</v>
      </c>
      <c r="M194" s="1">
        <v>300000</v>
      </c>
    </row>
    <row r="195" spans="1:13" x14ac:dyDescent="0.25">
      <c r="A195" s="1">
        <v>195</v>
      </c>
      <c r="B195" s="1" t="s">
        <v>13</v>
      </c>
      <c r="C195" s="1">
        <v>52</v>
      </c>
      <c r="D195" s="1">
        <v>55</v>
      </c>
      <c r="E195" s="1" t="s">
        <v>14</v>
      </c>
      <c r="F195" s="1">
        <v>56.3</v>
      </c>
      <c r="G195" s="1" t="s">
        <v>23</v>
      </c>
      <c r="H195" s="1" t="s">
        <v>16</v>
      </c>
      <c r="I195" s="1">
        <v>59</v>
      </c>
      <c r="J195" s="1" t="s">
        <v>21</v>
      </c>
      <c r="K195" s="1">
        <v>64.739999999999995</v>
      </c>
      <c r="L195" s="1" t="s">
        <v>24</v>
      </c>
      <c r="M195" s="1"/>
    </row>
    <row r="196" spans="1:13" x14ac:dyDescent="0.25">
      <c r="A196" s="1">
        <v>196</v>
      </c>
      <c r="B196" s="1" t="s">
        <v>13</v>
      </c>
      <c r="C196" s="1">
        <v>66</v>
      </c>
      <c r="D196" s="1">
        <v>76</v>
      </c>
      <c r="E196" s="1" t="s">
        <v>14</v>
      </c>
      <c r="F196" s="1">
        <v>72</v>
      </c>
      <c r="G196" s="1" t="s">
        <v>23</v>
      </c>
      <c r="H196" s="1" t="s">
        <v>20</v>
      </c>
      <c r="I196" s="1">
        <v>84</v>
      </c>
      <c r="J196" s="1" t="s">
        <v>17</v>
      </c>
      <c r="K196" s="1">
        <v>58.95</v>
      </c>
      <c r="L196" s="1" t="s">
        <v>18</v>
      </c>
      <c r="M196" s="1">
        <v>275000</v>
      </c>
    </row>
    <row r="197" spans="1:13" x14ac:dyDescent="0.25">
      <c r="A197" s="1">
        <v>197</v>
      </c>
      <c r="B197" s="1" t="s">
        <v>13</v>
      </c>
      <c r="C197" s="1">
        <v>72</v>
      </c>
      <c r="D197" s="1">
        <v>63</v>
      </c>
      <c r="E197" s="1" t="s">
        <v>19</v>
      </c>
      <c r="F197" s="1">
        <v>77.5</v>
      </c>
      <c r="G197" s="1" t="s">
        <v>15</v>
      </c>
      <c r="H197" s="1" t="s">
        <v>20</v>
      </c>
      <c r="I197" s="1">
        <v>78</v>
      </c>
      <c r="J197" s="1" t="s">
        <v>21</v>
      </c>
      <c r="K197" s="1">
        <v>54.48</v>
      </c>
      <c r="L197" s="1" t="s">
        <v>18</v>
      </c>
      <c r="M197" s="1">
        <v>250000</v>
      </c>
    </row>
    <row r="198" spans="1:13" x14ac:dyDescent="0.25">
      <c r="A198" s="1">
        <v>198</v>
      </c>
      <c r="B198" s="1" t="s">
        <v>25</v>
      </c>
      <c r="C198" s="1">
        <v>83.96</v>
      </c>
      <c r="D198" s="1">
        <v>53</v>
      </c>
      <c r="E198" s="1" t="s">
        <v>19</v>
      </c>
      <c r="F198" s="1">
        <v>91</v>
      </c>
      <c r="G198" s="1" t="s">
        <v>15</v>
      </c>
      <c r="H198" s="1" t="s">
        <v>16</v>
      </c>
      <c r="I198" s="1">
        <v>59.32</v>
      </c>
      <c r="J198" s="1" t="s">
        <v>17</v>
      </c>
      <c r="K198" s="1">
        <v>69.709999999999994</v>
      </c>
      <c r="L198" s="1" t="s">
        <v>18</v>
      </c>
      <c r="M198" s="1">
        <v>260000</v>
      </c>
    </row>
    <row r="199" spans="1:13" x14ac:dyDescent="0.25">
      <c r="A199" s="1">
        <v>199</v>
      </c>
      <c r="B199" s="1" t="s">
        <v>25</v>
      </c>
      <c r="C199" s="1">
        <v>67</v>
      </c>
      <c r="D199" s="1">
        <v>70</v>
      </c>
      <c r="E199" s="1" t="s">
        <v>14</v>
      </c>
      <c r="F199" s="1">
        <v>65</v>
      </c>
      <c r="G199" s="1" t="s">
        <v>26</v>
      </c>
      <c r="H199" s="1" t="s">
        <v>16</v>
      </c>
      <c r="I199" s="1">
        <v>88</v>
      </c>
      <c r="J199" s="1" t="s">
        <v>17</v>
      </c>
      <c r="K199" s="1">
        <v>71.959999999999994</v>
      </c>
      <c r="L199" s="1" t="s">
        <v>24</v>
      </c>
      <c r="M199" s="1"/>
    </row>
    <row r="200" spans="1:13" x14ac:dyDescent="0.25">
      <c r="A200" s="1">
        <v>200</v>
      </c>
      <c r="B200" s="1" t="s">
        <v>13</v>
      </c>
      <c r="C200" s="1">
        <v>69</v>
      </c>
      <c r="D200" s="1">
        <v>65</v>
      </c>
      <c r="E200" s="1" t="s">
        <v>14</v>
      </c>
      <c r="F200" s="1">
        <v>57</v>
      </c>
      <c r="G200" s="1" t="s">
        <v>23</v>
      </c>
      <c r="H200" s="1" t="s">
        <v>16</v>
      </c>
      <c r="I200" s="1">
        <v>73</v>
      </c>
      <c r="J200" s="1" t="s">
        <v>17</v>
      </c>
      <c r="K200" s="1">
        <v>55.8</v>
      </c>
      <c r="L200" s="1" t="s">
        <v>18</v>
      </c>
      <c r="M200" s="1">
        <v>265000</v>
      </c>
    </row>
    <row r="201" spans="1:13" x14ac:dyDescent="0.25">
      <c r="A201" s="1">
        <v>201</v>
      </c>
      <c r="B201" s="1" t="s">
        <v>13</v>
      </c>
      <c r="C201" s="1">
        <v>69</v>
      </c>
      <c r="D201" s="1">
        <v>60</v>
      </c>
      <c r="E201" s="1" t="s">
        <v>14</v>
      </c>
      <c r="F201" s="1">
        <v>65</v>
      </c>
      <c r="G201" s="1" t="s">
        <v>23</v>
      </c>
      <c r="H201" s="1" t="s">
        <v>16</v>
      </c>
      <c r="I201" s="1">
        <v>87.55</v>
      </c>
      <c r="J201" s="1" t="s">
        <v>21</v>
      </c>
      <c r="K201" s="1">
        <v>52.81</v>
      </c>
      <c r="L201" s="1" t="s">
        <v>18</v>
      </c>
      <c r="M201" s="1">
        <v>300000</v>
      </c>
    </row>
    <row r="202" spans="1:13" x14ac:dyDescent="0.25">
      <c r="A202" s="1">
        <v>202</v>
      </c>
      <c r="B202" s="1" t="s">
        <v>13</v>
      </c>
      <c r="C202" s="1">
        <v>54.2</v>
      </c>
      <c r="D202" s="1">
        <v>63</v>
      </c>
      <c r="E202" s="1" t="s">
        <v>19</v>
      </c>
      <c r="F202" s="1">
        <v>58</v>
      </c>
      <c r="G202" s="1" t="s">
        <v>23</v>
      </c>
      <c r="H202" s="1" t="s">
        <v>16</v>
      </c>
      <c r="I202" s="1">
        <v>79</v>
      </c>
      <c r="J202" s="1" t="s">
        <v>17</v>
      </c>
      <c r="K202" s="1">
        <v>58.44</v>
      </c>
      <c r="L202" s="1" t="s">
        <v>24</v>
      </c>
      <c r="M202" s="1"/>
    </row>
    <row r="203" spans="1:13" x14ac:dyDescent="0.25">
      <c r="A203" s="1">
        <v>203</v>
      </c>
      <c r="B203" s="1" t="s">
        <v>13</v>
      </c>
      <c r="C203" s="1">
        <v>70</v>
      </c>
      <c r="D203" s="1">
        <v>63</v>
      </c>
      <c r="E203" s="1" t="s">
        <v>19</v>
      </c>
      <c r="F203" s="1">
        <v>66</v>
      </c>
      <c r="G203" s="1" t="s">
        <v>15</v>
      </c>
      <c r="H203" s="1" t="s">
        <v>16</v>
      </c>
      <c r="I203" s="1">
        <v>61.28</v>
      </c>
      <c r="J203" s="1" t="s">
        <v>17</v>
      </c>
      <c r="K203" s="1">
        <v>60.11</v>
      </c>
      <c r="L203" s="1" t="s">
        <v>18</v>
      </c>
      <c r="M203" s="1">
        <v>240000</v>
      </c>
    </row>
    <row r="204" spans="1:13" x14ac:dyDescent="0.25">
      <c r="A204" s="1">
        <v>204</v>
      </c>
      <c r="B204" s="1" t="s">
        <v>13</v>
      </c>
      <c r="C204" s="1">
        <v>55.68</v>
      </c>
      <c r="D204" s="1">
        <v>61.33</v>
      </c>
      <c r="E204" s="1" t="s">
        <v>14</v>
      </c>
      <c r="F204" s="1">
        <v>56.87</v>
      </c>
      <c r="G204" s="1" t="s">
        <v>23</v>
      </c>
      <c r="H204" s="1" t="s">
        <v>16</v>
      </c>
      <c r="I204" s="1">
        <v>66</v>
      </c>
      <c r="J204" s="1" t="s">
        <v>17</v>
      </c>
      <c r="K204" s="1">
        <v>58.3</v>
      </c>
      <c r="L204" s="1" t="s">
        <v>18</v>
      </c>
      <c r="M204" s="1">
        <v>260000</v>
      </c>
    </row>
    <row r="205" spans="1:13" x14ac:dyDescent="0.25">
      <c r="A205" s="1">
        <v>205</v>
      </c>
      <c r="B205" s="1" t="s">
        <v>25</v>
      </c>
      <c r="C205" s="1">
        <v>74</v>
      </c>
      <c r="D205" s="1">
        <v>73</v>
      </c>
      <c r="E205" s="1" t="s">
        <v>14</v>
      </c>
      <c r="F205" s="1">
        <v>73</v>
      </c>
      <c r="G205" s="1" t="s">
        <v>23</v>
      </c>
      <c r="H205" s="1" t="s">
        <v>20</v>
      </c>
      <c r="I205" s="1">
        <v>80</v>
      </c>
      <c r="J205" s="1" t="s">
        <v>21</v>
      </c>
      <c r="K205" s="1">
        <v>67.69</v>
      </c>
      <c r="L205" s="1" t="s">
        <v>18</v>
      </c>
      <c r="M205" s="1">
        <v>210000</v>
      </c>
    </row>
    <row r="206" spans="1:13" x14ac:dyDescent="0.25">
      <c r="A206" s="1">
        <v>206</v>
      </c>
      <c r="B206" s="1" t="s">
        <v>13</v>
      </c>
      <c r="C206" s="1">
        <v>61</v>
      </c>
      <c r="D206" s="1">
        <v>62</v>
      </c>
      <c r="E206" s="1" t="s">
        <v>14</v>
      </c>
      <c r="F206" s="1">
        <v>65</v>
      </c>
      <c r="G206" s="1" t="s">
        <v>23</v>
      </c>
      <c r="H206" s="1" t="s">
        <v>16</v>
      </c>
      <c r="I206" s="1">
        <v>62</v>
      </c>
      <c r="J206" s="1" t="s">
        <v>21</v>
      </c>
      <c r="K206" s="1">
        <v>56.81</v>
      </c>
      <c r="L206" s="1" t="s">
        <v>18</v>
      </c>
      <c r="M206" s="1">
        <v>250000</v>
      </c>
    </row>
    <row r="207" spans="1:13" x14ac:dyDescent="0.25">
      <c r="A207" s="1">
        <v>207</v>
      </c>
      <c r="B207" s="1" t="s">
        <v>13</v>
      </c>
      <c r="C207" s="1">
        <v>41</v>
      </c>
      <c r="D207" s="1">
        <v>42</v>
      </c>
      <c r="E207" s="1" t="s">
        <v>19</v>
      </c>
      <c r="F207" s="1">
        <v>60</v>
      </c>
      <c r="G207" s="1" t="s">
        <v>23</v>
      </c>
      <c r="H207" s="1" t="s">
        <v>16</v>
      </c>
      <c r="I207" s="1">
        <v>97</v>
      </c>
      <c r="J207" s="1" t="s">
        <v>21</v>
      </c>
      <c r="K207" s="1">
        <v>53.39</v>
      </c>
      <c r="L207" s="1" t="s">
        <v>24</v>
      </c>
      <c r="M207" s="1"/>
    </row>
    <row r="208" spans="1:13" x14ac:dyDescent="0.25">
      <c r="A208" s="1">
        <v>208</v>
      </c>
      <c r="B208" s="1" t="s">
        <v>13</v>
      </c>
      <c r="C208" s="1">
        <v>83.33</v>
      </c>
      <c r="D208" s="1">
        <v>78</v>
      </c>
      <c r="E208" s="1" t="s">
        <v>14</v>
      </c>
      <c r="F208" s="1">
        <v>61</v>
      </c>
      <c r="G208" s="1" t="s">
        <v>23</v>
      </c>
      <c r="H208" s="1" t="s">
        <v>20</v>
      </c>
      <c r="I208" s="1">
        <v>88.56</v>
      </c>
      <c r="J208" s="1" t="s">
        <v>21</v>
      </c>
      <c r="K208" s="1">
        <v>71.55</v>
      </c>
      <c r="L208" s="1" t="s">
        <v>18</v>
      </c>
      <c r="M208" s="1">
        <v>300000</v>
      </c>
    </row>
    <row r="209" spans="1:13" x14ac:dyDescent="0.25">
      <c r="A209" s="1">
        <v>209</v>
      </c>
      <c r="B209" s="1" t="s">
        <v>25</v>
      </c>
      <c r="C209" s="1">
        <v>43</v>
      </c>
      <c r="D209" s="1">
        <v>60</v>
      </c>
      <c r="E209" s="1" t="s">
        <v>19</v>
      </c>
      <c r="F209" s="1">
        <v>65</v>
      </c>
      <c r="G209" s="1" t="s">
        <v>23</v>
      </c>
      <c r="H209" s="1" t="s">
        <v>16</v>
      </c>
      <c r="I209" s="1">
        <v>92.66</v>
      </c>
      <c r="J209" s="1" t="s">
        <v>17</v>
      </c>
      <c r="K209" s="1">
        <v>62.92</v>
      </c>
      <c r="L209" s="1" t="s">
        <v>24</v>
      </c>
      <c r="M209" s="1"/>
    </row>
    <row r="210" spans="1:13" x14ac:dyDescent="0.25">
      <c r="A210" s="1">
        <v>210</v>
      </c>
      <c r="B210" s="1" t="s">
        <v>13</v>
      </c>
      <c r="C210" s="1">
        <v>62</v>
      </c>
      <c r="D210" s="1">
        <v>72</v>
      </c>
      <c r="E210" s="1" t="s">
        <v>14</v>
      </c>
      <c r="F210" s="1">
        <v>65</v>
      </c>
      <c r="G210" s="1" t="s">
        <v>23</v>
      </c>
      <c r="H210" s="1" t="s">
        <v>16</v>
      </c>
      <c r="I210" s="1">
        <v>67</v>
      </c>
      <c r="J210" s="1" t="s">
        <v>21</v>
      </c>
      <c r="K210" s="1">
        <v>56.49</v>
      </c>
      <c r="L210" s="1" t="s">
        <v>18</v>
      </c>
      <c r="M210" s="1">
        <v>216000</v>
      </c>
    </row>
    <row r="211" spans="1:13" x14ac:dyDescent="0.25">
      <c r="A211" s="1">
        <v>211</v>
      </c>
      <c r="B211" s="1" t="s">
        <v>13</v>
      </c>
      <c r="C211" s="1">
        <v>80.599999999999994</v>
      </c>
      <c r="D211" s="1">
        <v>82</v>
      </c>
      <c r="E211" s="1" t="s">
        <v>14</v>
      </c>
      <c r="F211" s="1">
        <v>77.599999999999994</v>
      </c>
      <c r="G211" s="1" t="s">
        <v>23</v>
      </c>
      <c r="H211" s="1" t="s">
        <v>16</v>
      </c>
      <c r="I211" s="1">
        <v>91</v>
      </c>
      <c r="J211" s="1" t="s">
        <v>21</v>
      </c>
      <c r="K211" s="1">
        <v>74.489999999999995</v>
      </c>
      <c r="L211" s="1" t="s">
        <v>18</v>
      </c>
      <c r="M211" s="1">
        <v>400000</v>
      </c>
    </row>
    <row r="212" spans="1:13" x14ac:dyDescent="0.25">
      <c r="A212" s="1">
        <v>212</v>
      </c>
      <c r="B212" s="1" t="s">
        <v>13</v>
      </c>
      <c r="C212" s="1">
        <v>58</v>
      </c>
      <c r="D212" s="1">
        <v>60</v>
      </c>
      <c r="E212" s="1" t="s">
        <v>19</v>
      </c>
      <c r="F212" s="1">
        <v>72</v>
      </c>
      <c r="G212" s="1" t="s">
        <v>15</v>
      </c>
      <c r="H212" s="1" t="s">
        <v>16</v>
      </c>
      <c r="I212" s="1">
        <v>74</v>
      </c>
      <c r="J212" s="1" t="s">
        <v>21</v>
      </c>
      <c r="K212" s="1">
        <v>53.62</v>
      </c>
      <c r="L212" s="1" t="s">
        <v>18</v>
      </c>
      <c r="M212" s="1">
        <v>275000</v>
      </c>
    </row>
    <row r="213" spans="1:13" x14ac:dyDescent="0.25">
      <c r="A213" s="1">
        <v>213</v>
      </c>
      <c r="B213" s="1" t="s">
        <v>13</v>
      </c>
      <c r="C213" s="1">
        <v>67</v>
      </c>
      <c r="D213" s="1">
        <v>67</v>
      </c>
      <c r="E213" s="1" t="s">
        <v>14</v>
      </c>
      <c r="F213" s="1">
        <v>73</v>
      </c>
      <c r="G213" s="1" t="s">
        <v>23</v>
      </c>
      <c r="H213" s="1" t="s">
        <v>20</v>
      </c>
      <c r="I213" s="1">
        <v>59</v>
      </c>
      <c r="J213" s="1" t="s">
        <v>21</v>
      </c>
      <c r="K213" s="1">
        <v>69.72</v>
      </c>
      <c r="L213" s="1" t="s">
        <v>18</v>
      </c>
      <c r="M213" s="1">
        <v>295000</v>
      </c>
    </row>
    <row r="214" spans="1:13" x14ac:dyDescent="0.25">
      <c r="A214" s="1">
        <v>214</v>
      </c>
      <c r="B214" s="1" t="s">
        <v>25</v>
      </c>
      <c r="C214" s="1">
        <v>74</v>
      </c>
      <c r="D214" s="1">
        <v>66</v>
      </c>
      <c r="E214" s="1" t="s">
        <v>14</v>
      </c>
      <c r="F214" s="1">
        <v>58</v>
      </c>
      <c r="G214" s="1" t="s">
        <v>23</v>
      </c>
      <c r="H214" s="1" t="s">
        <v>16</v>
      </c>
      <c r="I214" s="1">
        <v>70</v>
      </c>
      <c r="J214" s="1" t="s">
        <v>17</v>
      </c>
      <c r="K214" s="1">
        <v>60.23</v>
      </c>
      <c r="L214" s="1" t="s">
        <v>18</v>
      </c>
      <c r="M214" s="1">
        <v>204000</v>
      </c>
    </row>
    <row r="215" spans="1:13" x14ac:dyDescent="0.25">
      <c r="A215" s="1">
        <v>215</v>
      </c>
      <c r="B215" s="1" t="s">
        <v>13</v>
      </c>
      <c r="C215" s="1">
        <v>62</v>
      </c>
      <c r="D215" s="1">
        <v>58</v>
      </c>
      <c r="E215" s="1" t="s">
        <v>19</v>
      </c>
      <c r="F215" s="1">
        <v>53</v>
      </c>
      <c r="G215" s="1" t="s">
        <v>23</v>
      </c>
      <c r="H215" s="1" t="s">
        <v>16</v>
      </c>
      <c r="I215" s="1">
        <v>89</v>
      </c>
      <c r="J215" s="1" t="s">
        <v>17</v>
      </c>
      <c r="K215" s="1">
        <v>60.22</v>
      </c>
      <c r="L215" s="1" t="s">
        <v>24</v>
      </c>
      <c r="M215" s="1"/>
    </row>
  </sheetData>
  <autoFilter ref="A1:N215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F7AB-C8EC-4561-801E-D8FC7C6C18FE}">
  <dimension ref="A1:Q121"/>
  <sheetViews>
    <sheetView workbookViewId="0">
      <selection activeCell="P63" sqref="P63"/>
    </sheetView>
  </sheetViews>
  <sheetFormatPr defaultRowHeight="15" x14ac:dyDescent="0.25"/>
  <cols>
    <col min="1" max="1" width="13.85546875" bestFit="1" customWidth="1"/>
    <col min="2" max="2" width="17" bestFit="1" customWidth="1"/>
    <col min="13" max="13" width="13.85546875" bestFit="1" customWidth="1"/>
    <col min="14" max="14" width="16.7109375" bestFit="1" customWidth="1"/>
  </cols>
  <sheetData>
    <row r="1" spans="1:16" ht="15.75" x14ac:dyDescent="0.25">
      <c r="A1" s="3" t="s">
        <v>122</v>
      </c>
      <c r="C1" s="21" t="s">
        <v>52</v>
      </c>
      <c r="D1" s="22"/>
      <c r="J1" s="20" t="s">
        <v>12</v>
      </c>
      <c r="K1" s="20"/>
      <c r="N1" s="8" t="s">
        <v>55</v>
      </c>
    </row>
    <row r="2" spans="1:16" x14ac:dyDescent="0.25">
      <c r="A2" s="6" t="s">
        <v>41</v>
      </c>
      <c r="B2" t="s">
        <v>43</v>
      </c>
      <c r="J2" s="2" t="s">
        <v>21</v>
      </c>
      <c r="K2" s="2" t="s">
        <v>17</v>
      </c>
      <c r="M2" s="6" t="s">
        <v>41</v>
      </c>
      <c r="N2" t="s">
        <v>54</v>
      </c>
    </row>
    <row r="3" spans="1:16" x14ac:dyDescent="0.25">
      <c r="A3" s="7" t="s">
        <v>44</v>
      </c>
      <c r="B3" s="5">
        <v>26</v>
      </c>
      <c r="J3" s="1">
        <v>200000</v>
      </c>
      <c r="K3" s="1">
        <v>270000</v>
      </c>
      <c r="M3" s="7" t="s">
        <v>44</v>
      </c>
      <c r="N3" s="5">
        <v>17</v>
      </c>
    </row>
    <row r="4" spans="1:16" x14ac:dyDescent="0.25">
      <c r="A4" s="7" t="s">
        <v>45</v>
      </c>
      <c r="B4" s="5">
        <v>32</v>
      </c>
      <c r="J4" s="1">
        <v>250000</v>
      </c>
      <c r="K4" s="1">
        <v>260000</v>
      </c>
      <c r="M4" s="7" t="s">
        <v>45</v>
      </c>
      <c r="N4" s="5">
        <v>22</v>
      </c>
    </row>
    <row r="5" spans="1:16" x14ac:dyDescent="0.25">
      <c r="A5" s="7" t="s">
        <v>46</v>
      </c>
      <c r="B5" s="5">
        <v>18</v>
      </c>
      <c r="J5" s="1">
        <v>425000</v>
      </c>
      <c r="K5" s="1">
        <v>265000</v>
      </c>
      <c r="M5" s="7" t="s">
        <v>46</v>
      </c>
      <c r="N5" s="5">
        <v>7</v>
      </c>
    </row>
    <row r="6" spans="1:16" x14ac:dyDescent="0.25">
      <c r="A6" s="7" t="s">
        <v>47</v>
      </c>
      <c r="B6" s="5">
        <v>7</v>
      </c>
      <c r="J6" s="1">
        <v>252000</v>
      </c>
      <c r="K6" s="1">
        <v>360000</v>
      </c>
      <c r="M6" s="7" t="s">
        <v>47</v>
      </c>
      <c r="N6" s="5">
        <v>4</v>
      </c>
    </row>
    <row r="7" spans="1:16" x14ac:dyDescent="0.25">
      <c r="A7" s="7" t="s">
        <v>48</v>
      </c>
      <c r="B7" s="5">
        <v>5</v>
      </c>
      <c r="J7" s="1">
        <v>250000</v>
      </c>
      <c r="K7" s="1">
        <v>265000</v>
      </c>
      <c r="M7" s="7" t="s">
        <v>53</v>
      </c>
      <c r="N7" s="5">
        <v>3</v>
      </c>
    </row>
    <row r="8" spans="1:16" x14ac:dyDescent="0.25">
      <c r="A8" s="7" t="s">
        <v>49</v>
      </c>
      <c r="B8" s="5">
        <v>3</v>
      </c>
      <c r="J8" s="1">
        <v>218000</v>
      </c>
      <c r="K8" s="1">
        <v>250000</v>
      </c>
      <c r="M8" s="7" t="s">
        <v>42</v>
      </c>
      <c r="N8" s="5">
        <v>53</v>
      </c>
      <c r="P8" s="9"/>
    </row>
    <row r="9" spans="1:16" x14ac:dyDescent="0.25">
      <c r="A9" s="7" t="s">
        <v>50</v>
      </c>
      <c r="B9" s="5">
        <v>2</v>
      </c>
      <c r="J9" s="1">
        <v>200000</v>
      </c>
      <c r="K9" s="1">
        <v>278000</v>
      </c>
    </row>
    <row r="10" spans="1:16" x14ac:dyDescent="0.25">
      <c r="A10" s="7" t="s">
        <v>51</v>
      </c>
      <c r="B10" s="5">
        <v>1</v>
      </c>
      <c r="J10" s="1">
        <v>300000</v>
      </c>
      <c r="K10" s="1">
        <v>300000</v>
      </c>
    </row>
    <row r="11" spans="1:16" x14ac:dyDescent="0.25">
      <c r="A11" s="7" t="s">
        <v>42</v>
      </c>
      <c r="B11" s="5">
        <v>94</v>
      </c>
      <c r="J11" s="1">
        <v>236000</v>
      </c>
      <c r="K11" s="1">
        <v>320000</v>
      </c>
    </row>
    <row r="12" spans="1:16" x14ac:dyDescent="0.25">
      <c r="J12" s="1">
        <v>393000</v>
      </c>
      <c r="K12" s="1">
        <v>240000</v>
      </c>
    </row>
    <row r="13" spans="1:16" x14ac:dyDescent="0.25">
      <c r="J13" s="1">
        <v>300000</v>
      </c>
      <c r="K13" s="1">
        <v>300000</v>
      </c>
    </row>
    <row r="14" spans="1:16" x14ac:dyDescent="0.25">
      <c r="J14" s="1">
        <v>360000</v>
      </c>
      <c r="K14" s="1">
        <v>200000</v>
      </c>
    </row>
    <row r="15" spans="1:16" x14ac:dyDescent="0.25">
      <c r="J15" s="1">
        <v>240000</v>
      </c>
      <c r="K15" s="1">
        <v>450000</v>
      </c>
    </row>
    <row r="16" spans="1:16" x14ac:dyDescent="0.25">
      <c r="J16" s="1">
        <v>350000</v>
      </c>
      <c r="K16" s="1">
        <v>216000</v>
      </c>
    </row>
    <row r="17" spans="10:11" x14ac:dyDescent="0.25">
      <c r="J17" s="1">
        <v>260000</v>
      </c>
      <c r="K17" s="1">
        <v>220000</v>
      </c>
    </row>
    <row r="18" spans="10:11" x14ac:dyDescent="0.25">
      <c r="J18" s="1">
        <v>411000</v>
      </c>
      <c r="K18" s="1">
        <v>275000</v>
      </c>
    </row>
    <row r="19" spans="10:11" x14ac:dyDescent="0.25">
      <c r="J19" s="1">
        <v>287000</v>
      </c>
      <c r="K19" s="1">
        <v>240000</v>
      </c>
    </row>
    <row r="20" spans="10:11" x14ac:dyDescent="0.25">
      <c r="J20" s="1">
        <v>200000</v>
      </c>
      <c r="K20" s="1">
        <v>210000</v>
      </c>
    </row>
    <row r="21" spans="10:11" x14ac:dyDescent="0.25">
      <c r="J21" s="1">
        <v>204000</v>
      </c>
      <c r="K21" s="1">
        <v>210000</v>
      </c>
    </row>
    <row r="22" spans="10:11" x14ac:dyDescent="0.25">
      <c r="J22" s="1">
        <v>250000</v>
      </c>
      <c r="K22" s="1">
        <v>380000</v>
      </c>
    </row>
    <row r="23" spans="10:11" x14ac:dyDescent="0.25">
      <c r="J23" s="1">
        <v>240000</v>
      </c>
      <c r="K23" s="1">
        <v>240000</v>
      </c>
    </row>
    <row r="24" spans="10:11" x14ac:dyDescent="0.25">
      <c r="J24" s="1">
        <v>360000</v>
      </c>
      <c r="K24" s="1">
        <v>360000</v>
      </c>
    </row>
    <row r="25" spans="10:11" x14ac:dyDescent="0.25">
      <c r="J25" s="1">
        <v>268000</v>
      </c>
      <c r="K25" s="1">
        <v>200000</v>
      </c>
    </row>
    <row r="26" spans="10:11" x14ac:dyDescent="0.25">
      <c r="J26" s="1">
        <v>265000</v>
      </c>
      <c r="K26" s="1">
        <v>250000</v>
      </c>
    </row>
    <row r="27" spans="10:11" x14ac:dyDescent="0.25">
      <c r="J27" s="1">
        <v>260000</v>
      </c>
      <c r="K27" s="1">
        <v>250000</v>
      </c>
    </row>
    <row r="28" spans="10:11" x14ac:dyDescent="0.25">
      <c r="J28" s="1">
        <v>300000</v>
      </c>
      <c r="K28" s="1">
        <v>250000</v>
      </c>
    </row>
    <row r="29" spans="10:11" x14ac:dyDescent="0.25">
      <c r="J29" s="1">
        <v>240000</v>
      </c>
      <c r="K29" s="1">
        <v>276000</v>
      </c>
    </row>
    <row r="30" spans="10:11" x14ac:dyDescent="0.25">
      <c r="J30" s="1">
        <v>240000</v>
      </c>
      <c r="K30" s="1">
        <v>250000</v>
      </c>
    </row>
    <row r="31" spans="10:11" x14ac:dyDescent="0.25">
      <c r="J31" s="1">
        <v>275000</v>
      </c>
      <c r="K31" s="1">
        <v>240000</v>
      </c>
    </row>
    <row r="32" spans="10:11" x14ac:dyDescent="0.25">
      <c r="J32" s="1">
        <v>275000</v>
      </c>
      <c r="K32" s="1">
        <v>250000</v>
      </c>
    </row>
    <row r="33" spans="10:11" x14ac:dyDescent="0.25">
      <c r="J33" s="1">
        <v>360000</v>
      </c>
      <c r="K33" s="1">
        <v>250000</v>
      </c>
    </row>
    <row r="34" spans="10:11" x14ac:dyDescent="0.25">
      <c r="J34" s="1">
        <v>240000</v>
      </c>
      <c r="K34" s="1">
        <v>400000</v>
      </c>
    </row>
    <row r="35" spans="10:11" x14ac:dyDescent="0.25">
      <c r="J35" s="1">
        <v>240000</v>
      </c>
      <c r="K35" s="1">
        <v>300000</v>
      </c>
    </row>
    <row r="36" spans="10:11" x14ac:dyDescent="0.25">
      <c r="J36" s="1">
        <v>218000</v>
      </c>
      <c r="K36" s="1">
        <v>250000</v>
      </c>
    </row>
    <row r="37" spans="10:11" x14ac:dyDescent="0.25">
      <c r="J37" s="1">
        <v>336000</v>
      </c>
      <c r="K37" s="1">
        <v>200000</v>
      </c>
    </row>
    <row r="38" spans="10:11" x14ac:dyDescent="0.25">
      <c r="J38" s="1">
        <v>230000</v>
      </c>
      <c r="K38" s="1">
        <v>225000</v>
      </c>
    </row>
    <row r="39" spans="10:11" x14ac:dyDescent="0.25">
      <c r="J39" s="1">
        <v>500000</v>
      </c>
      <c r="K39" s="1">
        <v>400000</v>
      </c>
    </row>
    <row r="40" spans="10:11" x14ac:dyDescent="0.25">
      <c r="J40" s="1">
        <v>270000</v>
      </c>
      <c r="K40" s="1">
        <v>233000</v>
      </c>
    </row>
    <row r="41" spans="10:11" x14ac:dyDescent="0.25">
      <c r="J41" s="1">
        <v>300000</v>
      </c>
      <c r="K41" s="1">
        <v>255000</v>
      </c>
    </row>
    <row r="42" spans="10:11" x14ac:dyDescent="0.25">
      <c r="J42" s="1">
        <v>300000</v>
      </c>
      <c r="K42" s="1">
        <v>300000</v>
      </c>
    </row>
    <row r="43" spans="10:11" x14ac:dyDescent="0.25">
      <c r="J43" s="1">
        <v>300000</v>
      </c>
      <c r="K43" s="1">
        <v>240000</v>
      </c>
    </row>
    <row r="44" spans="10:11" x14ac:dyDescent="0.25">
      <c r="J44" s="1">
        <v>400000</v>
      </c>
      <c r="K44" s="1">
        <v>300000</v>
      </c>
    </row>
    <row r="45" spans="10:11" x14ac:dyDescent="0.25">
      <c r="J45" s="1">
        <v>220000</v>
      </c>
      <c r="K45" s="1">
        <v>220000</v>
      </c>
    </row>
    <row r="46" spans="10:11" x14ac:dyDescent="0.25">
      <c r="J46" s="1">
        <v>300000</v>
      </c>
      <c r="K46" s="1">
        <v>350000</v>
      </c>
    </row>
    <row r="47" spans="10:11" x14ac:dyDescent="0.25">
      <c r="J47" s="1">
        <v>230000</v>
      </c>
      <c r="K47" s="1">
        <v>276000</v>
      </c>
    </row>
    <row r="48" spans="10:11" x14ac:dyDescent="0.25">
      <c r="J48" s="1">
        <v>260000</v>
      </c>
      <c r="K48" s="1">
        <v>252000</v>
      </c>
    </row>
    <row r="49" spans="1:17" x14ac:dyDescent="0.25">
      <c r="J49" s="1">
        <v>420000</v>
      </c>
      <c r="K49" s="1">
        <v>300000</v>
      </c>
    </row>
    <row r="50" spans="1:17" x14ac:dyDescent="0.25">
      <c r="J50" s="1">
        <v>300000</v>
      </c>
      <c r="K50" s="1">
        <v>275000</v>
      </c>
    </row>
    <row r="51" spans="1:17" x14ac:dyDescent="0.25">
      <c r="J51" s="1">
        <v>220000</v>
      </c>
      <c r="K51" s="1">
        <v>260000</v>
      </c>
    </row>
    <row r="52" spans="1:17" x14ac:dyDescent="0.25">
      <c r="J52" s="1">
        <v>300000</v>
      </c>
      <c r="K52" s="1">
        <v>265000</v>
      </c>
    </row>
    <row r="53" spans="1:17" x14ac:dyDescent="0.25">
      <c r="J53" s="1">
        <v>300000</v>
      </c>
      <c r="K53" s="1">
        <v>240000</v>
      </c>
    </row>
    <row r="54" spans="1:17" x14ac:dyDescent="0.25">
      <c r="J54" s="1">
        <v>280000</v>
      </c>
      <c r="K54" s="1">
        <v>260000</v>
      </c>
    </row>
    <row r="55" spans="1:17" x14ac:dyDescent="0.25">
      <c r="J55" s="1">
        <v>216000</v>
      </c>
      <c r="K55" s="1">
        <v>204000</v>
      </c>
    </row>
    <row r="56" spans="1:17" x14ac:dyDescent="0.25">
      <c r="J56" s="1">
        <v>300000</v>
      </c>
      <c r="K56" s="1"/>
      <c r="M56" s="10" t="s">
        <v>33</v>
      </c>
      <c r="P56" s="10" t="s">
        <v>57</v>
      </c>
      <c r="Q56" s="10" t="s">
        <v>62</v>
      </c>
    </row>
    <row r="57" spans="1:17" ht="15.75" x14ac:dyDescent="0.25">
      <c r="A57" s="3" t="s">
        <v>29</v>
      </c>
      <c r="J57" s="1">
        <v>240000</v>
      </c>
      <c r="K57" s="1"/>
      <c r="M57" t="s">
        <v>34</v>
      </c>
      <c r="N57">
        <f>QUARTILE(K3:K55,1)</f>
        <v>240000</v>
      </c>
      <c r="P57">
        <f>K15</f>
        <v>450000</v>
      </c>
    </row>
    <row r="58" spans="1:17" x14ac:dyDescent="0.25">
      <c r="A58" s="10" t="s">
        <v>33</v>
      </c>
      <c r="E58" s="10" t="s">
        <v>56</v>
      </c>
      <c r="F58" s="10" t="s">
        <v>62</v>
      </c>
      <c r="J58" s="1">
        <v>940000</v>
      </c>
      <c r="K58" s="1"/>
      <c r="M58" t="s">
        <v>35</v>
      </c>
      <c r="N58">
        <f>QUARTILE(K3:K55,2)</f>
        <v>255000</v>
      </c>
      <c r="P58">
        <f>K34</f>
        <v>400000</v>
      </c>
    </row>
    <row r="59" spans="1:17" x14ac:dyDescent="0.25">
      <c r="A59" t="s">
        <v>34</v>
      </c>
      <c r="B59">
        <f>QUARTILE(J3:J96,1)</f>
        <v>240000</v>
      </c>
      <c r="E59">
        <f>J5</f>
        <v>425000</v>
      </c>
      <c r="J59" s="1">
        <v>236000</v>
      </c>
      <c r="K59" s="1"/>
      <c r="M59" t="s">
        <v>36</v>
      </c>
      <c r="N59">
        <f>QUARTILE(K3:K55,3)</f>
        <v>300000</v>
      </c>
      <c r="P59">
        <f>K39</f>
        <v>400000</v>
      </c>
    </row>
    <row r="60" spans="1:17" x14ac:dyDescent="0.25">
      <c r="A60" t="s">
        <v>35</v>
      </c>
      <c r="B60">
        <f>QUARTILE(J3:J97,2)</f>
        <v>270000</v>
      </c>
      <c r="E60">
        <f>J12</f>
        <v>393000</v>
      </c>
      <c r="J60" s="1">
        <v>350000</v>
      </c>
      <c r="K60" s="1"/>
      <c r="M60" t="s">
        <v>37</v>
      </c>
      <c r="N60">
        <f>N59-N57</f>
        <v>60000</v>
      </c>
    </row>
    <row r="61" spans="1:17" x14ac:dyDescent="0.25">
      <c r="A61" t="s">
        <v>36</v>
      </c>
      <c r="B61">
        <f>QUARTILE(J3:J98,3)</f>
        <v>300000</v>
      </c>
      <c r="E61">
        <f>J18</f>
        <v>411000</v>
      </c>
      <c r="J61" s="1">
        <v>210000</v>
      </c>
      <c r="K61" s="1"/>
      <c r="M61" t="s">
        <v>38</v>
      </c>
      <c r="N61">
        <f>N59+1.5*N60</f>
        <v>390000</v>
      </c>
    </row>
    <row r="62" spans="1:17" x14ac:dyDescent="0.25">
      <c r="A62" t="s">
        <v>37</v>
      </c>
      <c r="B62">
        <f>B61-B59</f>
        <v>60000</v>
      </c>
      <c r="E62">
        <f>J39</f>
        <v>500000</v>
      </c>
      <c r="J62" s="1">
        <v>250000</v>
      </c>
      <c r="K62" s="1"/>
      <c r="M62" t="s">
        <v>39</v>
      </c>
      <c r="N62">
        <f>N57-1.5*N60</f>
        <v>150000</v>
      </c>
    </row>
    <row r="63" spans="1:17" x14ac:dyDescent="0.25">
      <c r="A63" t="s">
        <v>38</v>
      </c>
      <c r="B63">
        <f>B61+1.5*B62</f>
        <v>390000</v>
      </c>
      <c r="E63">
        <f>J44</f>
        <v>400000</v>
      </c>
      <c r="J63" s="1">
        <v>360000</v>
      </c>
      <c r="K63" s="1"/>
      <c r="M63" t="s">
        <v>59</v>
      </c>
      <c r="N63" s="11" t="s">
        <v>61</v>
      </c>
    </row>
    <row r="64" spans="1:17" x14ac:dyDescent="0.25">
      <c r="A64" t="s">
        <v>39</v>
      </c>
      <c r="B64">
        <f>B59-1.5*B62</f>
        <v>150000</v>
      </c>
      <c r="E64">
        <f>J49</f>
        <v>420000</v>
      </c>
      <c r="J64" s="1">
        <v>250000</v>
      </c>
      <c r="K64" s="1"/>
      <c r="M64" t="s">
        <v>60</v>
      </c>
      <c r="N64">
        <v>3</v>
      </c>
    </row>
    <row r="65" spans="1:11" x14ac:dyDescent="0.25">
      <c r="A65" t="s">
        <v>58</v>
      </c>
      <c r="B65" s="11" t="s">
        <v>61</v>
      </c>
      <c r="E65">
        <f>J58</f>
        <v>940000</v>
      </c>
      <c r="J65" s="1">
        <v>250000</v>
      </c>
      <c r="K65" s="1"/>
    </row>
    <row r="66" spans="1:11" x14ac:dyDescent="0.25">
      <c r="A66" t="s">
        <v>60</v>
      </c>
      <c r="B66">
        <v>12</v>
      </c>
      <c r="E66">
        <f>J72</f>
        <v>690000</v>
      </c>
      <c r="J66" s="1">
        <v>220000</v>
      </c>
      <c r="K66" s="1"/>
    </row>
    <row r="67" spans="1:11" x14ac:dyDescent="0.25">
      <c r="E67">
        <f>J79</f>
        <v>500000</v>
      </c>
      <c r="J67" s="1">
        <v>265000</v>
      </c>
      <c r="K67" s="1"/>
    </row>
    <row r="68" spans="1:11" x14ac:dyDescent="0.25">
      <c r="E68">
        <f>J82</f>
        <v>500000</v>
      </c>
      <c r="J68" s="1">
        <v>260000</v>
      </c>
      <c r="K68" s="1"/>
    </row>
    <row r="69" spans="1:11" x14ac:dyDescent="0.25">
      <c r="E69">
        <f>J83</f>
        <v>650000</v>
      </c>
      <c r="J69" s="1">
        <v>300000</v>
      </c>
      <c r="K69" s="1"/>
    </row>
    <row r="70" spans="1:11" x14ac:dyDescent="0.25">
      <c r="E70">
        <f>J94</f>
        <v>400000</v>
      </c>
      <c r="J70" s="1">
        <v>300000</v>
      </c>
      <c r="K70" s="1"/>
    </row>
    <row r="71" spans="1:11" x14ac:dyDescent="0.25">
      <c r="J71" s="1">
        <v>240000</v>
      </c>
      <c r="K71" s="1"/>
    </row>
    <row r="72" spans="1:11" x14ac:dyDescent="0.25">
      <c r="J72" s="1">
        <v>690000</v>
      </c>
      <c r="K72" s="1"/>
    </row>
    <row r="73" spans="1:11" x14ac:dyDescent="0.25">
      <c r="J73" s="1">
        <v>270000</v>
      </c>
      <c r="K73" s="1"/>
    </row>
    <row r="74" spans="1:11" x14ac:dyDescent="0.25">
      <c r="J74" s="1">
        <v>240000</v>
      </c>
      <c r="K74" s="1"/>
    </row>
    <row r="75" spans="1:11" x14ac:dyDescent="0.25">
      <c r="J75" s="1">
        <v>340000</v>
      </c>
      <c r="K75" s="1"/>
    </row>
    <row r="76" spans="1:11" x14ac:dyDescent="0.25">
      <c r="J76" s="1">
        <v>250000</v>
      </c>
      <c r="K76" s="1"/>
    </row>
    <row r="77" spans="1:11" x14ac:dyDescent="0.25">
      <c r="J77" s="1">
        <v>300000</v>
      </c>
      <c r="K77" s="1"/>
    </row>
    <row r="78" spans="1:11" x14ac:dyDescent="0.25">
      <c r="J78" s="1">
        <v>285000</v>
      </c>
      <c r="K78" s="1"/>
    </row>
    <row r="79" spans="1:11" x14ac:dyDescent="0.25">
      <c r="J79" s="1">
        <v>500000</v>
      </c>
      <c r="K79" s="1"/>
    </row>
    <row r="80" spans="1:11" x14ac:dyDescent="0.25">
      <c r="J80" s="1">
        <v>250000</v>
      </c>
      <c r="K80" s="1"/>
    </row>
    <row r="81" spans="10:11" x14ac:dyDescent="0.25">
      <c r="J81" s="1">
        <v>290000</v>
      </c>
      <c r="K81" s="1"/>
    </row>
    <row r="82" spans="10:11" x14ac:dyDescent="0.25">
      <c r="J82" s="1">
        <v>500000</v>
      </c>
      <c r="K82" s="1"/>
    </row>
    <row r="83" spans="10:11" x14ac:dyDescent="0.25">
      <c r="J83" s="1">
        <v>650000</v>
      </c>
      <c r="K83" s="1"/>
    </row>
    <row r="84" spans="10:11" x14ac:dyDescent="0.25">
      <c r="J84" s="1">
        <v>265000</v>
      </c>
      <c r="K84" s="1"/>
    </row>
    <row r="85" spans="10:11" x14ac:dyDescent="0.25">
      <c r="J85" s="1">
        <v>280000</v>
      </c>
      <c r="K85" s="1"/>
    </row>
    <row r="86" spans="10:11" x14ac:dyDescent="0.25">
      <c r="J86" s="1">
        <v>264000</v>
      </c>
      <c r="K86" s="1"/>
    </row>
    <row r="87" spans="10:11" x14ac:dyDescent="0.25">
      <c r="J87" s="1">
        <v>270000</v>
      </c>
      <c r="K87" s="1"/>
    </row>
    <row r="88" spans="10:11" x14ac:dyDescent="0.25">
      <c r="J88" s="1">
        <v>250000</v>
      </c>
      <c r="K88" s="1"/>
    </row>
    <row r="89" spans="10:11" x14ac:dyDescent="0.25">
      <c r="J89" s="1">
        <v>300000</v>
      </c>
      <c r="K89" s="1"/>
    </row>
    <row r="90" spans="10:11" x14ac:dyDescent="0.25">
      <c r="J90" s="1">
        <v>210000</v>
      </c>
      <c r="K90" s="1"/>
    </row>
    <row r="91" spans="10:11" x14ac:dyDescent="0.25">
      <c r="J91" s="1">
        <v>250000</v>
      </c>
      <c r="K91" s="1"/>
    </row>
    <row r="92" spans="10:11" x14ac:dyDescent="0.25">
      <c r="J92" s="1">
        <v>300000</v>
      </c>
      <c r="K92" s="1"/>
    </row>
    <row r="93" spans="10:11" x14ac:dyDescent="0.25">
      <c r="J93" s="1">
        <v>216000</v>
      </c>
      <c r="K93" s="1"/>
    </row>
    <row r="94" spans="10:11" x14ac:dyDescent="0.25">
      <c r="J94" s="1">
        <v>400000</v>
      </c>
      <c r="K94" s="1"/>
    </row>
    <row r="95" spans="10:11" x14ac:dyDescent="0.25">
      <c r="J95" s="1">
        <v>275000</v>
      </c>
      <c r="K95" s="1"/>
    </row>
    <row r="96" spans="10:11" x14ac:dyDescent="0.25">
      <c r="J96" s="1">
        <v>295000</v>
      </c>
      <c r="K96" s="1"/>
    </row>
    <row r="97" spans="10:11" x14ac:dyDescent="0.25">
      <c r="J97" s="1"/>
      <c r="K97" s="1"/>
    </row>
    <row r="98" spans="10:11" x14ac:dyDescent="0.25">
      <c r="J98" s="1"/>
    </row>
    <row r="99" spans="10:11" x14ac:dyDescent="0.25">
      <c r="J99" s="1"/>
    </row>
    <row r="100" spans="10:11" x14ac:dyDescent="0.25">
      <c r="J100" s="1"/>
    </row>
    <row r="101" spans="10:11" x14ac:dyDescent="0.25">
      <c r="J101" s="1"/>
    </row>
    <row r="102" spans="10:11" x14ac:dyDescent="0.25">
      <c r="J102" s="1"/>
    </row>
    <row r="103" spans="10:11" x14ac:dyDescent="0.25">
      <c r="J103" s="1"/>
    </row>
    <row r="104" spans="10:11" x14ac:dyDescent="0.25">
      <c r="J104" s="1"/>
    </row>
    <row r="105" spans="10:11" x14ac:dyDescent="0.25">
      <c r="J105" s="1"/>
    </row>
    <row r="106" spans="10:11" x14ac:dyDescent="0.25">
      <c r="J106" s="1"/>
    </row>
    <row r="107" spans="10:11" x14ac:dyDescent="0.25">
      <c r="J107" s="1"/>
    </row>
    <row r="108" spans="10:11" x14ac:dyDescent="0.25">
      <c r="J108" s="1"/>
    </row>
    <row r="109" spans="10:11" x14ac:dyDescent="0.25">
      <c r="J109" s="1"/>
    </row>
    <row r="110" spans="10:11" x14ac:dyDescent="0.25">
      <c r="J110" s="1"/>
    </row>
    <row r="111" spans="10:11" x14ac:dyDescent="0.25">
      <c r="J111" s="1"/>
    </row>
    <row r="112" spans="10:11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</sheetData>
  <mergeCells count="2">
    <mergeCell ref="J1:K1"/>
    <mergeCell ref="C1:D1"/>
  </mergeCells>
  <conditionalFormatting sqref="K3:K55">
    <cfRule type="cellIs" dxfId="15" priority="3" operator="greaterThan">
      <formula>390000</formula>
    </cfRule>
  </conditionalFormatting>
  <conditionalFormatting sqref="J3:J96">
    <cfRule type="cellIs" dxfId="14" priority="1" operator="lessThan">
      <formula>150000</formula>
    </cfRule>
    <cfRule type="cellIs" dxfId="13" priority="2" operator="greaterThan">
      <formula>390000</formula>
    </cfRule>
  </conditionalFormatting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8CFD-5B5C-42FE-B19F-EACAA68BF91E}">
  <dimension ref="A1:N215"/>
  <sheetViews>
    <sheetView topLeftCell="B1" workbookViewId="0">
      <selection activeCell="K55" sqref="K55"/>
    </sheetView>
  </sheetViews>
  <sheetFormatPr defaultRowHeight="15" x14ac:dyDescent="0.25"/>
  <cols>
    <col min="1" max="1" width="10.7109375" bestFit="1" customWidth="1"/>
    <col min="4" max="4" width="11.7109375" customWidth="1"/>
    <col min="11" max="11" width="13.85546875" bestFit="1" customWidth="1"/>
    <col min="12" max="12" width="17" bestFit="1" customWidth="1"/>
  </cols>
  <sheetData>
    <row r="1" spans="1:14" ht="15.75" x14ac:dyDescent="0.25">
      <c r="A1" s="2" t="s">
        <v>12</v>
      </c>
      <c r="B1" s="2" t="s">
        <v>12</v>
      </c>
      <c r="C1" s="3" t="s">
        <v>27</v>
      </c>
      <c r="G1" s="3" t="s">
        <v>28</v>
      </c>
      <c r="H1" s="20" t="s">
        <v>63</v>
      </c>
      <c r="I1" s="20"/>
      <c r="J1" s="22" t="s">
        <v>64</v>
      </c>
      <c r="K1" s="22"/>
    </row>
    <row r="2" spans="1:14" x14ac:dyDescent="0.25">
      <c r="A2" s="1">
        <v>270000</v>
      </c>
      <c r="B2" s="1">
        <v>270000</v>
      </c>
      <c r="H2" s="2" t="s">
        <v>10</v>
      </c>
      <c r="I2" s="2" t="s">
        <v>12</v>
      </c>
      <c r="J2" s="2" t="s">
        <v>10</v>
      </c>
      <c r="K2" s="2" t="s">
        <v>12</v>
      </c>
      <c r="L2" s="13" t="s">
        <v>66</v>
      </c>
      <c r="M2" s="14" t="s">
        <v>65</v>
      </c>
      <c r="N2" s="12">
        <f>CORREL(H3:H96,I3:I96)</f>
        <v>0.13371863656598951</v>
      </c>
    </row>
    <row r="3" spans="1:14" x14ac:dyDescent="0.25">
      <c r="A3" s="1">
        <v>200000</v>
      </c>
      <c r="B3" s="1">
        <v>200000</v>
      </c>
      <c r="C3" t="s">
        <v>32</v>
      </c>
      <c r="E3">
        <f>AVERAGE(Sheet1!M2:M4)</f>
        <v>240000</v>
      </c>
      <c r="H3" s="1">
        <v>66.28</v>
      </c>
      <c r="I3" s="1">
        <v>200000</v>
      </c>
      <c r="J3" s="1">
        <v>58.8</v>
      </c>
      <c r="K3" s="1">
        <v>270000</v>
      </c>
    </row>
    <row r="4" spans="1:14" x14ac:dyDescent="0.25">
      <c r="A4" s="1">
        <v>250000</v>
      </c>
      <c r="B4" s="1">
        <v>250000</v>
      </c>
      <c r="C4" t="s">
        <v>68</v>
      </c>
      <c r="E4" s="4">
        <f>AVERAGE(A2:A215)</f>
        <v>273691.58878504671</v>
      </c>
      <c r="H4" s="1">
        <v>57.8</v>
      </c>
      <c r="I4" s="1">
        <v>250000</v>
      </c>
      <c r="J4" s="1">
        <v>60.85</v>
      </c>
      <c r="K4" s="1">
        <v>260000</v>
      </c>
    </row>
    <row r="5" spans="1:14" x14ac:dyDescent="0.25">
      <c r="A5" s="1">
        <v>240000</v>
      </c>
      <c r="B5" s="1">
        <v>240000</v>
      </c>
      <c r="H5" s="1">
        <v>55.5</v>
      </c>
      <c r="I5" s="1">
        <v>425000</v>
      </c>
      <c r="J5" s="1">
        <v>56.7</v>
      </c>
      <c r="K5" s="1">
        <v>265000</v>
      </c>
    </row>
    <row r="6" spans="1:14" x14ac:dyDescent="0.25">
      <c r="A6" s="1">
        <v>425000</v>
      </c>
      <c r="B6" s="1">
        <v>425000</v>
      </c>
      <c r="C6" s="10" t="s">
        <v>33</v>
      </c>
      <c r="D6" s="10"/>
      <c r="H6" s="1">
        <v>62.14</v>
      </c>
      <c r="I6" s="1">
        <v>252000</v>
      </c>
      <c r="J6" s="1">
        <v>68.81</v>
      </c>
      <c r="K6" s="1">
        <v>360000</v>
      </c>
    </row>
    <row r="7" spans="1:14" x14ac:dyDescent="0.25">
      <c r="A7" s="1">
        <v>240000</v>
      </c>
      <c r="B7" s="1">
        <v>240000</v>
      </c>
      <c r="C7" t="s">
        <v>34</v>
      </c>
      <c r="E7">
        <f>QUARTILE(A2:A215,1)</f>
        <v>240000</v>
      </c>
      <c r="H7" s="1">
        <v>63.7</v>
      </c>
      <c r="I7" s="1">
        <v>250000</v>
      </c>
      <c r="J7" s="1">
        <v>57.69</v>
      </c>
      <c r="K7" s="1">
        <v>265000</v>
      </c>
    </row>
    <row r="8" spans="1:14" x14ac:dyDescent="0.25">
      <c r="A8" s="1">
        <v>240000</v>
      </c>
      <c r="B8" s="1">
        <v>240000</v>
      </c>
      <c r="C8" t="s">
        <v>35</v>
      </c>
      <c r="E8">
        <f>QUARTILE(A2:A215,2)</f>
        <v>240000</v>
      </c>
      <c r="H8" s="1">
        <v>68.63</v>
      </c>
      <c r="I8" s="1">
        <v>218000</v>
      </c>
      <c r="J8" s="1">
        <v>56.7</v>
      </c>
      <c r="K8" s="1">
        <v>250000</v>
      </c>
    </row>
    <row r="9" spans="1:14" x14ac:dyDescent="0.25">
      <c r="A9" s="1">
        <v>252000</v>
      </c>
      <c r="B9" s="1">
        <v>252000</v>
      </c>
      <c r="C9" t="s">
        <v>36</v>
      </c>
      <c r="E9">
        <f>QUARTILE(A2:A215,3)</f>
        <v>283750</v>
      </c>
      <c r="H9" s="1">
        <v>64.66</v>
      </c>
      <c r="I9" s="1">
        <v>200000</v>
      </c>
      <c r="J9" s="1">
        <v>62.21</v>
      </c>
      <c r="K9" s="1">
        <v>278000</v>
      </c>
    </row>
    <row r="10" spans="1:14" x14ac:dyDescent="0.25">
      <c r="A10" s="1">
        <v>240000</v>
      </c>
      <c r="B10" s="1">
        <v>240000</v>
      </c>
      <c r="C10" t="s">
        <v>37</v>
      </c>
      <c r="E10">
        <f>E9-E7</f>
        <v>43750</v>
      </c>
      <c r="H10" s="1">
        <v>62.54</v>
      </c>
      <c r="I10" s="1">
        <v>300000</v>
      </c>
      <c r="J10" s="1">
        <v>62.74</v>
      </c>
      <c r="K10" s="1">
        <v>300000</v>
      </c>
    </row>
    <row r="11" spans="1:14" x14ac:dyDescent="0.25">
      <c r="A11" s="1">
        <v>260000</v>
      </c>
      <c r="B11" s="1">
        <v>260000</v>
      </c>
      <c r="C11" t="s">
        <v>38</v>
      </c>
      <c r="E11">
        <f>E9+1.5*E10</f>
        <v>349375</v>
      </c>
      <c r="H11" s="1">
        <v>77.89</v>
      </c>
      <c r="I11" s="1">
        <v>236000</v>
      </c>
      <c r="J11" s="1">
        <v>55.47</v>
      </c>
      <c r="K11" s="1">
        <v>320000</v>
      </c>
    </row>
    <row r="12" spans="1:14" x14ac:dyDescent="0.25">
      <c r="A12" s="1">
        <v>250000</v>
      </c>
      <c r="B12" s="1">
        <v>250000</v>
      </c>
      <c r="C12" t="s">
        <v>39</v>
      </c>
      <c r="E12">
        <f>E7-1.5*E10</f>
        <v>174375</v>
      </c>
      <c r="H12" s="1">
        <v>69.06</v>
      </c>
      <c r="I12" s="1">
        <v>393000</v>
      </c>
      <c r="J12" s="1">
        <v>56.86</v>
      </c>
      <c r="K12" s="1">
        <v>240000</v>
      </c>
    </row>
    <row r="13" spans="1:14" x14ac:dyDescent="0.25">
      <c r="A13" s="1">
        <v>240000</v>
      </c>
      <c r="B13" s="1">
        <v>240000</v>
      </c>
      <c r="H13" s="1">
        <v>63.62</v>
      </c>
      <c r="I13" s="1">
        <v>300000</v>
      </c>
      <c r="J13" s="1">
        <v>62.9</v>
      </c>
      <c r="K13" s="1">
        <v>300000</v>
      </c>
    </row>
    <row r="14" spans="1:14" x14ac:dyDescent="0.25">
      <c r="A14" s="1">
        <v>218000</v>
      </c>
      <c r="B14" s="1">
        <v>218000</v>
      </c>
      <c r="C14" s="12" t="s">
        <v>40</v>
      </c>
      <c r="D14" s="12"/>
      <c r="H14" s="1">
        <v>74.010000000000005</v>
      </c>
      <c r="I14" s="1">
        <v>360000</v>
      </c>
      <c r="J14" s="1">
        <v>62.98</v>
      </c>
      <c r="K14" s="1">
        <v>200000</v>
      </c>
    </row>
    <row r="15" spans="1:14" x14ac:dyDescent="0.25">
      <c r="A15" s="1">
        <v>240000</v>
      </c>
      <c r="B15" s="1">
        <v>240000</v>
      </c>
      <c r="H15" s="1">
        <v>57.55</v>
      </c>
      <c r="I15" s="1">
        <v>240000</v>
      </c>
      <c r="J15" s="1">
        <v>71.040000000000006</v>
      </c>
      <c r="K15" s="1">
        <v>450000</v>
      </c>
    </row>
    <row r="16" spans="1:14" x14ac:dyDescent="0.25">
      <c r="A16" s="1">
        <v>200000</v>
      </c>
      <c r="B16" s="1">
        <v>200000</v>
      </c>
      <c r="H16" s="1">
        <v>64.150000000000006</v>
      </c>
      <c r="I16" s="1">
        <v>350000</v>
      </c>
      <c r="J16" s="1">
        <v>65.56</v>
      </c>
      <c r="K16" s="1">
        <v>216000</v>
      </c>
    </row>
    <row r="17" spans="1:14" x14ac:dyDescent="0.25">
      <c r="A17" s="1">
        <v>300000</v>
      </c>
      <c r="B17" s="1">
        <v>300000</v>
      </c>
      <c r="H17" s="1">
        <v>72.78</v>
      </c>
      <c r="I17" s="1">
        <v>260000</v>
      </c>
      <c r="J17" s="1">
        <v>52.71</v>
      </c>
      <c r="K17" s="1">
        <v>220000</v>
      </c>
    </row>
    <row r="18" spans="1:14" x14ac:dyDescent="0.25">
      <c r="A18" s="1">
        <v>240000</v>
      </c>
      <c r="B18" s="1">
        <v>240000</v>
      </c>
      <c r="H18" s="1">
        <v>62.56</v>
      </c>
      <c r="I18" s="1">
        <v>411000</v>
      </c>
      <c r="J18" s="1">
        <v>58.46</v>
      </c>
      <c r="K18" s="1">
        <v>275000</v>
      </c>
    </row>
    <row r="19" spans="1:14" x14ac:dyDescent="0.25">
      <c r="A19" s="1">
        <v>240000</v>
      </c>
      <c r="B19" s="1">
        <v>240000</v>
      </c>
      <c r="H19" s="1">
        <v>66.72</v>
      </c>
      <c r="I19" s="1">
        <v>287000</v>
      </c>
      <c r="J19" s="1">
        <v>62.35</v>
      </c>
      <c r="K19" s="1">
        <v>240000</v>
      </c>
    </row>
    <row r="20" spans="1:14" x14ac:dyDescent="0.25">
      <c r="A20" s="1">
        <v>236000</v>
      </c>
      <c r="B20" s="1">
        <v>236000</v>
      </c>
      <c r="H20" s="1">
        <v>69.7</v>
      </c>
      <c r="I20" s="1">
        <v>200000</v>
      </c>
      <c r="J20" s="1">
        <v>64.36</v>
      </c>
      <c r="K20" s="1">
        <v>210000</v>
      </c>
    </row>
    <row r="21" spans="1:14" x14ac:dyDescent="0.25">
      <c r="A21" s="1">
        <v>265000</v>
      </c>
      <c r="B21" s="1">
        <v>265000</v>
      </c>
      <c r="H21" s="1">
        <v>54.55</v>
      </c>
      <c r="I21" s="1">
        <v>204000</v>
      </c>
      <c r="J21" s="1">
        <v>62.36</v>
      </c>
      <c r="K21" s="1">
        <v>210000</v>
      </c>
    </row>
    <row r="22" spans="1:14" x14ac:dyDescent="0.25">
      <c r="A22" s="1">
        <v>393000</v>
      </c>
      <c r="B22" s="1">
        <v>393000</v>
      </c>
      <c r="H22" s="1">
        <v>62.46</v>
      </c>
      <c r="I22" s="1">
        <v>250000</v>
      </c>
      <c r="J22" s="1">
        <v>60.44</v>
      </c>
      <c r="K22" s="1">
        <v>380000</v>
      </c>
    </row>
    <row r="23" spans="1:14" x14ac:dyDescent="0.25">
      <c r="A23" s="1">
        <v>360000</v>
      </c>
      <c r="B23" s="1">
        <v>360000</v>
      </c>
      <c r="H23" s="1">
        <v>66.88</v>
      </c>
      <c r="I23" s="1">
        <v>240000</v>
      </c>
      <c r="J23" s="1">
        <v>65.83</v>
      </c>
      <c r="K23" s="1">
        <v>240000</v>
      </c>
    </row>
    <row r="24" spans="1:14" x14ac:dyDescent="0.25">
      <c r="A24" s="1">
        <v>300000</v>
      </c>
      <c r="B24" s="1">
        <v>300000</v>
      </c>
      <c r="H24" s="1">
        <v>63.59</v>
      </c>
      <c r="I24" s="1">
        <v>360000</v>
      </c>
      <c r="J24" s="1">
        <v>58.23</v>
      </c>
      <c r="K24" s="1">
        <v>360000</v>
      </c>
    </row>
    <row r="25" spans="1:14" x14ac:dyDescent="0.25">
      <c r="A25" s="1">
        <v>360000</v>
      </c>
      <c r="B25" s="1">
        <v>360000</v>
      </c>
      <c r="H25" s="1">
        <v>57.99</v>
      </c>
      <c r="I25" s="1">
        <v>268000</v>
      </c>
      <c r="J25" s="1">
        <v>73.52</v>
      </c>
      <c r="K25" s="1">
        <v>200000</v>
      </c>
    </row>
    <row r="26" spans="1:14" x14ac:dyDescent="0.25">
      <c r="A26" s="1">
        <v>240000</v>
      </c>
      <c r="B26" s="1">
        <v>240000</v>
      </c>
      <c r="H26" s="1">
        <v>56.66</v>
      </c>
      <c r="I26" s="1">
        <v>265000</v>
      </c>
      <c r="J26" s="1">
        <v>54.8</v>
      </c>
      <c r="K26" s="1">
        <v>250000</v>
      </c>
    </row>
    <row r="27" spans="1:14" x14ac:dyDescent="0.25">
      <c r="A27" s="1">
        <v>240000</v>
      </c>
      <c r="B27" s="1">
        <v>240000</v>
      </c>
      <c r="H27" s="1">
        <v>57.24</v>
      </c>
      <c r="I27" s="1">
        <v>260000</v>
      </c>
      <c r="J27" s="1">
        <v>53.94</v>
      </c>
      <c r="K27" s="1">
        <v>250000</v>
      </c>
    </row>
    <row r="28" spans="1:14" x14ac:dyDescent="0.25">
      <c r="A28" s="1">
        <v>265000</v>
      </c>
      <c r="B28" s="1">
        <v>265000</v>
      </c>
      <c r="H28" s="1">
        <v>62.48</v>
      </c>
      <c r="I28" s="1">
        <v>300000</v>
      </c>
      <c r="J28" s="1">
        <v>55.01</v>
      </c>
      <c r="K28" s="1">
        <v>250000</v>
      </c>
    </row>
    <row r="29" spans="1:14" x14ac:dyDescent="0.25">
      <c r="A29" s="1">
        <v>350000</v>
      </c>
      <c r="B29" s="1">
        <v>350000</v>
      </c>
      <c r="H29" s="1">
        <v>59.69</v>
      </c>
      <c r="I29" s="1">
        <v>240000</v>
      </c>
      <c r="J29" s="1">
        <v>70.48</v>
      </c>
      <c r="K29" s="1">
        <v>276000</v>
      </c>
      <c r="L29" s="12" t="s">
        <v>66</v>
      </c>
      <c r="M29" s="12" t="s">
        <v>67</v>
      </c>
      <c r="N29" s="12">
        <f>CORREL(J3:J55,K3:K55)</f>
        <v>0.24558629524385478</v>
      </c>
    </row>
    <row r="30" spans="1:14" x14ac:dyDescent="0.25">
      <c r="A30" s="1">
        <v>240000</v>
      </c>
      <c r="B30" s="1">
        <v>240000</v>
      </c>
      <c r="H30" s="1">
        <v>58.78</v>
      </c>
      <c r="I30" s="1">
        <v>240000</v>
      </c>
      <c r="J30" s="1">
        <v>71.489999999999995</v>
      </c>
      <c r="K30" s="1">
        <v>250000</v>
      </c>
    </row>
    <row r="31" spans="1:14" x14ac:dyDescent="0.25">
      <c r="A31" s="1">
        <v>250000</v>
      </c>
      <c r="B31" s="1">
        <v>250000</v>
      </c>
      <c r="H31" s="1">
        <v>60.99</v>
      </c>
      <c r="I31" s="1">
        <v>275000</v>
      </c>
      <c r="J31" s="1">
        <v>56.7</v>
      </c>
      <c r="K31" s="1">
        <v>240000</v>
      </c>
    </row>
    <row r="32" spans="1:14" x14ac:dyDescent="0.25">
      <c r="A32" s="1">
        <v>240000</v>
      </c>
      <c r="B32" s="1">
        <v>240000</v>
      </c>
      <c r="H32" s="1">
        <v>68.069999999999993</v>
      </c>
      <c r="I32" s="1">
        <v>275000</v>
      </c>
      <c r="J32" s="1">
        <v>61.26</v>
      </c>
      <c r="K32" s="1">
        <v>250000</v>
      </c>
    </row>
    <row r="33" spans="1:11" x14ac:dyDescent="0.25">
      <c r="A33" s="1">
        <v>278000</v>
      </c>
      <c r="B33" s="1">
        <v>278000</v>
      </c>
      <c r="H33" s="1">
        <v>65.45</v>
      </c>
      <c r="I33" s="1">
        <v>360000</v>
      </c>
      <c r="J33" s="1">
        <v>58.4</v>
      </c>
      <c r="K33" s="1">
        <v>250000</v>
      </c>
    </row>
    <row r="34" spans="1:11" x14ac:dyDescent="0.25">
      <c r="A34" s="1">
        <v>260000</v>
      </c>
      <c r="B34" s="1">
        <v>260000</v>
      </c>
      <c r="H34" s="1">
        <v>66.94</v>
      </c>
      <c r="I34" s="1">
        <v>240000</v>
      </c>
      <c r="J34" s="1">
        <v>76.260000000000005</v>
      </c>
      <c r="K34" s="1">
        <v>400000</v>
      </c>
    </row>
    <row r="35" spans="1:11" x14ac:dyDescent="0.25">
      <c r="A35" s="1">
        <v>240000</v>
      </c>
      <c r="B35" s="1">
        <v>240000</v>
      </c>
      <c r="H35" s="1">
        <v>68.53</v>
      </c>
      <c r="I35" s="1">
        <v>240000</v>
      </c>
      <c r="J35" s="1">
        <v>53.49</v>
      </c>
      <c r="K35" s="1">
        <v>300000</v>
      </c>
    </row>
    <row r="36" spans="1:11" x14ac:dyDescent="0.25">
      <c r="A36" s="1">
        <v>300000</v>
      </c>
      <c r="B36" s="1">
        <v>300000</v>
      </c>
      <c r="H36" s="1">
        <v>59.75</v>
      </c>
      <c r="I36" s="1">
        <v>218000</v>
      </c>
      <c r="J36" s="1">
        <v>60.98</v>
      </c>
      <c r="K36" s="1">
        <v>250000</v>
      </c>
    </row>
    <row r="37" spans="1:11" x14ac:dyDescent="0.25">
      <c r="A37" s="1">
        <v>240000</v>
      </c>
      <c r="B37" s="1">
        <v>240000</v>
      </c>
      <c r="H37" s="1">
        <v>67.2</v>
      </c>
      <c r="I37" s="1">
        <v>336000</v>
      </c>
      <c r="J37" s="1">
        <v>65.63</v>
      </c>
      <c r="K37" s="1">
        <v>200000</v>
      </c>
    </row>
    <row r="38" spans="1:11" x14ac:dyDescent="0.25">
      <c r="A38" s="1">
        <v>320000</v>
      </c>
      <c r="B38" s="1">
        <v>320000</v>
      </c>
      <c r="H38" s="1">
        <v>64.27</v>
      </c>
      <c r="I38" s="1">
        <v>230000</v>
      </c>
      <c r="J38" s="1">
        <v>60.41</v>
      </c>
      <c r="K38" s="1">
        <v>225000</v>
      </c>
    </row>
    <row r="39" spans="1:11" x14ac:dyDescent="0.25">
      <c r="A39" s="1">
        <v>240000</v>
      </c>
      <c r="B39" s="1">
        <v>240000</v>
      </c>
      <c r="H39" s="1">
        <v>57.65</v>
      </c>
      <c r="I39" s="1">
        <v>500000</v>
      </c>
      <c r="J39" s="1">
        <v>63.23</v>
      </c>
      <c r="K39" s="1">
        <v>400000</v>
      </c>
    </row>
    <row r="40" spans="1:11" x14ac:dyDescent="0.25">
      <c r="A40" s="1">
        <v>411000</v>
      </c>
      <c r="B40" s="1">
        <v>411000</v>
      </c>
      <c r="H40" s="1">
        <v>59.42</v>
      </c>
      <c r="I40" s="1">
        <v>270000</v>
      </c>
      <c r="J40" s="1">
        <v>55.14</v>
      </c>
      <c r="K40" s="1">
        <v>233000</v>
      </c>
    </row>
    <row r="41" spans="1:11" x14ac:dyDescent="0.25">
      <c r="A41" s="1">
        <v>287000</v>
      </c>
      <c r="B41" s="1">
        <v>287000</v>
      </c>
      <c r="H41" s="1">
        <v>70.2</v>
      </c>
      <c r="I41" s="1">
        <v>300000</v>
      </c>
      <c r="J41" s="1">
        <v>52.72</v>
      </c>
      <c r="K41" s="1">
        <v>255000</v>
      </c>
    </row>
    <row r="42" spans="1:11" x14ac:dyDescent="0.25">
      <c r="A42" s="1">
        <v>240000</v>
      </c>
      <c r="B42" s="1">
        <v>240000</v>
      </c>
      <c r="H42" s="1">
        <v>66.69</v>
      </c>
      <c r="I42" s="1">
        <v>300000</v>
      </c>
      <c r="J42" s="1">
        <v>72.290000000000006</v>
      </c>
      <c r="K42" s="1">
        <v>300000</v>
      </c>
    </row>
    <row r="43" spans="1:11" x14ac:dyDescent="0.25">
      <c r="A43" s="1">
        <v>240000</v>
      </c>
      <c r="B43" s="1">
        <v>240000</v>
      </c>
      <c r="H43" s="1">
        <v>62</v>
      </c>
      <c r="I43" s="1">
        <v>300000</v>
      </c>
      <c r="J43" s="1">
        <v>52.38</v>
      </c>
      <c r="K43" s="1">
        <v>240000</v>
      </c>
    </row>
    <row r="44" spans="1:11" x14ac:dyDescent="0.25">
      <c r="A44" s="1">
        <v>300000</v>
      </c>
      <c r="B44" s="1">
        <v>300000</v>
      </c>
      <c r="H44" s="1">
        <v>76.180000000000007</v>
      </c>
      <c r="I44" s="1">
        <v>400000</v>
      </c>
      <c r="J44" s="1">
        <v>52.64</v>
      </c>
      <c r="K44" s="1">
        <v>300000</v>
      </c>
    </row>
    <row r="45" spans="1:11" x14ac:dyDescent="0.25">
      <c r="A45" s="1">
        <v>200000</v>
      </c>
      <c r="B45" s="1">
        <v>200000</v>
      </c>
      <c r="H45" s="1">
        <v>57.03</v>
      </c>
      <c r="I45" s="1">
        <v>220000</v>
      </c>
      <c r="J45" s="1">
        <v>57.9</v>
      </c>
      <c r="K45" s="1">
        <v>220000</v>
      </c>
    </row>
    <row r="46" spans="1:11" x14ac:dyDescent="0.25">
      <c r="A46" s="1">
        <v>240000</v>
      </c>
      <c r="B46" s="1">
        <v>240000</v>
      </c>
      <c r="H46" s="1">
        <v>68.03</v>
      </c>
      <c r="I46" s="1">
        <v>300000</v>
      </c>
      <c r="J46" s="1">
        <v>68.069999999999993</v>
      </c>
      <c r="K46" s="1">
        <v>350000</v>
      </c>
    </row>
    <row r="47" spans="1:11" x14ac:dyDescent="0.25">
      <c r="A47" s="1">
        <v>240000</v>
      </c>
      <c r="B47" s="1">
        <v>240000</v>
      </c>
      <c r="H47" s="1">
        <v>59.47</v>
      </c>
      <c r="I47" s="1">
        <v>230000</v>
      </c>
      <c r="J47" s="1">
        <v>61.82</v>
      </c>
      <c r="K47" s="1">
        <v>276000</v>
      </c>
    </row>
    <row r="48" spans="1:11" x14ac:dyDescent="0.25">
      <c r="A48" s="1">
        <v>204000</v>
      </c>
      <c r="B48" s="1">
        <v>204000</v>
      </c>
      <c r="H48" s="1">
        <v>54.97</v>
      </c>
      <c r="I48" s="1">
        <v>260000</v>
      </c>
      <c r="J48" s="1">
        <v>71.430000000000007</v>
      </c>
      <c r="K48" s="1">
        <v>252000</v>
      </c>
    </row>
    <row r="49" spans="1:11" x14ac:dyDescent="0.25">
      <c r="A49" s="1">
        <v>250000</v>
      </c>
      <c r="B49" s="1">
        <v>250000</v>
      </c>
      <c r="H49" s="1">
        <v>62.16</v>
      </c>
      <c r="I49" s="1">
        <v>420000</v>
      </c>
      <c r="J49" s="1">
        <v>56.63</v>
      </c>
      <c r="K49" s="1">
        <v>300000</v>
      </c>
    </row>
    <row r="50" spans="1:11" x14ac:dyDescent="0.25">
      <c r="A50" s="1">
        <v>240000</v>
      </c>
      <c r="B50" s="1">
        <v>240000</v>
      </c>
      <c r="H50" s="1">
        <v>64.44</v>
      </c>
      <c r="I50" s="1">
        <v>300000</v>
      </c>
      <c r="J50" s="1">
        <v>58.95</v>
      </c>
      <c r="K50" s="1">
        <v>275000</v>
      </c>
    </row>
    <row r="51" spans="1:11" x14ac:dyDescent="0.25">
      <c r="A51" s="1">
        <v>200000</v>
      </c>
      <c r="B51" s="1">
        <v>200000</v>
      </c>
      <c r="H51" s="1">
        <v>57.31</v>
      </c>
      <c r="I51" s="1">
        <v>220000</v>
      </c>
      <c r="J51" s="1">
        <v>69.709999999999994</v>
      </c>
      <c r="K51" s="1">
        <v>260000</v>
      </c>
    </row>
    <row r="52" spans="1:11" x14ac:dyDescent="0.25">
      <c r="A52" s="1">
        <v>240000</v>
      </c>
      <c r="B52" s="1">
        <v>240000</v>
      </c>
      <c r="H52" s="1">
        <v>61.31</v>
      </c>
      <c r="I52" s="1">
        <v>300000</v>
      </c>
      <c r="J52" s="1">
        <v>55.8</v>
      </c>
      <c r="K52" s="1">
        <v>265000</v>
      </c>
    </row>
    <row r="53" spans="1:11" x14ac:dyDescent="0.25">
      <c r="A53" s="1">
        <v>240000</v>
      </c>
      <c r="B53" s="1">
        <v>240000</v>
      </c>
      <c r="H53" s="1">
        <v>58.31</v>
      </c>
      <c r="I53" s="1">
        <v>300000</v>
      </c>
      <c r="J53" s="1">
        <v>60.11</v>
      </c>
      <c r="K53" s="1">
        <v>240000</v>
      </c>
    </row>
    <row r="54" spans="1:11" x14ac:dyDescent="0.25">
      <c r="A54" s="1">
        <v>450000</v>
      </c>
      <c r="B54" s="1">
        <v>450000</v>
      </c>
      <c r="H54" s="1">
        <v>63.08</v>
      </c>
      <c r="I54" s="1">
        <v>280000</v>
      </c>
      <c r="J54" s="1">
        <v>58.3</v>
      </c>
      <c r="K54" s="1">
        <v>260000</v>
      </c>
    </row>
    <row r="55" spans="1:11" x14ac:dyDescent="0.25">
      <c r="A55" s="1">
        <v>216000</v>
      </c>
      <c r="B55" s="1">
        <v>216000</v>
      </c>
      <c r="H55" s="1">
        <v>60.5</v>
      </c>
      <c r="I55" s="1">
        <v>216000</v>
      </c>
      <c r="J55" s="1">
        <v>60.23</v>
      </c>
      <c r="K55" s="1">
        <v>204000</v>
      </c>
    </row>
    <row r="56" spans="1:11" x14ac:dyDescent="0.25">
      <c r="A56" s="1">
        <v>220000</v>
      </c>
      <c r="B56" s="1">
        <v>220000</v>
      </c>
      <c r="H56" s="1">
        <v>70.849999999999994</v>
      </c>
      <c r="I56" s="1">
        <v>300000</v>
      </c>
    </row>
    <row r="57" spans="1:11" x14ac:dyDescent="0.25">
      <c r="A57" s="1">
        <v>240000</v>
      </c>
      <c r="B57" s="1">
        <v>240000</v>
      </c>
      <c r="H57" s="1">
        <v>67.05</v>
      </c>
      <c r="I57" s="1">
        <v>240000</v>
      </c>
    </row>
    <row r="58" spans="1:11" x14ac:dyDescent="0.25">
      <c r="A58" s="1">
        <v>360000</v>
      </c>
      <c r="B58" s="1">
        <v>360000</v>
      </c>
      <c r="H58" s="1">
        <v>64.34</v>
      </c>
      <c r="I58" s="1">
        <v>940000</v>
      </c>
    </row>
    <row r="59" spans="1:11" x14ac:dyDescent="0.25">
      <c r="A59" s="1">
        <v>268000</v>
      </c>
      <c r="B59" s="1">
        <v>268000</v>
      </c>
      <c r="H59" s="1">
        <v>71</v>
      </c>
      <c r="I59" s="1">
        <v>236000</v>
      </c>
    </row>
    <row r="60" spans="1:11" x14ac:dyDescent="0.25">
      <c r="A60" s="1">
        <v>265000</v>
      </c>
      <c r="B60" s="1">
        <v>265000</v>
      </c>
      <c r="H60" s="1">
        <v>73.33</v>
      </c>
      <c r="I60" s="1">
        <v>350000</v>
      </c>
    </row>
    <row r="61" spans="1:11" x14ac:dyDescent="0.25">
      <c r="A61" s="1">
        <v>260000</v>
      </c>
      <c r="B61" s="1">
        <v>260000</v>
      </c>
      <c r="H61" s="1">
        <v>68.2</v>
      </c>
      <c r="I61" s="1">
        <v>210000</v>
      </c>
    </row>
    <row r="62" spans="1:11" x14ac:dyDescent="0.25">
      <c r="A62" s="1">
        <v>300000</v>
      </c>
      <c r="B62" s="1">
        <v>300000</v>
      </c>
      <c r="H62" s="1">
        <v>68.55</v>
      </c>
      <c r="I62" s="1">
        <v>250000</v>
      </c>
    </row>
    <row r="63" spans="1:11" x14ac:dyDescent="0.25">
      <c r="A63" s="1">
        <v>240000</v>
      </c>
      <c r="B63" s="1">
        <v>240000</v>
      </c>
      <c r="H63" s="1">
        <v>60.78</v>
      </c>
      <c r="I63" s="1">
        <v>360000</v>
      </c>
    </row>
    <row r="64" spans="1:11" x14ac:dyDescent="0.25">
      <c r="A64" s="1">
        <v>240000</v>
      </c>
      <c r="B64" s="1">
        <v>240000</v>
      </c>
      <c r="H64" s="1">
        <v>67.13</v>
      </c>
      <c r="I64" s="1">
        <v>250000</v>
      </c>
    </row>
    <row r="65" spans="1:9" x14ac:dyDescent="0.25">
      <c r="A65" s="1">
        <v>240000</v>
      </c>
      <c r="B65" s="1">
        <v>240000</v>
      </c>
      <c r="H65" s="1">
        <v>71.77</v>
      </c>
      <c r="I65" s="1">
        <v>250000</v>
      </c>
    </row>
    <row r="66" spans="1:9" x14ac:dyDescent="0.25">
      <c r="A66" s="1">
        <v>240000</v>
      </c>
      <c r="B66" s="1">
        <v>240000</v>
      </c>
      <c r="H66" s="1">
        <v>54.43</v>
      </c>
      <c r="I66" s="1">
        <v>220000</v>
      </c>
    </row>
    <row r="67" spans="1:9" x14ac:dyDescent="0.25">
      <c r="A67" s="1">
        <v>275000</v>
      </c>
      <c r="B67" s="1">
        <v>275000</v>
      </c>
      <c r="H67" s="1">
        <v>56.94</v>
      </c>
      <c r="I67" s="1">
        <v>265000</v>
      </c>
    </row>
    <row r="68" spans="1:9" x14ac:dyDescent="0.25">
      <c r="A68" s="1">
        <v>275000</v>
      </c>
      <c r="B68" s="1">
        <v>275000</v>
      </c>
      <c r="H68" s="1">
        <v>61.29</v>
      </c>
      <c r="I68" s="1">
        <v>260000</v>
      </c>
    </row>
    <row r="69" spans="1:9" x14ac:dyDescent="0.25">
      <c r="A69" s="1">
        <v>240000</v>
      </c>
      <c r="B69" s="1">
        <v>240000</v>
      </c>
      <c r="H69" s="1">
        <v>60.39</v>
      </c>
      <c r="I69" s="1">
        <v>300000</v>
      </c>
    </row>
    <row r="70" spans="1:9" x14ac:dyDescent="0.25">
      <c r="A70" s="1">
        <v>275000</v>
      </c>
      <c r="B70" s="1">
        <v>275000</v>
      </c>
      <c r="H70" s="1">
        <v>62.28</v>
      </c>
      <c r="I70" s="1">
        <v>300000</v>
      </c>
    </row>
    <row r="71" spans="1:9" x14ac:dyDescent="0.25">
      <c r="A71" s="1">
        <v>360000</v>
      </c>
      <c r="B71" s="1">
        <v>360000</v>
      </c>
      <c r="H71" s="1">
        <v>64.08</v>
      </c>
      <c r="I71" s="1">
        <v>240000</v>
      </c>
    </row>
    <row r="72" spans="1:9" x14ac:dyDescent="0.25">
      <c r="A72" s="1">
        <v>240000</v>
      </c>
      <c r="B72" s="1">
        <v>240000</v>
      </c>
      <c r="H72" s="1">
        <v>61.3</v>
      </c>
      <c r="I72" s="1">
        <v>690000</v>
      </c>
    </row>
    <row r="73" spans="1:9" x14ac:dyDescent="0.25">
      <c r="A73" s="1">
        <v>240000</v>
      </c>
      <c r="B73" s="1">
        <v>240000</v>
      </c>
      <c r="H73" s="1">
        <v>58.87</v>
      </c>
      <c r="I73" s="1">
        <v>270000</v>
      </c>
    </row>
    <row r="74" spans="1:9" x14ac:dyDescent="0.25">
      <c r="A74" s="1">
        <v>218000</v>
      </c>
      <c r="B74" s="1">
        <v>218000</v>
      </c>
      <c r="H74" s="1">
        <v>65.25</v>
      </c>
      <c r="I74" s="1">
        <v>240000</v>
      </c>
    </row>
    <row r="75" spans="1:9" x14ac:dyDescent="0.25">
      <c r="A75" s="1">
        <v>336000</v>
      </c>
      <c r="B75" s="1">
        <v>336000</v>
      </c>
      <c r="H75" s="1">
        <v>62.48</v>
      </c>
      <c r="I75" s="1">
        <v>340000</v>
      </c>
    </row>
    <row r="76" spans="1:9" x14ac:dyDescent="0.25">
      <c r="A76" s="1">
        <v>240000</v>
      </c>
      <c r="B76" s="1">
        <v>240000</v>
      </c>
      <c r="H76" s="1">
        <v>53.2</v>
      </c>
      <c r="I76" s="1">
        <v>250000</v>
      </c>
    </row>
    <row r="77" spans="1:9" x14ac:dyDescent="0.25">
      <c r="A77" s="1">
        <v>230000</v>
      </c>
      <c r="B77" s="1">
        <v>230000</v>
      </c>
      <c r="H77" s="1">
        <v>55.03</v>
      </c>
      <c r="I77" s="1">
        <v>300000</v>
      </c>
    </row>
    <row r="78" spans="1:9" x14ac:dyDescent="0.25">
      <c r="A78" s="1">
        <v>500000</v>
      </c>
      <c r="B78" s="1">
        <v>500000</v>
      </c>
      <c r="H78" s="1">
        <v>66.06</v>
      </c>
      <c r="I78" s="1">
        <v>285000</v>
      </c>
    </row>
    <row r="79" spans="1:9" x14ac:dyDescent="0.25">
      <c r="A79" s="1">
        <v>270000</v>
      </c>
      <c r="B79" s="1">
        <v>270000</v>
      </c>
      <c r="H79" s="1">
        <v>66.459999999999994</v>
      </c>
      <c r="I79" s="1">
        <v>500000</v>
      </c>
    </row>
    <row r="80" spans="1:9" x14ac:dyDescent="0.25">
      <c r="A80" s="1">
        <v>240000</v>
      </c>
      <c r="B80" s="1">
        <v>240000</v>
      </c>
      <c r="H80" s="1">
        <v>65.52</v>
      </c>
      <c r="I80" s="1">
        <v>250000</v>
      </c>
    </row>
    <row r="81" spans="1:9" x14ac:dyDescent="0.25">
      <c r="A81" s="1">
        <v>240000</v>
      </c>
      <c r="B81" s="1">
        <v>240000</v>
      </c>
      <c r="H81" s="1">
        <v>66.040000000000006</v>
      </c>
      <c r="I81" s="1">
        <v>290000</v>
      </c>
    </row>
    <row r="82" spans="1:9" x14ac:dyDescent="0.25">
      <c r="A82" s="1">
        <v>300000</v>
      </c>
      <c r="B82" s="1">
        <v>300000</v>
      </c>
      <c r="H82" s="1">
        <v>66.23</v>
      </c>
      <c r="I82" s="1">
        <v>500000</v>
      </c>
    </row>
    <row r="83" spans="1:9" x14ac:dyDescent="0.25">
      <c r="A83" s="1">
        <v>240000</v>
      </c>
      <c r="B83" s="1">
        <v>240000</v>
      </c>
      <c r="H83" s="1">
        <v>70.81</v>
      </c>
      <c r="I83" s="1">
        <v>650000</v>
      </c>
    </row>
    <row r="84" spans="1:9" x14ac:dyDescent="0.25">
      <c r="A84" s="1">
        <v>300000</v>
      </c>
      <c r="B84" s="1">
        <v>300000</v>
      </c>
      <c r="H84" s="1">
        <v>56.6</v>
      </c>
      <c r="I84" s="1">
        <v>265000</v>
      </c>
    </row>
    <row r="85" spans="1:9" x14ac:dyDescent="0.25">
      <c r="A85" s="1">
        <v>300000</v>
      </c>
      <c r="B85" s="1">
        <v>300000</v>
      </c>
      <c r="H85" s="1">
        <v>64.86</v>
      </c>
      <c r="I85" s="1">
        <v>280000</v>
      </c>
    </row>
    <row r="86" spans="1:9" x14ac:dyDescent="0.25">
      <c r="A86" s="1">
        <v>400000</v>
      </c>
      <c r="B86" s="1">
        <v>400000</v>
      </c>
      <c r="H86" s="1">
        <v>61.01</v>
      </c>
      <c r="I86" s="1">
        <v>264000</v>
      </c>
    </row>
    <row r="87" spans="1:9" x14ac:dyDescent="0.25">
      <c r="A87" s="1">
        <v>220000</v>
      </c>
      <c r="B87" s="1">
        <v>220000</v>
      </c>
      <c r="H87" s="1">
        <v>57.34</v>
      </c>
      <c r="I87" s="1">
        <v>270000</v>
      </c>
    </row>
    <row r="88" spans="1:9" x14ac:dyDescent="0.25">
      <c r="A88" s="1">
        <v>240000</v>
      </c>
      <c r="B88" s="1">
        <v>240000</v>
      </c>
      <c r="H88" s="1">
        <v>54.48</v>
      </c>
      <c r="I88" s="1">
        <v>250000</v>
      </c>
    </row>
    <row r="89" spans="1:9" x14ac:dyDescent="0.25">
      <c r="A89" s="1">
        <v>210000</v>
      </c>
      <c r="B89" s="1">
        <v>210000</v>
      </c>
      <c r="H89" s="1">
        <v>52.81</v>
      </c>
      <c r="I89" s="1">
        <v>300000</v>
      </c>
    </row>
    <row r="90" spans="1:9" x14ac:dyDescent="0.25">
      <c r="A90" s="1">
        <v>210000</v>
      </c>
      <c r="B90" s="1">
        <v>210000</v>
      </c>
      <c r="H90" s="1">
        <v>67.69</v>
      </c>
      <c r="I90" s="1">
        <v>210000</v>
      </c>
    </row>
    <row r="91" spans="1:9" x14ac:dyDescent="0.25">
      <c r="A91" s="1">
        <v>300000</v>
      </c>
      <c r="B91" s="1">
        <v>300000</v>
      </c>
      <c r="H91" s="1">
        <v>56.81</v>
      </c>
      <c r="I91" s="1">
        <v>250000</v>
      </c>
    </row>
    <row r="92" spans="1:9" x14ac:dyDescent="0.25">
      <c r="A92" s="1">
        <v>240000</v>
      </c>
      <c r="B92" s="1">
        <v>240000</v>
      </c>
      <c r="H92" s="1">
        <v>71.55</v>
      </c>
      <c r="I92" s="1">
        <v>300000</v>
      </c>
    </row>
    <row r="93" spans="1:9" x14ac:dyDescent="0.25">
      <c r="A93" s="1">
        <v>230000</v>
      </c>
      <c r="B93" s="1">
        <v>230000</v>
      </c>
      <c r="H93" s="1">
        <v>56.49</v>
      </c>
      <c r="I93" s="1">
        <v>216000</v>
      </c>
    </row>
    <row r="94" spans="1:9" x14ac:dyDescent="0.25">
      <c r="A94" s="1">
        <v>240000</v>
      </c>
      <c r="B94" s="1">
        <v>240000</v>
      </c>
      <c r="H94" s="1">
        <v>74.489999999999995</v>
      </c>
      <c r="I94" s="1">
        <v>400000</v>
      </c>
    </row>
    <row r="95" spans="1:9" x14ac:dyDescent="0.25">
      <c r="A95" s="1">
        <v>260000</v>
      </c>
      <c r="B95" s="1">
        <v>260000</v>
      </c>
      <c r="H95" s="1">
        <v>53.62</v>
      </c>
      <c r="I95" s="1">
        <v>275000</v>
      </c>
    </row>
    <row r="96" spans="1:9" x14ac:dyDescent="0.25">
      <c r="A96" s="1">
        <v>420000</v>
      </c>
      <c r="B96" s="1">
        <v>420000</v>
      </c>
      <c r="H96" s="1">
        <v>69.72</v>
      </c>
      <c r="I96" s="1">
        <v>295000</v>
      </c>
    </row>
    <row r="97" spans="1:2" x14ac:dyDescent="0.25">
      <c r="A97" s="1">
        <v>300000</v>
      </c>
      <c r="B97" s="1">
        <v>300000</v>
      </c>
    </row>
    <row r="98" spans="1:2" x14ac:dyDescent="0.25">
      <c r="A98" s="1">
        <v>240000</v>
      </c>
      <c r="B98" s="1">
        <v>240000</v>
      </c>
    </row>
    <row r="99" spans="1:2" x14ac:dyDescent="0.25">
      <c r="A99" s="1">
        <v>220000</v>
      </c>
      <c r="B99" s="1">
        <v>220000</v>
      </c>
    </row>
    <row r="100" spans="1:2" x14ac:dyDescent="0.25">
      <c r="A100" s="1">
        <v>240000</v>
      </c>
      <c r="B100" s="1">
        <v>240000</v>
      </c>
    </row>
    <row r="101" spans="1:2" x14ac:dyDescent="0.25">
      <c r="A101" s="1">
        <v>240000</v>
      </c>
      <c r="B101" s="1">
        <v>240000</v>
      </c>
    </row>
    <row r="102" spans="1:2" x14ac:dyDescent="0.25">
      <c r="A102" s="1">
        <v>380000</v>
      </c>
      <c r="B102" s="1">
        <v>380000</v>
      </c>
    </row>
    <row r="103" spans="1:2" x14ac:dyDescent="0.25">
      <c r="A103" s="1">
        <v>300000</v>
      </c>
      <c r="B103" s="1">
        <v>300000</v>
      </c>
    </row>
    <row r="104" spans="1:2" x14ac:dyDescent="0.25">
      <c r="A104" s="1">
        <v>240000</v>
      </c>
      <c r="B104" s="1">
        <v>240000</v>
      </c>
    </row>
    <row r="105" spans="1:2" x14ac:dyDescent="0.25">
      <c r="A105" s="1">
        <v>360000</v>
      </c>
      <c r="B105" s="1">
        <v>360000</v>
      </c>
    </row>
    <row r="106" spans="1:2" x14ac:dyDescent="0.25">
      <c r="A106" s="1">
        <v>240000</v>
      </c>
      <c r="B106" s="1">
        <v>240000</v>
      </c>
    </row>
    <row r="107" spans="1:2" x14ac:dyDescent="0.25">
      <c r="A107" s="1">
        <v>240000</v>
      </c>
      <c r="B107" s="1">
        <v>240000</v>
      </c>
    </row>
    <row r="108" spans="1:2" x14ac:dyDescent="0.25">
      <c r="A108" s="1">
        <v>200000</v>
      </c>
      <c r="B108" s="1">
        <v>200000</v>
      </c>
    </row>
    <row r="109" spans="1:2" x14ac:dyDescent="0.25">
      <c r="A109" s="1">
        <v>300000</v>
      </c>
      <c r="B109" s="1">
        <v>300000</v>
      </c>
    </row>
    <row r="110" spans="1:2" x14ac:dyDescent="0.25">
      <c r="A110" s="1">
        <v>240000</v>
      </c>
      <c r="B110" s="1">
        <v>240000</v>
      </c>
    </row>
    <row r="111" spans="1:2" x14ac:dyDescent="0.25">
      <c r="A111" s="1">
        <v>250000</v>
      </c>
      <c r="B111" s="1">
        <v>250000</v>
      </c>
    </row>
    <row r="112" spans="1:2" x14ac:dyDescent="0.25">
      <c r="A112" s="1">
        <v>240000</v>
      </c>
      <c r="B112" s="1">
        <v>240000</v>
      </c>
    </row>
    <row r="113" spans="1:2" x14ac:dyDescent="0.25">
      <c r="A113" s="1">
        <v>250000</v>
      </c>
      <c r="B113" s="1">
        <v>250000</v>
      </c>
    </row>
    <row r="114" spans="1:2" x14ac:dyDescent="0.25">
      <c r="A114" s="1">
        <v>280000</v>
      </c>
      <c r="B114" s="1">
        <v>280000</v>
      </c>
    </row>
    <row r="115" spans="1:2" x14ac:dyDescent="0.25">
      <c r="A115" s="1">
        <v>250000</v>
      </c>
      <c r="B115" s="1">
        <v>250000</v>
      </c>
    </row>
    <row r="116" spans="1:2" x14ac:dyDescent="0.25">
      <c r="A116" s="1">
        <v>216000</v>
      </c>
      <c r="B116" s="1">
        <v>216000</v>
      </c>
    </row>
    <row r="117" spans="1:2" x14ac:dyDescent="0.25">
      <c r="A117" s="1">
        <v>300000</v>
      </c>
      <c r="B117" s="1">
        <v>300000</v>
      </c>
    </row>
    <row r="118" spans="1:2" x14ac:dyDescent="0.25">
      <c r="A118" s="1">
        <v>240000</v>
      </c>
      <c r="B118" s="1">
        <v>240000</v>
      </c>
    </row>
    <row r="119" spans="1:2" x14ac:dyDescent="0.25">
      <c r="A119" s="1">
        <v>276000</v>
      </c>
      <c r="B119" s="1">
        <v>276000</v>
      </c>
    </row>
    <row r="120" spans="1:2" x14ac:dyDescent="0.25">
      <c r="A120" s="1">
        <v>940000</v>
      </c>
      <c r="B120" s="1">
        <v>940000</v>
      </c>
    </row>
    <row r="121" spans="1:2" x14ac:dyDescent="0.25">
      <c r="A121" s="1">
        <v>240000</v>
      </c>
      <c r="B121" s="1">
        <v>240000</v>
      </c>
    </row>
    <row r="122" spans="1:2" x14ac:dyDescent="0.25">
      <c r="A122" s="1">
        <v>250000</v>
      </c>
      <c r="B122" s="1">
        <v>250000</v>
      </c>
    </row>
    <row r="123" spans="1:2" x14ac:dyDescent="0.25">
      <c r="A123" s="1">
        <v>236000</v>
      </c>
      <c r="B123" s="1">
        <v>236000</v>
      </c>
    </row>
    <row r="124" spans="1:2" x14ac:dyDescent="0.25">
      <c r="A124" s="1">
        <v>240000</v>
      </c>
      <c r="B124" s="1">
        <v>240000</v>
      </c>
    </row>
    <row r="125" spans="1:2" x14ac:dyDescent="0.25">
      <c r="A125" s="1">
        <v>250000</v>
      </c>
      <c r="B125" s="1">
        <v>250000</v>
      </c>
    </row>
    <row r="126" spans="1:2" x14ac:dyDescent="0.25">
      <c r="A126" s="1">
        <v>350000</v>
      </c>
      <c r="B126" s="1">
        <v>350000</v>
      </c>
    </row>
    <row r="127" spans="1:2" x14ac:dyDescent="0.25">
      <c r="A127" s="1">
        <v>210000</v>
      </c>
      <c r="B127" s="1">
        <v>210000</v>
      </c>
    </row>
    <row r="128" spans="1:2" x14ac:dyDescent="0.25">
      <c r="A128" s="1">
        <v>250000</v>
      </c>
      <c r="B128" s="1">
        <v>250000</v>
      </c>
    </row>
    <row r="129" spans="1:2" x14ac:dyDescent="0.25">
      <c r="A129" s="1">
        <v>400000</v>
      </c>
      <c r="B129" s="1">
        <v>400000</v>
      </c>
    </row>
    <row r="130" spans="1:2" x14ac:dyDescent="0.25">
      <c r="A130" s="1">
        <v>250000</v>
      </c>
      <c r="B130" s="1">
        <v>250000</v>
      </c>
    </row>
    <row r="131" spans="1:2" x14ac:dyDescent="0.25">
      <c r="A131" s="1">
        <v>240000</v>
      </c>
      <c r="B131" s="1">
        <v>240000</v>
      </c>
    </row>
    <row r="132" spans="1:2" x14ac:dyDescent="0.25">
      <c r="A132" s="1">
        <v>360000</v>
      </c>
      <c r="B132" s="1">
        <v>360000</v>
      </c>
    </row>
    <row r="133" spans="1:2" x14ac:dyDescent="0.25">
      <c r="A133" s="1">
        <v>300000</v>
      </c>
      <c r="B133" s="1">
        <v>300000</v>
      </c>
    </row>
    <row r="134" spans="1:2" x14ac:dyDescent="0.25">
      <c r="A134" s="1">
        <v>250000</v>
      </c>
      <c r="B134" s="1">
        <v>250000</v>
      </c>
    </row>
    <row r="135" spans="1:2" x14ac:dyDescent="0.25">
      <c r="A135" s="1">
        <v>250000</v>
      </c>
      <c r="B135" s="1">
        <v>250000</v>
      </c>
    </row>
    <row r="136" spans="1:2" x14ac:dyDescent="0.25">
      <c r="A136" s="1">
        <v>200000</v>
      </c>
      <c r="B136" s="1">
        <v>200000</v>
      </c>
    </row>
    <row r="137" spans="1:2" x14ac:dyDescent="0.25">
      <c r="A137" s="1">
        <v>240000</v>
      </c>
      <c r="B137" s="1">
        <v>240000</v>
      </c>
    </row>
    <row r="138" spans="1:2" x14ac:dyDescent="0.25">
      <c r="A138" s="1">
        <v>225000</v>
      </c>
      <c r="B138" s="1">
        <v>225000</v>
      </c>
    </row>
    <row r="139" spans="1:2" x14ac:dyDescent="0.25">
      <c r="A139" s="1">
        <v>250000</v>
      </c>
      <c r="B139" s="1">
        <v>250000</v>
      </c>
    </row>
    <row r="140" spans="1:2" x14ac:dyDescent="0.25">
      <c r="A140" s="1">
        <v>220000</v>
      </c>
      <c r="B140" s="1">
        <v>220000</v>
      </c>
    </row>
    <row r="141" spans="1:2" x14ac:dyDescent="0.25">
      <c r="A141" s="1">
        <v>265000</v>
      </c>
      <c r="B141" s="1">
        <v>265000</v>
      </c>
    </row>
    <row r="142" spans="1:2" x14ac:dyDescent="0.25">
      <c r="A142" s="1">
        <v>240000</v>
      </c>
      <c r="B142" s="1">
        <v>240000</v>
      </c>
    </row>
    <row r="143" spans="1:2" x14ac:dyDescent="0.25">
      <c r="A143" s="1">
        <v>260000</v>
      </c>
      <c r="B143" s="1">
        <v>260000</v>
      </c>
    </row>
    <row r="144" spans="1:2" x14ac:dyDescent="0.25">
      <c r="A144" s="1">
        <v>300000</v>
      </c>
      <c r="B144" s="1">
        <v>300000</v>
      </c>
    </row>
    <row r="145" spans="1:2" x14ac:dyDescent="0.25">
      <c r="A145" s="1">
        <v>240000</v>
      </c>
      <c r="B145" s="1">
        <v>240000</v>
      </c>
    </row>
    <row r="146" spans="1:2" x14ac:dyDescent="0.25">
      <c r="A146" s="1">
        <v>400000</v>
      </c>
      <c r="B146" s="1">
        <v>400000</v>
      </c>
    </row>
    <row r="147" spans="1:2" x14ac:dyDescent="0.25">
      <c r="A147" s="1">
        <v>233000</v>
      </c>
      <c r="B147" s="1">
        <v>233000</v>
      </c>
    </row>
    <row r="148" spans="1:2" x14ac:dyDescent="0.25">
      <c r="A148" s="1">
        <v>300000</v>
      </c>
      <c r="B148" s="1">
        <v>300000</v>
      </c>
    </row>
    <row r="149" spans="1:2" x14ac:dyDescent="0.25">
      <c r="A149" s="1">
        <v>240000</v>
      </c>
      <c r="B149" s="1">
        <v>240000</v>
      </c>
    </row>
    <row r="150" spans="1:2" x14ac:dyDescent="0.25">
      <c r="A150" s="1">
        <v>240000</v>
      </c>
      <c r="B150" s="1">
        <v>240000</v>
      </c>
    </row>
    <row r="151" spans="1:2" x14ac:dyDescent="0.25">
      <c r="A151" s="1">
        <v>690000</v>
      </c>
      <c r="B151" s="1">
        <v>690000</v>
      </c>
    </row>
    <row r="152" spans="1:2" x14ac:dyDescent="0.25">
      <c r="A152" s="1">
        <v>270000</v>
      </c>
      <c r="B152" s="1">
        <v>270000</v>
      </c>
    </row>
    <row r="153" spans="1:2" x14ac:dyDescent="0.25">
      <c r="A153" s="1">
        <v>240000</v>
      </c>
      <c r="B153" s="1">
        <v>240000</v>
      </c>
    </row>
    <row r="154" spans="1:2" x14ac:dyDescent="0.25">
      <c r="A154" s="1">
        <v>340000</v>
      </c>
      <c r="B154" s="1">
        <v>340000</v>
      </c>
    </row>
    <row r="155" spans="1:2" x14ac:dyDescent="0.25">
      <c r="A155" s="1">
        <v>250000</v>
      </c>
      <c r="B155" s="1">
        <v>250000</v>
      </c>
    </row>
    <row r="156" spans="1:2" x14ac:dyDescent="0.25">
      <c r="A156" s="1">
        <v>240000</v>
      </c>
      <c r="B156" s="1">
        <v>240000</v>
      </c>
    </row>
    <row r="157" spans="1:2" x14ac:dyDescent="0.25">
      <c r="A157" s="1">
        <v>255000</v>
      </c>
      <c r="B157" s="1">
        <v>255000</v>
      </c>
    </row>
    <row r="158" spans="1:2" x14ac:dyDescent="0.25">
      <c r="A158" s="1">
        <v>300000</v>
      </c>
      <c r="B158" s="1">
        <v>300000</v>
      </c>
    </row>
    <row r="159" spans="1:2" x14ac:dyDescent="0.25">
      <c r="A159" s="1">
        <v>240000</v>
      </c>
      <c r="B159" s="1">
        <v>240000</v>
      </c>
    </row>
    <row r="160" spans="1:2" x14ac:dyDescent="0.25">
      <c r="A160" s="1">
        <v>240000</v>
      </c>
      <c r="B160" s="1">
        <v>240000</v>
      </c>
    </row>
    <row r="161" spans="1:2" x14ac:dyDescent="0.25">
      <c r="A161" s="1">
        <v>300000</v>
      </c>
      <c r="B161" s="1">
        <v>300000</v>
      </c>
    </row>
    <row r="162" spans="1:2" x14ac:dyDescent="0.25">
      <c r="A162" s="1">
        <v>240000</v>
      </c>
      <c r="B162" s="1">
        <v>240000</v>
      </c>
    </row>
    <row r="163" spans="1:2" x14ac:dyDescent="0.25">
      <c r="A163" s="1">
        <v>285000</v>
      </c>
      <c r="B163" s="1">
        <v>285000</v>
      </c>
    </row>
    <row r="164" spans="1:2" x14ac:dyDescent="0.25">
      <c r="A164" s="1">
        <v>500000</v>
      </c>
      <c r="B164" s="1">
        <v>500000</v>
      </c>
    </row>
    <row r="165" spans="1:2" x14ac:dyDescent="0.25">
      <c r="A165" s="1">
        <v>250000</v>
      </c>
      <c r="B165" s="1">
        <v>250000</v>
      </c>
    </row>
    <row r="166" spans="1:2" x14ac:dyDescent="0.25">
      <c r="A166" s="1">
        <v>240000</v>
      </c>
      <c r="B166" s="1">
        <v>240000</v>
      </c>
    </row>
    <row r="167" spans="1:2" x14ac:dyDescent="0.25">
      <c r="A167" s="1">
        <v>240000</v>
      </c>
      <c r="B167" s="1">
        <v>240000</v>
      </c>
    </row>
    <row r="168" spans="1:2" x14ac:dyDescent="0.25">
      <c r="A168" s="1">
        <v>240000</v>
      </c>
      <c r="B168" s="1">
        <v>240000</v>
      </c>
    </row>
    <row r="169" spans="1:2" x14ac:dyDescent="0.25">
      <c r="A169" s="1">
        <v>240000</v>
      </c>
      <c r="B169" s="1">
        <v>240000</v>
      </c>
    </row>
    <row r="170" spans="1:2" x14ac:dyDescent="0.25">
      <c r="A170" s="1">
        <v>240000</v>
      </c>
      <c r="B170" s="1">
        <v>240000</v>
      </c>
    </row>
    <row r="171" spans="1:2" x14ac:dyDescent="0.25">
      <c r="A171" s="1">
        <v>240000</v>
      </c>
      <c r="B171" s="1">
        <v>240000</v>
      </c>
    </row>
    <row r="172" spans="1:2" x14ac:dyDescent="0.25">
      <c r="A172" s="1">
        <v>290000</v>
      </c>
      <c r="B172" s="1">
        <v>290000</v>
      </c>
    </row>
    <row r="173" spans="1:2" x14ac:dyDescent="0.25">
      <c r="A173" s="1">
        <v>300000</v>
      </c>
      <c r="B173" s="1">
        <v>300000</v>
      </c>
    </row>
    <row r="174" spans="1:2" x14ac:dyDescent="0.25">
      <c r="A174" s="1">
        <v>240000</v>
      </c>
      <c r="B174" s="1">
        <v>240000</v>
      </c>
    </row>
    <row r="175" spans="1:2" x14ac:dyDescent="0.25">
      <c r="A175" s="1">
        <v>500000</v>
      </c>
      <c r="B175" s="1">
        <v>500000</v>
      </c>
    </row>
    <row r="176" spans="1:2" x14ac:dyDescent="0.25">
      <c r="A176" s="1">
        <v>240000</v>
      </c>
      <c r="B176" s="1">
        <v>240000</v>
      </c>
    </row>
    <row r="177" spans="1:2" x14ac:dyDescent="0.25">
      <c r="A177" s="1">
        <v>220000</v>
      </c>
      <c r="B177" s="1">
        <v>220000</v>
      </c>
    </row>
    <row r="178" spans="1:2" x14ac:dyDescent="0.25">
      <c r="A178" s="1">
        <v>650000</v>
      </c>
      <c r="B178" s="1">
        <v>650000</v>
      </c>
    </row>
    <row r="179" spans="1:2" x14ac:dyDescent="0.25">
      <c r="A179" s="1">
        <v>350000</v>
      </c>
      <c r="B179" s="1">
        <v>350000</v>
      </c>
    </row>
    <row r="180" spans="1:2" x14ac:dyDescent="0.25">
      <c r="A180" s="1">
        <v>240000</v>
      </c>
      <c r="B180" s="1">
        <v>240000</v>
      </c>
    </row>
    <row r="181" spans="1:2" x14ac:dyDescent="0.25">
      <c r="A181" s="1">
        <v>265000</v>
      </c>
      <c r="B181" s="1">
        <v>265000</v>
      </c>
    </row>
    <row r="182" spans="1:2" x14ac:dyDescent="0.25">
      <c r="A182" s="1">
        <v>240000</v>
      </c>
      <c r="B182" s="1">
        <v>240000</v>
      </c>
    </row>
    <row r="183" spans="1:2" x14ac:dyDescent="0.25">
      <c r="A183" s="1">
        <v>240000</v>
      </c>
      <c r="B183" s="1">
        <v>240000</v>
      </c>
    </row>
    <row r="184" spans="1:2" x14ac:dyDescent="0.25">
      <c r="A184" s="1">
        <v>276000</v>
      </c>
      <c r="B184" s="1">
        <v>276000</v>
      </c>
    </row>
    <row r="185" spans="1:2" x14ac:dyDescent="0.25">
      <c r="A185" s="1">
        <v>240000</v>
      </c>
      <c r="B185" s="1">
        <v>240000</v>
      </c>
    </row>
    <row r="186" spans="1:2" x14ac:dyDescent="0.25">
      <c r="A186" s="1">
        <v>252000</v>
      </c>
      <c r="B186" s="1">
        <v>252000</v>
      </c>
    </row>
    <row r="187" spans="1:2" x14ac:dyDescent="0.25">
      <c r="A187" s="1">
        <v>240000</v>
      </c>
      <c r="B187" s="1">
        <v>240000</v>
      </c>
    </row>
    <row r="188" spans="1:2" x14ac:dyDescent="0.25">
      <c r="A188" s="1">
        <v>280000</v>
      </c>
      <c r="B188" s="1">
        <v>280000</v>
      </c>
    </row>
    <row r="189" spans="1:2" x14ac:dyDescent="0.25">
      <c r="A189" s="1">
        <v>240000</v>
      </c>
      <c r="B189" s="1">
        <v>240000</v>
      </c>
    </row>
    <row r="190" spans="1:2" x14ac:dyDescent="0.25">
      <c r="A190" s="1">
        <v>240000</v>
      </c>
      <c r="B190" s="1">
        <v>240000</v>
      </c>
    </row>
    <row r="191" spans="1:2" x14ac:dyDescent="0.25">
      <c r="A191" s="1">
        <v>240000</v>
      </c>
      <c r="B191" s="1">
        <v>240000</v>
      </c>
    </row>
    <row r="192" spans="1:2" x14ac:dyDescent="0.25">
      <c r="A192" s="1">
        <v>264000</v>
      </c>
      <c r="B192" s="1">
        <v>264000</v>
      </c>
    </row>
    <row r="193" spans="1:2" x14ac:dyDescent="0.25">
      <c r="A193" s="1">
        <v>270000</v>
      </c>
      <c r="B193" s="1">
        <v>270000</v>
      </c>
    </row>
    <row r="194" spans="1:2" x14ac:dyDescent="0.25">
      <c r="A194" s="1">
        <v>300000</v>
      </c>
      <c r="B194" s="1">
        <v>300000</v>
      </c>
    </row>
    <row r="195" spans="1:2" x14ac:dyDescent="0.25">
      <c r="A195" s="1">
        <v>240000</v>
      </c>
      <c r="B195" s="1">
        <v>240000</v>
      </c>
    </row>
    <row r="196" spans="1:2" x14ac:dyDescent="0.25">
      <c r="A196" s="1">
        <v>275000</v>
      </c>
      <c r="B196" s="1">
        <v>275000</v>
      </c>
    </row>
    <row r="197" spans="1:2" x14ac:dyDescent="0.25">
      <c r="A197" s="1">
        <v>250000</v>
      </c>
      <c r="B197" s="1">
        <v>250000</v>
      </c>
    </row>
    <row r="198" spans="1:2" x14ac:dyDescent="0.25">
      <c r="A198" s="1">
        <v>260000</v>
      </c>
      <c r="B198" s="1">
        <v>260000</v>
      </c>
    </row>
    <row r="199" spans="1:2" x14ac:dyDescent="0.25">
      <c r="A199" s="1">
        <v>240000</v>
      </c>
      <c r="B199" s="1">
        <v>240000</v>
      </c>
    </row>
    <row r="200" spans="1:2" x14ac:dyDescent="0.25">
      <c r="A200" s="1">
        <v>265000</v>
      </c>
      <c r="B200" s="1">
        <v>265000</v>
      </c>
    </row>
    <row r="201" spans="1:2" x14ac:dyDescent="0.25">
      <c r="A201" s="1">
        <v>300000</v>
      </c>
      <c r="B201" s="1">
        <v>300000</v>
      </c>
    </row>
    <row r="202" spans="1:2" x14ac:dyDescent="0.25">
      <c r="A202" s="1">
        <v>240000</v>
      </c>
      <c r="B202" s="1">
        <v>240000</v>
      </c>
    </row>
    <row r="203" spans="1:2" x14ac:dyDescent="0.25">
      <c r="A203" s="1">
        <v>240000</v>
      </c>
      <c r="B203" s="1">
        <v>240000</v>
      </c>
    </row>
    <row r="204" spans="1:2" x14ac:dyDescent="0.25">
      <c r="A204" s="1">
        <v>260000</v>
      </c>
      <c r="B204" s="1">
        <v>260000</v>
      </c>
    </row>
    <row r="205" spans="1:2" x14ac:dyDescent="0.25">
      <c r="A205" s="1">
        <v>210000</v>
      </c>
      <c r="B205" s="1">
        <v>210000</v>
      </c>
    </row>
    <row r="206" spans="1:2" x14ac:dyDescent="0.25">
      <c r="A206" s="1">
        <v>250000</v>
      </c>
      <c r="B206" s="1">
        <v>250000</v>
      </c>
    </row>
    <row r="207" spans="1:2" x14ac:dyDescent="0.25">
      <c r="A207" s="1">
        <v>240000</v>
      </c>
      <c r="B207" s="1">
        <v>240000</v>
      </c>
    </row>
    <row r="208" spans="1:2" x14ac:dyDescent="0.25">
      <c r="A208" s="1">
        <v>300000</v>
      </c>
      <c r="B208" s="1">
        <v>300000</v>
      </c>
    </row>
    <row r="209" spans="1:2" x14ac:dyDescent="0.25">
      <c r="A209" s="1">
        <v>240000</v>
      </c>
      <c r="B209" s="1">
        <v>240000</v>
      </c>
    </row>
    <row r="210" spans="1:2" x14ac:dyDescent="0.25">
      <c r="A210" s="1">
        <v>216000</v>
      </c>
      <c r="B210" s="1">
        <v>216000</v>
      </c>
    </row>
    <row r="211" spans="1:2" x14ac:dyDescent="0.25">
      <c r="A211" s="1">
        <v>400000</v>
      </c>
      <c r="B211" s="1">
        <v>400000</v>
      </c>
    </row>
    <row r="212" spans="1:2" x14ac:dyDescent="0.25">
      <c r="A212" s="1">
        <v>275000</v>
      </c>
      <c r="B212" s="1">
        <v>275000</v>
      </c>
    </row>
    <row r="213" spans="1:2" x14ac:dyDescent="0.25">
      <c r="A213" s="1">
        <v>295000</v>
      </c>
      <c r="B213" s="1">
        <v>295000</v>
      </c>
    </row>
    <row r="214" spans="1:2" x14ac:dyDescent="0.25">
      <c r="A214" s="1">
        <v>204000</v>
      </c>
      <c r="B214" s="1">
        <v>204000</v>
      </c>
    </row>
    <row r="215" spans="1:2" x14ac:dyDescent="0.25">
      <c r="A215" s="1">
        <v>240000</v>
      </c>
      <c r="B215" s="1">
        <v>240000</v>
      </c>
    </row>
  </sheetData>
  <mergeCells count="2">
    <mergeCell ref="H1:I1"/>
    <mergeCell ref="J1:K1"/>
  </mergeCells>
  <conditionalFormatting sqref="A2:A215">
    <cfRule type="cellIs" dxfId="12" priority="4" operator="lessThan">
      <formula>174375</formula>
    </cfRule>
    <cfRule type="cellIs" dxfId="11" priority="5" operator="greaterThan">
      <formula>349375</formula>
    </cfRule>
  </conditionalFormatting>
  <conditionalFormatting sqref="B1:B215">
    <cfRule type="cellIs" dxfId="10" priority="2" operator="greaterThan">
      <formula>570000</formula>
    </cfRule>
    <cfRule type="cellIs" dxfId="9" priority="3" operator="greaterThan">
      <formula>349375</formula>
    </cfRule>
  </conditionalFormatting>
  <conditionalFormatting sqref="B2:B215">
    <cfRule type="cellIs" dxfId="8" priority="1" operator="greaterThan">
      <formula>349375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0E12-F1C9-4F6F-B522-269DDBAE509B}">
  <dimension ref="A1:S121"/>
  <sheetViews>
    <sheetView topLeftCell="A66" workbookViewId="0">
      <selection activeCell="B11" sqref="B11"/>
    </sheetView>
  </sheetViews>
  <sheetFormatPr defaultRowHeight="15" x14ac:dyDescent="0.25"/>
  <cols>
    <col min="1" max="1" width="13.85546875" bestFit="1" customWidth="1"/>
    <col min="2" max="2" width="17" bestFit="1" customWidth="1"/>
    <col min="14" max="14" width="13.85546875" bestFit="1" customWidth="1"/>
    <col min="15" max="15" width="16.7109375" bestFit="1" customWidth="1"/>
  </cols>
  <sheetData>
    <row r="1" spans="1:19" x14ac:dyDescent="0.25">
      <c r="K1" s="20" t="s">
        <v>12</v>
      </c>
      <c r="L1" s="20"/>
    </row>
    <row r="2" spans="1:19" x14ac:dyDescent="0.25">
      <c r="A2" s="10" t="s">
        <v>33</v>
      </c>
      <c r="B2" s="10"/>
      <c r="D2" s="23" t="s">
        <v>70</v>
      </c>
      <c r="E2" s="23"/>
      <c r="F2" s="23"/>
      <c r="K2" s="2" t="s">
        <v>21</v>
      </c>
      <c r="L2" s="2" t="s">
        <v>17</v>
      </c>
      <c r="N2" s="10" t="s">
        <v>33</v>
      </c>
      <c r="O2" s="10"/>
      <c r="Q2" s="23" t="s">
        <v>71</v>
      </c>
      <c r="R2" s="23"/>
      <c r="S2" s="23"/>
    </row>
    <row r="3" spans="1:19" x14ac:dyDescent="0.25">
      <c r="A3" t="s">
        <v>34</v>
      </c>
      <c r="B3">
        <f>QUARTILE(K3:K121,1)</f>
        <v>240000</v>
      </c>
      <c r="D3" s="23"/>
      <c r="E3" s="23"/>
      <c r="F3" s="23"/>
      <c r="K3" s="1">
        <v>200000</v>
      </c>
      <c r="L3" s="1">
        <v>270000</v>
      </c>
      <c r="N3" t="s">
        <v>34</v>
      </c>
      <c r="O3">
        <f>QUARTILE(L3:L97,1)</f>
        <v>240000</v>
      </c>
      <c r="Q3" s="23"/>
      <c r="R3" s="23"/>
      <c r="S3" s="23"/>
    </row>
    <row r="4" spans="1:19" x14ac:dyDescent="0.25">
      <c r="A4" t="s">
        <v>35</v>
      </c>
      <c r="B4">
        <f>QUARTILE(K3:K121,2)</f>
        <v>250000</v>
      </c>
      <c r="K4" s="1">
        <v>250000</v>
      </c>
      <c r="L4" s="1">
        <v>240000</v>
      </c>
      <c r="N4" t="s">
        <v>35</v>
      </c>
      <c r="O4">
        <f>QUARTILE(L3:L97,2)</f>
        <v>240000</v>
      </c>
    </row>
    <row r="5" spans="1:19" x14ac:dyDescent="0.25">
      <c r="A5" t="s">
        <v>36</v>
      </c>
      <c r="B5">
        <f>QUARTILE(K3:K121,3)</f>
        <v>277500</v>
      </c>
      <c r="K5" s="1">
        <v>250000</v>
      </c>
      <c r="L5" s="1">
        <v>260000</v>
      </c>
      <c r="N5" t="s">
        <v>36</v>
      </c>
      <c r="O5">
        <f>QUARTILE(L3:L97,3)</f>
        <v>240000</v>
      </c>
    </row>
    <row r="6" spans="1:19" x14ac:dyDescent="0.25">
      <c r="A6" t="s">
        <v>37</v>
      </c>
      <c r="B6">
        <f>B5-B3</f>
        <v>37500</v>
      </c>
      <c r="K6" s="1">
        <v>240000</v>
      </c>
      <c r="L6" s="1">
        <v>240000</v>
      </c>
      <c r="N6" t="s">
        <v>37</v>
      </c>
      <c r="O6">
        <f>O5-O3</f>
        <v>0</v>
      </c>
    </row>
    <row r="7" spans="1:19" x14ac:dyDescent="0.25">
      <c r="A7" t="s">
        <v>38</v>
      </c>
      <c r="B7">
        <f>B5+1.5*B6</f>
        <v>333750</v>
      </c>
      <c r="K7" s="1">
        <v>240000</v>
      </c>
      <c r="L7" s="1">
        <v>240000</v>
      </c>
      <c r="N7" t="s">
        <v>38</v>
      </c>
      <c r="O7">
        <f>O5+1.5*O6</f>
        <v>240000</v>
      </c>
    </row>
    <row r="8" spans="1:19" x14ac:dyDescent="0.25">
      <c r="A8" t="s">
        <v>39</v>
      </c>
      <c r="B8">
        <f>B3-1.5*B6</f>
        <v>183750</v>
      </c>
      <c r="K8" s="1">
        <v>252000</v>
      </c>
      <c r="L8" s="1">
        <v>240000</v>
      </c>
      <c r="N8" t="s">
        <v>39</v>
      </c>
      <c r="O8">
        <f>O3-1.5*O6</f>
        <v>240000</v>
      </c>
    </row>
    <row r="9" spans="1:19" x14ac:dyDescent="0.25">
      <c r="A9" t="s">
        <v>58</v>
      </c>
      <c r="B9" s="11" t="s">
        <v>61</v>
      </c>
      <c r="K9" s="1">
        <v>240000</v>
      </c>
      <c r="L9" s="1">
        <v>265000</v>
      </c>
      <c r="N9" t="s">
        <v>59</v>
      </c>
      <c r="O9" s="11" t="s">
        <v>61</v>
      </c>
    </row>
    <row r="10" spans="1:19" x14ac:dyDescent="0.25">
      <c r="A10" t="s">
        <v>91</v>
      </c>
      <c r="B10">
        <f>B4</f>
        <v>250000</v>
      </c>
      <c r="K10" s="1">
        <v>250000</v>
      </c>
      <c r="L10" s="1">
        <v>240000</v>
      </c>
      <c r="N10" t="s">
        <v>69</v>
      </c>
      <c r="O10">
        <f>AVERAGE(L3:L97)</f>
        <v>241578.94736842104</v>
      </c>
    </row>
    <row r="11" spans="1:19" x14ac:dyDescent="0.25">
      <c r="A11" t="s">
        <v>69</v>
      </c>
      <c r="B11">
        <f>AVERAGE(K3:K121)</f>
        <v>259924.36974789915</v>
      </c>
      <c r="K11" s="1">
        <v>218000</v>
      </c>
      <c r="L11" s="1">
        <v>265000</v>
      </c>
    </row>
    <row r="12" spans="1:19" x14ac:dyDescent="0.25">
      <c r="K12" s="1">
        <v>200000</v>
      </c>
      <c r="L12" s="1">
        <v>250000</v>
      </c>
    </row>
    <row r="13" spans="1:19" x14ac:dyDescent="0.25">
      <c r="K13" s="1">
        <v>300000</v>
      </c>
      <c r="L13" s="1">
        <v>240000</v>
      </c>
    </row>
    <row r="14" spans="1:19" x14ac:dyDescent="0.25">
      <c r="A14" s="6" t="s">
        <v>41</v>
      </c>
      <c r="B14" t="s">
        <v>43</v>
      </c>
      <c r="K14" s="1">
        <v>240000</v>
      </c>
      <c r="L14" s="1">
        <v>278000</v>
      </c>
      <c r="N14" s="6" t="s">
        <v>41</v>
      </c>
      <c r="O14" t="s">
        <v>54</v>
      </c>
    </row>
    <row r="15" spans="1:19" x14ac:dyDescent="0.25">
      <c r="A15" s="7" t="s">
        <v>80</v>
      </c>
      <c r="B15" s="5">
        <v>10</v>
      </c>
      <c r="K15" s="1">
        <v>236000</v>
      </c>
      <c r="L15" s="1">
        <v>240000</v>
      </c>
      <c r="N15" s="7" t="s">
        <v>72</v>
      </c>
      <c r="O15" s="5">
        <v>4</v>
      </c>
    </row>
    <row r="16" spans="1:19" x14ac:dyDescent="0.25">
      <c r="A16" s="7" t="s">
        <v>81</v>
      </c>
      <c r="B16" s="5">
        <v>7</v>
      </c>
      <c r="K16" s="1">
        <v>250000</v>
      </c>
      <c r="L16" s="1">
        <v>240000</v>
      </c>
      <c r="N16" s="7" t="s">
        <v>73</v>
      </c>
      <c r="O16" s="5">
        <v>3</v>
      </c>
    </row>
    <row r="17" spans="1:15" x14ac:dyDescent="0.25">
      <c r="A17" s="7" t="s">
        <v>82</v>
      </c>
      <c r="B17" s="5">
        <v>57</v>
      </c>
      <c r="K17" s="1">
        <v>300000</v>
      </c>
      <c r="L17" s="1">
        <v>240000</v>
      </c>
      <c r="N17" s="7" t="s">
        <v>74</v>
      </c>
      <c r="O17" s="5">
        <v>3</v>
      </c>
    </row>
    <row r="18" spans="1:15" x14ac:dyDescent="0.25">
      <c r="A18" s="7" t="s">
        <v>83</v>
      </c>
      <c r="B18" s="5">
        <v>15</v>
      </c>
      <c r="K18" s="1">
        <v>360000</v>
      </c>
      <c r="L18" s="1">
        <v>240000</v>
      </c>
      <c r="N18" s="7" t="s">
        <v>75</v>
      </c>
      <c r="O18" s="5">
        <v>1</v>
      </c>
    </row>
    <row r="19" spans="1:15" x14ac:dyDescent="0.25">
      <c r="A19" s="7" t="s">
        <v>84</v>
      </c>
      <c r="B19" s="5">
        <v>6</v>
      </c>
      <c r="K19" s="1">
        <v>240000</v>
      </c>
      <c r="L19" s="1">
        <v>240000</v>
      </c>
      <c r="N19" s="7" t="s">
        <v>76</v>
      </c>
      <c r="O19" s="5">
        <v>62</v>
      </c>
    </row>
    <row r="20" spans="1:15" x14ac:dyDescent="0.25">
      <c r="A20" s="7" t="s">
        <v>85</v>
      </c>
      <c r="B20" s="5">
        <v>16</v>
      </c>
      <c r="K20" s="1">
        <v>240000</v>
      </c>
      <c r="L20" s="1">
        <v>240000</v>
      </c>
      <c r="N20" s="7" t="s">
        <v>77</v>
      </c>
      <c r="O20" s="5">
        <v>10</v>
      </c>
    </row>
    <row r="21" spans="1:15" x14ac:dyDescent="0.25">
      <c r="A21" s="7" t="s">
        <v>86</v>
      </c>
      <c r="B21" s="5">
        <v>1</v>
      </c>
      <c r="K21" s="1">
        <v>350000</v>
      </c>
      <c r="L21" s="1">
        <v>240000</v>
      </c>
      <c r="N21" s="7" t="s">
        <v>78</v>
      </c>
      <c r="O21" s="5">
        <v>6</v>
      </c>
    </row>
    <row r="22" spans="1:15" x14ac:dyDescent="0.25">
      <c r="A22" s="7" t="s">
        <v>87</v>
      </c>
      <c r="B22" s="5">
        <v>7</v>
      </c>
      <c r="K22" s="1">
        <v>240000</v>
      </c>
      <c r="L22" s="1">
        <v>240000</v>
      </c>
      <c r="N22" s="7" t="s">
        <v>79</v>
      </c>
      <c r="O22" s="5">
        <v>6</v>
      </c>
    </row>
    <row r="23" spans="1:15" x14ac:dyDescent="0.25">
      <c r="A23" s="7" t="s">
        <v>42</v>
      </c>
      <c r="B23" s="5">
        <v>119</v>
      </c>
      <c r="K23" s="1">
        <v>260000</v>
      </c>
      <c r="L23" s="1">
        <v>240000</v>
      </c>
      <c r="N23" s="7" t="s">
        <v>42</v>
      </c>
      <c r="O23" s="5">
        <v>95</v>
      </c>
    </row>
    <row r="24" spans="1:15" x14ac:dyDescent="0.25">
      <c r="K24" s="1">
        <v>240000</v>
      </c>
      <c r="L24" s="1">
        <v>200000</v>
      </c>
    </row>
    <row r="25" spans="1:15" x14ac:dyDescent="0.25">
      <c r="K25" s="1">
        <v>250000</v>
      </c>
      <c r="L25" s="1">
        <v>240000</v>
      </c>
    </row>
    <row r="26" spans="1:15" x14ac:dyDescent="0.25">
      <c r="K26" s="1">
        <v>287000</v>
      </c>
      <c r="L26" s="1">
        <v>240000</v>
      </c>
    </row>
    <row r="27" spans="1:15" x14ac:dyDescent="0.25">
      <c r="K27" s="1">
        <v>240000</v>
      </c>
      <c r="L27" s="1">
        <v>240000</v>
      </c>
    </row>
    <row r="28" spans="1:15" x14ac:dyDescent="0.25">
      <c r="K28" s="1">
        <v>200000</v>
      </c>
      <c r="L28" s="1">
        <v>216000</v>
      </c>
    </row>
    <row r="29" spans="1:15" x14ac:dyDescent="0.25">
      <c r="K29" s="1">
        <v>204000</v>
      </c>
      <c r="L29" s="1">
        <v>220000</v>
      </c>
    </row>
    <row r="30" spans="1:15" x14ac:dyDescent="0.25">
      <c r="K30" s="1">
        <v>250000</v>
      </c>
      <c r="L30" s="1">
        <v>240000</v>
      </c>
    </row>
    <row r="31" spans="1:15" x14ac:dyDescent="0.25">
      <c r="K31" s="1">
        <v>240000</v>
      </c>
      <c r="L31" s="1">
        <v>240000</v>
      </c>
    </row>
    <row r="32" spans="1:15" x14ac:dyDescent="0.25">
      <c r="K32" s="1">
        <v>360000</v>
      </c>
      <c r="L32" s="1">
        <v>275000</v>
      </c>
    </row>
    <row r="33" spans="11:12" x14ac:dyDescent="0.25">
      <c r="K33" s="1">
        <v>268000</v>
      </c>
      <c r="L33" s="1">
        <v>240000</v>
      </c>
    </row>
    <row r="34" spans="11:12" x14ac:dyDescent="0.25">
      <c r="K34" s="1">
        <v>265000</v>
      </c>
      <c r="L34" s="1">
        <v>240000</v>
      </c>
    </row>
    <row r="35" spans="11:12" x14ac:dyDescent="0.25">
      <c r="K35" s="1">
        <v>260000</v>
      </c>
      <c r="L35" s="1">
        <v>240000</v>
      </c>
    </row>
    <row r="36" spans="11:12" x14ac:dyDescent="0.25">
      <c r="K36" s="1">
        <v>300000</v>
      </c>
      <c r="L36" s="1">
        <v>240000</v>
      </c>
    </row>
    <row r="37" spans="11:12" x14ac:dyDescent="0.25">
      <c r="K37" s="1">
        <v>240000</v>
      </c>
      <c r="L37" s="1">
        <v>240000</v>
      </c>
    </row>
    <row r="38" spans="11:12" x14ac:dyDescent="0.25">
      <c r="K38" s="1">
        <v>240000</v>
      </c>
      <c r="L38" s="1">
        <v>210000</v>
      </c>
    </row>
    <row r="39" spans="11:12" x14ac:dyDescent="0.25">
      <c r="K39" s="1">
        <v>275000</v>
      </c>
      <c r="L39" s="1">
        <v>210000</v>
      </c>
    </row>
    <row r="40" spans="11:12" x14ac:dyDescent="0.25">
      <c r="K40" s="1">
        <v>275000</v>
      </c>
      <c r="L40" s="1">
        <v>240000</v>
      </c>
    </row>
    <row r="41" spans="11:12" x14ac:dyDescent="0.25">
      <c r="K41" s="1">
        <v>360000</v>
      </c>
      <c r="L41" s="1">
        <v>240000</v>
      </c>
    </row>
    <row r="42" spans="11:12" x14ac:dyDescent="0.25">
      <c r="K42" s="1">
        <v>240000</v>
      </c>
      <c r="L42" s="1">
        <v>240000</v>
      </c>
    </row>
    <row r="43" spans="11:12" x14ac:dyDescent="0.25">
      <c r="K43" s="1">
        <v>240000</v>
      </c>
      <c r="L43" s="1">
        <v>240000</v>
      </c>
    </row>
    <row r="44" spans="11:12" x14ac:dyDescent="0.25">
      <c r="K44" s="1">
        <v>218000</v>
      </c>
      <c r="L44" s="1">
        <v>240000</v>
      </c>
    </row>
    <row r="45" spans="11:12" x14ac:dyDescent="0.25">
      <c r="K45" s="1">
        <v>336000</v>
      </c>
      <c r="L45" s="1">
        <v>240000</v>
      </c>
    </row>
    <row r="46" spans="11:12" x14ac:dyDescent="0.25">
      <c r="K46" s="1">
        <v>230000</v>
      </c>
      <c r="L46" s="1">
        <v>240000</v>
      </c>
    </row>
    <row r="47" spans="11:12" x14ac:dyDescent="0.25">
      <c r="K47" s="1">
        <v>250000</v>
      </c>
      <c r="L47" s="1">
        <v>200000</v>
      </c>
    </row>
    <row r="48" spans="11:12" x14ac:dyDescent="0.25">
      <c r="K48" s="1">
        <v>270000</v>
      </c>
      <c r="L48" s="1">
        <v>240000</v>
      </c>
    </row>
    <row r="49" spans="11:12" x14ac:dyDescent="0.25">
      <c r="K49" s="1">
        <v>300000</v>
      </c>
      <c r="L49" s="1">
        <v>250000</v>
      </c>
    </row>
    <row r="50" spans="11:12" x14ac:dyDescent="0.25">
      <c r="K50" s="1">
        <v>240000</v>
      </c>
      <c r="L50" s="1">
        <v>240000</v>
      </c>
    </row>
    <row r="51" spans="11:12" x14ac:dyDescent="0.25">
      <c r="K51" s="1">
        <v>300000</v>
      </c>
      <c r="L51" s="1">
        <v>250000</v>
      </c>
    </row>
    <row r="52" spans="11:12" x14ac:dyDescent="0.25">
      <c r="K52" s="1">
        <v>300000</v>
      </c>
      <c r="L52" s="1">
        <v>250000</v>
      </c>
    </row>
    <row r="53" spans="11:12" x14ac:dyDescent="0.25">
      <c r="K53" s="1">
        <v>250000</v>
      </c>
      <c r="L53" s="1">
        <v>276000</v>
      </c>
    </row>
    <row r="54" spans="11:12" x14ac:dyDescent="0.25">
      <c r="K54" s="1">
        <v>220000</v>
      </c>
      <c r="L54" s="1">
        <v>240000</v>
      </c>
    </row>
    <row r="55" spans="11:12" x14ac:dyDescent="0.25">
      <c r="K55" s="1">
        <v>300000</v>
      </c>
      <c r="L55" s="1">
        <v>250000</v>
      </c>
    </row>
    <row r="56" spans="11:12" x14ac:dyDescent="0.25">
      <c r="K56" s="1">
        <v>230000</v>
      </c>
      <c r="L56" s="1">
        <v>240000</v>
      </c>
    </row>
    <row r="57" spans="11:12" x14ac:dyDescent="0.25">
      <c r="K57" s="1">
        <v>260000</v>
      </c>
      <c r="L57" s="1">
        <v>250000</v>
      </c>
    </row>
    <row r="58" spans="11:12" x14ac:dyDescent="0.25">
      <c r="K58" s="1">
        <v>250000</v>
      </c>
      <c r="L58" s="1">
        <v>250000</v>
      </c>
    </row>
    <row r="59" spans="11:12" x14ac:dyDescent="0.25">
      <c r="K59" s="1">
        <v>300000</v>
      </c>
      <c r="L59" s="1">
        <v>240000</v>
      </c>
    </row>
    <row r="60" spans="11:12" x14ac:dyDescent="0.25">
      <c r="K60" s="1">
        <v>240000</v>
      </c>
      <c r="L60" s="1">
        <v>240000</v>
      </c>
    </row>
    <row r="61" spans="11:12" x14ac:dyDescent="0.25">
      <c r="K61" s="1">
        <v>220000</v>
      </c>
      <c r="L61" s="1">
        <v>250000</v>
      </c>
    </row>
    <row r="62" spans="11:12" x14ac:dyDescent="0.25">
      <c r="K62" s="1">
        <v>240000</v>
      </c>
      <c r="L62" s="1">
        <v>200000</v>
      </c>
    </row>
    <row r="63" spans="11:12" x14ac:dyDescent="0.25">
      <c r="K63" s="1">
        <v>300000</v>
      </c>
      <c r="L63" s="1">
        <v>225000</v>
      </c>
    </row>
    <row r="64" spans="11:12" x14ac:dyDescent="0.25">
      <c r="K64" s="1">
        <v>240000</v>
      </c>
      <c r="L64" s="1">
        <v>240000</v>
      </c>
    </row>
    <row r="65" spans="11:12" x14ac:dyDescent="0.25">
      <c r="K65" s="1">
        <v>300000</v>
      </c>
      <c r="L65" s="1">
        <v>240000</v>
      </c>
    </row>
    <row r="66" spans="11:12" x14ac:dyDescent="0.25">
      <c r="K66" s="1">
        <v>280000</v>
      </c>
      <c r="L66" s="1">
        <v>233000</v>
      </c>
    </row>
    <row r="67" spans="11:12" x14ac:dyDescent="0.25">
      <c r="K67" s="1">
        <v>216000</v>
      </c>
      <c r="L67" s="1">
        <v>240000</v>
      </c>
    </row>
    <row r="68" spans="11:12" x14ac:dyDescent="0.25">
      <c r="K68" s="1">
        <v>300000</v>
      </c>
      <c r="L68" s="1">
        <v>240000</v>
      </c>
    </row>
    <row r="69" spans="11:12" x14ac:dyDescent="0.25">
      <c r="K69" s="1">
        <v>240000</v>
      </c>
      <c r="L69" s="1">
        <v>255000</v>
      </c>
    </row>
    <row r="70" spans="11:12" x14ac:dyDescent="0.25">
      <c r="K70" s="1">
        <v>250000</v>
      </c>
      <c r="L70" s="1">
        <v>240000</v>
      </c>
    </row>
    <row r="71" spans="11:12" x14ac:dyDescent="0.25">
      <c r="K71" s="1">
        <v>236000</v>
      </c>
      <c r="L71" s="1">
        <v>240000</v>
      </c>
    </row>
    <row r="72" spans="11:12" x14ac:dyDescent="0.25">
      <c r="K72" s="1">
        <v>350000</v>
      </c>
      <c r="L72" s="1">
        <v>240000</v>
      </c>
    </row>
    <row r="73" spans="11:12" x14ac:dyDescent="0.25">
      <c r="K73" s="1">
        <v>210000</v>
      </c>
      <c r="L73" s="1">
        <v>240000</v>
      </c>
    </row>
    <row r="74" spans="11:12" x14ac:dyDescent="0.25">
      <c r="K74" s="1">
        <v>250000</v>
      </c>
      <c r="L74" s="1">
        <v>240000</v>
      </c>
    </row>
    <row r="75" spans="11:12" x14ac:dyDescent="0.25">
      <c r="K75" s="1">
        <v>240000</v>
      </c>
      <c r="L75" s="1">
        <v>240000</v>
      </c>
    </row>
    <row r="76" spans="11:12" x14ac:dyDescent="0.25">
      <c r="K76" s="1">
        <v>360000</v>
      </c>
      <c r="L76" s="1">
        <v>240000</v>
      </c>
    </row>
    <row r="77" spans="11:12" x14ac:dyDescent="0.25">
      <c r="K77" s="1">
        <v>250000</v>
      </c>
      <c r="L77" s="1">
        <v>240000</v>
      </c>
    </row>
    <row r="78" spans="11:12" x14ac:dyDescent="0.25">
      <c r="K78" s="1">
        <v>240000</v>
      </c>
      <c r="L78" s="1">
        <v>240000</v>
      </c>
    </row>
    <row r="79" spans="11:12" x14ac:dyDescent="0.25">
      <c r="K79" s="1">
        <v>250000</v>
      </c>
      <c r="L79" s="1">
        <v>240000</v>
      </c>
    </row>
    <row r="80" spans="11:12" x14ac:dyDescent="0.25">
      <c r="K80" s="1">
        <v>220000</v>
      </c>
      <c r="L80" s="1">
        <v>220000</v>
      </c>
    </row>
    <row r="81" spans="11:12" x14ac:dyDescent="0.25">
      <c r="K81" s="1">
        <v>265000</v>
      </c>
      <c r="L81" s="1">
        <v>240000</v>
      </c>
    </row>
    <row r="82" spans="11:12" x14ac:dyDescent="0.25">
      <c r="K82" s="1">
        <v>260000</v>
      </c>
      <c r="L82" s="1">
        <v>240000</v>
      </c>
    </row>
    <row r="83" spans="11:12" x14ac:dyDescent="0.25">
      <c r="K83" s="1">
        <v>300000</v>
      </c>
      <c r="L83" s="1">
        <v>240000</v>
      </c>
    </row>
    <row r="84" spans="11:12" x14ac:dyDescent="0.25">
      <c r="K84" s="1">
        <v>240000</v>
      </c>
      <c r="L84" s="1">
        <v>276000</v>
      </c>
    </row>
    <row r="85" spans="11:12" x14ac:dyDescent="0.25">
      <c r="K85" s="1">
        <v>300000</v>
      </c>
      <c r="L85" s="1">
        <v>240000</v>
      </c>
    </row>
    <row r="86" spans="11:12" x14ac:dyDescent="0.25">
      <c r="K86" s="1">
        <v>240000</v>
      </c>
      <c r="L86" s="1">
        <v>252000</v>
      </c>
    </row>
    <row r="87" spans="11:12" x14ac:dyDescent="0.25">
      <c r="K87" s="1">
        <v>250000</v>
      </c>
      <c r="L87" s="1">
        <v>240000</v>
      </c>
    </row>
    <row r="88" spans="11:12" x14ac:dyDescent="0.25">
      <c r="K88" s="1">
        <v>270000</v>
      </c>
      <c r="L88" s="1">
        <v>275000</v>
      </c>
    </row>
    <row r="89" spans="11:12" x14ac:dyDescent="0.25">
      <c r="K89" s="1">
        <v>240000</v>
      </c>
      <c r="L89" s="1">
        <v>260000</v>
      </c>
    </row>
    <row r="90" spans="11:12" x14ac:dyDescent="0.25">
      <c r="K90" s="1">
        <v>340000</v>
      </c>
      <c r="L90" s="1">
        <v>240000</v>
      </c>
    </row>
    <row r="91" spans="11:12" x14ac:dyDescent="0.25">
      <c r="K91" s="1">
        <v>250000</v>
      </c>
      <c r="L91" s="1">
        <v>265000</v>
      </c>
    </row>
    <row r="92" spans="11:12" x14ac:dyDescent="0.25">
      <c r="K92" s="1">
        <v>300000</v>
      </c>
      <c r="L92" s="1">
        <v>240000</v>
      </c>
    </row>
    <row r="93" spans="11:12" x14ac:dyDescent="0.25">
      <c r="K93" s="1">
        <v>240000</v>
      </c>
      <c r="L93" s="1">
        <v>240000</v>
      </c>
    </row>
    <row r="94" spans="11:12" x14ac:dyDescent="0.25">
      <c r="K94" s="1">
        <v>285000</v>
      </c>
      <c r="L94" s="1">
        <v>260000</v>
      </c>
    </row>
    <row r="95" spans="11:12" x14ac:dyDescent="0.25">
      <c r="K95" s="1">
        <v>250000</v>
      </c>
      <c r="L95" s="1">
        <v>240000</v>
      </c>
    </row>
    <row r="96" spans="11:12" x14ac:dyDescent="0.25">
      <c r="K96" s="1">
        <v>250000</v>
      </c>
      <c r="L96" s="1">
        <v>204000</v>
      </c>
    </row>
    <row r="97" spans="11:12" x14ac:dyDescent="0.25">
      <c r="K97" s="1">
        <v>240000</v>
      </c>
      <c r="L97" s="1">
        <v>240000</v>
      </c>
    </row>
    <row r="98" spans="11:12" x14ac:dyDescent="0.25">
      <c r="K98" s="1">
        <v>240000</v>
      </c>
    </row>
    <row r="99" spans="11:12" x14ac:dyDescent="0.25">
      <c r="K99" s="1">
        <v>290000</v>
      </c>
    </row>
    <row r="100" spans="11:12" x14ac:dyDescent="0.25">
      <c r="K100" s="1">
        <v>250000</v>
      </c>
    </row>
    <row r="101" spans="11:12" x14ac:dyDescent="0.25">
      <c r="K101" s="1">
        <v>250000</v>
      </c>
    </row>
    <row r="102" spans="11:12" x14ac:dyDescent="0.25">
      <c r="K102" s="1">
        <v>265000</v>
      </c>
    </row>
    <row r="103" spans="11:12" x14ac:dyDescent="0.25">
      <c r="K103" s="1">
        <v>240000</v>
      </c>
    </row>
    <row r="104" spans="11:12" x14ac:dyDescent="0.25">
      <c r="K104" s="1">
        <v>240000</v>
      </c>
    </row>
    <row r="105" spans="11:12" x14ac:dyDescent="0.25">
      <c r="K105" s="1">
        <v>280000</v>
      </c>
    </row>
    <row r="106" spans="11:12" x14ac:dyDescent="0.25">
      <c r="K106" s="1">
        <v>240000</v>
      </c>
    </row>
    <row r="107" spans="11:12" x14ac:dyDescent="0.25">
      <c r="K107" s="1">
        <v>240000</v>
      </c>
    </row>
    <row r="108" spans="11:12" x14ac:dyDescent="0.25">
      <c r="K108" s="1">
        <v>240000</v>
      </c>
    </row>
    <row r="109" spans="11:12" x14ac:dyDescent="0.25">
      <c r="K109" s="1">
        <v>264000</v>
      </c>
    </row>
    <row r="110" spans="11:12" x14ac:dyDescent="0.25">
      <c r="K110" s="1">
        <v>270000</v>
      </c>
    </row>
    <row r="111" spans="11:12" x14ac:dyDescent="0.25">
      <c r="K111" s="1">
        <v>240000</v>
      </c>
    </row>
    <row r="112" spans="11:12" x14ac:dyDescent="0.25">
      <c r="K112" s="1">
        <v>250000</v>
      </c>
    </row>
    <row r="113" spans="11:11" x14ac:dyDescent="0.25">
      <c r="K113" s="1">
        <v>300000</v>
      </c>
    </row>
    <row r="114" spans="11:11" x14ac:dyDescent="0.25">
      <c r="K114" s="1">
        <v>210000</v>
      </c>
    </row>
    <row r="115" spans="11:11" x14ac:dyDescent="0.25">
      <c r="K115" s="1">
        <v>250000</v>
      </c>
    </row>
    <row r="116" spans="11:11" x14ac:dyDescent="0.25">
      <c r="K116" s="1">
        <v>240000</v>
      </c>
    </row>
    <row r="117" spans="11:11" x14ac:dyDescent="0.25">
      <c r="K117" s="1">
        <v>300000</v>
      </c>
    </row>
    <row r="118" spans="11:11" x14ac:dyDescent="0.25">
      <c r="K118" s="1">
        <v>216000</v>
      </c>
    </row>
    <row r="119" spans="11:11" x14ac:dyDescent="0.25">
      <c r="K119" s="1">
        <v>250000</v>
      </c>
    </row>
    <row r="120" spans="11:11" x14ac:dyDescent="0.25">
      <c r="K120" s="1">
        <v>275000</v>
      </c>
    </row>
    <row r="121" spans="11:11" x14ac:dyDescent="0.25">
      <c r="K121" s="1">
        <v>295000</v>
      </c>
    </row>
  </sheetData>
  <mergeCells count="3">
    <mergeCell ref="K1:L1"/>
    <mergeCell ref="D2:F3"/>
    <mergeCell ref="Q2:S3"/>
  </mergeCells>
  <conditionalFormatting sqref="K3:K121">
    <cfRule type="cellIs" dxfId="7" priority="2" operator="greaterThan">
      <formula>390000</formula>
    </cfRule>
  </conditionalFormatting>
  <conditionalFormatting sqref="L3:L97">
    <cfRule type="cellIs" dxfId="6" priority="1" operator="greaterThan">
      <formula>290000</formula>
    </cfRule>
  </conditionalFormatting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8526A-F582-4B36-8898-4A6327837A8D}">
  <dimension ref="A1:R41"/>
  <sheetViews>
    <sheetView workbookViewId="0">
      <selection activeCell="J68" sqref="J68"/>
    </sheetView>
  </sheetViews>
  <sheetFormatPr defaultRowHeight="15" x14ac:dyDescent="0.25"/>
  <cols>
    <col min="1" max="1" width="13.85546875" bestFit="1" customWidth="1"/>
    <col min="2" max="2" width="17" bestFit="1" customWidth="1"/>
    <col min="3" max="3" width="16.7109375" bestFit="1" customWidth="1"/>
    <col min="8" max="8" width="7.7109375" customWidth="1"/>
    <col min="9" max="9" width="6.5703125" customWidth="1"/>
    <col min="10" max="10" width="4.42578125" customWidth="1"/>
    <col min="11" max="11" width="5" style="15" customWidth="1"/>
    <col min="13" max="13" width="13.85546875" bestFit="1" customWidth="1"/>
    <col min="14" max="14" width="17" bestFit="1" customWidth="1"/>
    <col min="15" max="15" width="16.7109375" bestFit="1" customWidth="1"/>
  </cols>
  <sheetData>
    <row r="1" spans="1:18" x14ac:dyDescent="0.25">
      <c r="C1" s="23" t="s">
        <v>88</v>
      </c>
      <c r="D1" s="23"/>
      <c r="E1" s="23"/>
      <c r="F1" s="23"/>
      <c r="G1" s="23"/>
      <c r="N1" s="23" t="s">
        <v>89</v>
      </c>
      <c r="O1" s="23"/>
      <c r="P1" s="23"/>
      <c r="Q1" s="23"/>
      <c r="R1" s="23"/>
    </row>
    <row r="2" spans="1:18" x14ac:dyDescent="0.25">
      <c r="C2" s="23"/>
      <c r="D2" s="23"/>
      <c r="E2" s="23"/>
      <c r="F2" s="23"/>
      <c r="G2" s="23"/>
      <c r="N2" s="23"/>
      <c r="O2" s="23"/>
      <c r="P2" s="23"/>
      <c r="Q2" s="23"/>
      <c r="R2" s="23"/>
    </row>
    <row r="3" spans="1:18" ht="15" customHeight="1" x14ac:dyDescent="0.25">
      <c r="A3" s="24" t="s">
        <v>33</v>
      </c>
      <c r="B3" s="24" t="s">
        <v>52</v>
      </c>
      <c r="C3" s="24" t="s">
        <v>55</v>
      </c>
      <c r="D3" s="17"/>
      <c r="L3" s="25" t="s">
        <v>33</v>
      </c>
      <c r="M3" s="24" t="s">
        <v>52</v>
      </c>
      <c r="N3" s="24" t="s">
        <v>55</v>
      </c>
    </row>
    <row r="4" spans="1:18" x14ac:dyDescent="0.25">
      <c r="A4" s="24"/>
      <c r="B4" s="24"/>
      <c r="C4" s="24"/>
      <c r="D4" s="17"/>
      <c r="L4" s="25"/>
      <c r="M4" s="24"/>
      <c r="N4" s="24"/>
    </row>
    <row r="5" spans="1:18" x14ac:dyDescent="0.25">
      <c r="A5" t="s">
        <v>34</v>
      </c>
      <c r="B5">
        <f>QUARTILE(' task 1 2'!J3:J96,1)</f>
        <v>240000</v>
      </c>
      <c r="C5">
        <f>QUARTILE(' task 1 2'!K3:K55,1)</f>
        <v>240000</v>
      </c>
      <c r="D5" s="17"/>
      <c r="L5" t="s">
        <v>34</v>
      </c>
      <c r="M5">
        <f>QUARTILE(task5!K3:K121,1)</f>
        <v>240000</v>
      </c>
      <c r="N5">
        <f>QUARTILE(task5!L3:L97,1)</f>
        <v>240000</v>
      </c>
    </row>
    <row r="6" spans="1:18" x14ac:dyDescent="0.25">
      <c r="A6" t="s">
        <v>35</v>
      </c>
      <c r="B6">
        <f>QUARTILE(' task 1 2'!J3:J97,2)</f>
        <v>270000</v>
      </c>
      <c r="C6">
        <f>QUARTILE(' task 1 2'!K4:K56,2)</f>
        <v>253500</v>
      </c>
      <c r="L6" t="s">
        <v>35</v>
      </c>
      <c r="M6">
        <f>QUARTILE(task5!K3:K121,2)</f>
        <v>250000</v>
      </c>
      <c r="N6">
        <f>QUARTILE(task5!L3:L97,2)</f>
        <v>240000</v>
      </c>
    </row>
    <row r="7" spans="1:18" x14ac:dyDescent="0.25">
      <c r="A7" t="s">
        <v>36</v>
      </c>
      <c r="B7">
        <f>QUARTILE(' task 1 2'!J3:J98,3)</f>
        <v>300000</v>
      </c>
      <c r="C7">
        <f>QUARTILE(' task 1 2'!K5:K57,3)</f>
        <v>300000</v>
      </c>
      <c r="L7" t="s">
        <v>36</v>
      </c>
      <c r="M7">
        <f>QUARTILE(task5!K3:K121,3)</f>
        <v>277500</v>
      </c>
      <c r="N7">
        <f>QUARTILE(task5!L3:L97,3)</f>
        <v>240000</v>
      </c>
    </row>
    <row r="8" spans="1:18" x14ac:dyDescent="0.25">
      <c r="A8" t="s">
        <v>37</v>
      </c>
      <c r="B8">
        <f>B7-B5</f>
        <v>60000</v>
      </c>
      <c r="C8">
        <f>C7-C5</f>
        <v>60000</v>
      </c>
      <c r="L8" t="s">
        <v>37</v>
      </c>
      <c r="M8">
        <f>M7-M5</f>
        <v>37500</v>
      </c>
      <c r="N8">
        <f>N7-N5</f>
        <v>0</v>
      </c>
    </row>
    <row r="9" spans="1:18" x14ac:dyDescent="0.25">
      <c r="A9" t="s">
        <v>38</v>
      </c>
      <c r="B9">
        <f>B7+1.5*B8</f>
        <v>390000</v>
      </c>
      <c r="C9">
        <f>C7+1.5*C8</f>
        <v>390000</v>
      </c>
      <c r="L9" t="s">
        <v>38</v>
      </c>
      <c r="M9">
        <f>M7+1.5*M8</f>
        <v>333750</v>
      </c>
      <c r="N9">
        <f>N7+1.5*N8</f>
        <v>240000</v>
      </c>
    </row>
    <row r="10" spans="1:18" x14ac:dyDescent="0.25">
      <c r="A10" t="s">
        <v>39</v>
      </c>
      <c r="B10">
        <f>B5-1.5*B8</f>
        <v>150000</v>
      </c>
      <c r="C10">
        <f>C5-1.5*C8</f>
        <v>150000</v>
      </c>
      <c r="L10" t="s">
        <v>39</v>
      </c>
      <c r="M10">
        <f>M5-1.5*M8</f>
        <v>183750</v>
      </c>
      <c r="N10">
        <f>N5-1.5*N8</f>
        <v>240000</v>
      </c>
    </row>
    <row r="11" spans="1:18" x14ac:dyDescent="0.25">
      <c r="A11" t="s">
        <v>58</v>
      </c>
      <c r="B11" s="11" t="s">
        <v>61</v>
      </c>
      <c r="C11" s="11" t="s">
        <v>61</v>
      </c>
      <c r="L11" t="s">
        <v>58</v>
      </c>
      <c r="M11" s="11" t="s">
        <v>61</v>
      </c>
      <c r="N11" s="11" t="s">
        <v>61</v>
      </c>
    </row>
    <row r="12" spans="1:18" x14ac:dyDescent="0.25">
      <c r="A12" t="s">
        <v>60</v>
      </c>
      <c r="B12">
        <v>12</v>
      </c>
      <c r="C12">
        <v>3</v>
      </c>
      <c r="L12" t="s">
        <v>69</v>
      </c>
      <c r="M12">
        <f>AVERAGE(task5!K3:K121)</f>
        <v>259924.36974789915</v>
      </c>
      <c r="N12">
        <f>AVERAGE(task5!L3:L97)</f>
        <v>241578.94736842104</v>
      </c>
    </row>
    <row r="32" spans="1:3" x14ac:dyDescent="0.25">
      <c r="A32" s="6" t="s">
        <v>41</v>
      </c>
      <c r="B32" t="s">
        <v>43</v>
      </c>
      <c r="C32" t="s">
        <v>54</v>
      </c>
    </row>
    <row r="33" spans="1:15" x14ac:dyDescent="0.25">
      <c r="A33" s="7" t="s">
        <v>44</v>
      </c>
      <c r="B33" s="5">
        <v>26</v>
      </c>
      <c r="C33" s="5">
        <v>18</v>
      </c>
      <c r="M33" s="6" t="s">
        <v>41</v>
      </c>
      <c r="N33" t="s">
        <v>43</v>
      </c>
      <c r="O33" t="s">
        <v>54</v>
      </c>
    </row>
    <row r="34" spans="1:15" x14ac:dyDescent="0.25">
      <c r="A34" s="7" t="s">
        <v>45</v>
      </c>
      <c r="B34" s="5">
        <v>32</v>
      </c>
      <c r="C34" s="5">
        <v>14</v>
      </c>
      <c r="M34" s="7" t="s">
        <v>44</v>
      </c>
      <c r="N34" s="5">
        <v>51</v>
      </c>
      <c r="O34" s="5">
        <v>41</v>
      </c>
    </row>
    <row r="35" spans="1:15" x14ac:dyDescent="0.25">
      <c r="A35" s="7" t="s">
        <v>46</v>
      </c>
      <c r="B35" s="5">
        <v>18</v>
      </c>
      <c r="C35" s="5">
        <v>11</v>
      </c>
      <c r="M35" s="7" t="s">
        <v>45</v>
      </c>
      <c r="N35" s="5">
        <v>44</v>
      </c>
      <c r="O35" s="5">
        <v>32</v>
      </c>
    </row>
    <row r="36" spans="1:15" x14ac:dyDescent="0.25">
      <c r="A36" s="7" t="s">
        <v>47</v>
      </c>
      <c r="B36" s="5">
        <v>7</v>
      </c>
      <c r="C36" s="5">
        <v>5</v>
      </c>
      <c r="M36" s="7" t="s">
        <v>46</v>
      </c>
      <c r="N36" s="5">
        <v>18</v>
      </c>
      <c r="O36" s="5">
        <v>16</v>
      </c>
    </row>
    <row r="37" spans="1:15" x14ac:dyDescent="0.25">
      <c r="A37" s="7" t="s">
        <v>48</v>
      </c>
      <c r="B37" s="5">
        <v>5</v>
      </c>
      <c r="C37" s="5">
        <v>4</v>
      </c>
      <c r="M37" s="7" t="s">
        <v>47</v>
      </c>
      <c r="N37" s="5">
        <v>6</v>
      </c>
      <c r="O37" s="5">
        <v>6</v>
      </c>
    </row>
    <row r="38" spans="1:15" x14ac:dyDescent="0.25">
      <c r="A38" s="7" t="s">
        <v>49</v>
      </c>
      <c r="B38" s="5">
        <v>3</v>
      </c>
      <c r="C38" s="5">
        <v>1</v>
      </c>
      <c r="M38" s="7" t="s">
        <v>42</v>
      </c>
      <c r="N38" s="5">
        <v>119</v>
      </c>
      <c r="O38" s="5">
        <v>95</v>
      </c>
    </row>
    <row r="39" spans="1:15" x14ac:dyDescent="0.25">
      <c r="A39" s="7" t="s">
        <v>50</v>
      </c>
      <c r="B39" s="5">
        <v>2</v>
      </c>
      <c r="C39" s="5"/>
    </row>
    <row r="40" spans="1:15" x14ac:dyDescent="0.25">
      <c r="A40" s="7" t="s">
        <v>51</v>
      </c>
      <c r="B40" s="5">
        <v>1</v>
      </c>
      <c r="C40" s="5"/>
    </row>
    <row r="41" spans="1:15" x14ac:dyDescent="0.25">
      <c r="A41" s="7" t="s">
        <v>42</v>
      </c>
      <c r="B41" s="5">
        <v>94</v>
      </c>
      <c r="C41" s="5">
        <v>53</v>
      </c>
    </row>
  </sheetData>
  <mergeCells count="8">
    <mergeCell ref="B3:B4"/>
    <mergeCell ref="A3:A4"/>
    <mergeCell ref="C1:G2"/>
    <mergeCell ref="N1:R2"/>
    <mergeCell ref="C3:C4"/>
    <mergeCell ref="L3:L4"/>
    <mergeCell ref="M3:M4"/>
    <mergeCell ref="N3:N4"/>
  </mergeCells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9325-83AF-4CBF-842C-45C4218B08BC}">
  <dimension ref="A1:R148"/>
  <sheetViews>
    <sheetView topLeftCell="A82" workbookViewId="0">
      <selection activeCell="L99" sqref="L99"/>
    </sheetView>
  </sheetViews>
  <sheetFormatPr defaultRowHeight="15" x14ac:dyDescent="0.25"/>
  <cols>
    <col min="4" max="4" width="13.140625" bestFit="1" customWidth="1"/>
    <col min="5" max="5" width="14.140625" bestFit="1" customWidth="1"/>
    <col min="6" max="6" width="12.42578125" customWidth="1"/>
    <col min="7" max="7" width="9.5703125" customWidth="1"/>
    <col min="9" max="9" width="11.42578125" customWidth="1"/>
  </cols>
  <sheetData>
    <row r="1" spans="1:5" ht="15.75" x14ac:dyDescent="0.25">
      <c r="A1" s="2" t="s">
        <v>5</v>
      </c>
      <c r="B1" s="2"/>
      <c r="D1" s="3" t="s">
        <v>30</v>
      </c>
    </row>
    <row r="2" spans="1:5" x14ac:dyDescent="0.25">
      <c r="A2" s="1">
        <v>58</v>
      </c>
      <c r="B2" s="1"/>
      <c r="D2" s="6" t="s">
        <v>41</v>
      </c>
      <c r="E2" t="s">
        <v>92</v>
      </c>
    </row>
    <row r="3" spans="1:5" x14ac:dyDescent="0.25">
      <c r="A3" s="1">
        <v>77.48</v>
      </c>
      <c r="B3" s="1"/>
      <c r="D3" s="7" t="s">
        <v>93</v>
      </c>
      <c r="E3" s="5">
        <v>16</v>
      </c>
    </row>
    <row r="4" spans="1:5" x14ac:dyDescent="0.25">
      <c r="A4" s="1">
        <v>64</v>
      </c>
      <c r="B4" s="1"/>
      <c r="D4" s="7" t="s">
        <v>94</v>
      </c>
      <c r="E4" s="5">
        <v>33</v>
      </c>
    </row>
    <row r="5" spans="1:5" x14ac:dyDescent="0.25">
      <c r="A5" s="1">
        <v>73.3</v>
      </c>
      <c r="B5" s="1"/>
      <c r="D5" s="7" t="s">
        <v>95</v>
      </c>
      <c r="E5" s="5">
        <v>45</v>
      </c>
    </row>
    <row r="6" spans="1:5" x14ac:dyDescent="0.25">
      <c r="A6" s="1">
        <v>66</v>
      </c>
      <c r="B6" s="1"/>
      <c r="D6" s="7" t="s">
        <v>96</v>
      </c>
      <c r="E6" s="5">
        <v>31</v>
      </c>
    </row>
    <row r="7" spans="1:5" x14ac:dyDescent="0.25">
      <c r="A7" s="1">
        <v>60</v>
      </c>
      <c r="B7" s="1"/>
      <c r="D7" s="7" t="s">
        <v>97</v>
      </c>
      <c r="E7" s="5">
        <v>15</v>
      </c>
    </row>
    <row r="8" spans="1:5" x14ac:dyDescent="0.25">
      <c r="A8" s="1">
        <v>78.3</v>
      </c>
      <c r="B8" s="1"/>
      <c r="D8" s="7" t="s">
        <v>98</v>
      </c>
      <c r="E8" s="5">
        <v>6</v>
      </c>
    </row>
    <row r="9" spans="1:5" x14ac:dyDescent="0.25">
      <c r="A9" s="1">
        <v>59</v>
      </c>
      <c r="B9" s="1"/>
      <c r="D9" s="7" t="s">
        <v>99</v>
      </c>
      <c r="E9" s="5">
        <v>1</v>
      </c>
    </row>
    <row r="10" spans="1:5" x14ac:dyDescent="0.25">
      <c r="A10" s="1">
        <v>69</v>
      </c>
      <c r="B10" s="1"/>
      <c r="D10" s="7" t="s">
        <v>42</v>
      </c>
      <c r="E10" s="5">
        <v>147</v>
      </c>
    </row>
    <row r="11" spans="1:5" x14ac:dyDescent="0.25">
      <c r="A11" s="1">
        <v>65.599999999999994</v>
      </c>
      <c r="B11" s="1"/>
    </row>
    <row r="12" spans="1:5" x14ac:dyDescent="0.25">
      <c r="A12" s="1">
        <v>70</v>
      </c>
      <c r="B12" s="1"/>
    </row>
    <row r="13" spans="1:5" x14ac:dyDescent="0.25">
      <c r="A13" s="1">
        <v>66</v>
      </c>
      <c r="B13" s="1"/>
    </row>
    <row r="14" spans="1:5" x14ac:dyDescent="0.25">
      <c r="A14" s="1">
        <v>85</v>
      </c>
      <c r="B14" s="1"/>
    </row>
    <row r="15" spans="1:5" x14ac:dyDescent="0.25">
      <c r="A15" s="1">
        <v>72.23</v>
      </c>
      <c r="B15" s="1"/>
    </row>
    <row r="16" spans="1:5" x14ac:dyDescent="0.25">
      <c r="A16" s="1">
        <v>64.739999999999995</v>
      </c>
      <c r="B16" s="1"/>
    </row>
    <row r="17" spans="1:18" x14ac:dyDescent="0.25">
      <c r="A17" s="1">
        <v>78.86</v>
      </c>
      <c r="B17" s="1"/>
    </row>
    <row r="18" spans="1:18" x14ac:dyDescent="0.25">
      <c r="A18" s="1">
        <v>66</v>
      </c>
      <c r="B18" s="1"/>
    </row>
    <row r="19" spans="1:18" x14ac:dyDescent="0.25">
      <c r="A19" s="1">
        <v>66</v>
      </c>
      <c r="B19" s="1"/>
    </row>
    <row r="20" spans="1:18" x14ac:dyDescent="0.25">
      <c r="A20" s="1">
        <v>67.5</v>
      </c>
      <c r="B20" s="1"/>
    </row>
    <row r="21" spans="1:18" x14ac:dyDescent="0.25">
      <c r="A21" s="1">
        <v>73</v>
      </c>
      <c r="B21" s="1"/>
    </row>
    <row r="22" spans="1:18" x14ac:dyDescent="0.25">
      <c r="A22" s="1">
        <v>66.400000000000006</v>
      </c>
      <c r="B22" s="1"/>
    </row>
    <row r="23" spans="1:18" ht="15.75" x14ac:dyDescent="0.25">
      <c r="A23" s="1">
        <v>81</v>
      </c>
      <c r="B23" s="1"/>
      <c r="D23" s="3" t="s">
        <v>31</v>
      </c>
    </row>
    <row r="24" spans="1:18" x14ac:dyDescent="0.25">
      <c r="A24" s="1">
        <v>72</v>
      </c>
      <c r="B24" s="1"/>
      <c r="C24">
        <v>1</v>
      </c>
      <c r="D24" t="s">
        <v>100</v>
      </c>
      <c r="L24">
        <v>2</v>
      </c>
      <c r="M24" t="s">
        <v>106</v>
      </c>
    </row>
    <row r="25" spans="1:18" x14ac:dyDescent="0.25">
      <c r="A25" s="1">
        <v>65.599999999999994</v>
      </c>
      <c r="B25" s="1"/>
      <c r="D25" t="s">
        <v>101</v>
      </c>
      <c r="E25" s="18">
        <f>Sheet1!T7</f>
        <v>3.5999765229913515E-2</v>
      </c>
      <c r="M25" t="s">
        <v>101</v>
      </c>
      <c r="N25" s="18"/>
      <c r="O25">
        <f>Sheet1!T8</f>
        <v>8.1297882553692441E-2</v>
      </c>
    </row>
    <row r="26" spans="1:18" ht="15" customHeight="1" x14ac:dyDescent="0.25">
      <c r="A26" s="1">
        <v>66</v>
      </c>
      <c r="B26" s="1"/>
      <c r="D26" s="26" t="s">
        <v>110</v>
      </c>
      <c r="E26" s="26"/>
      <c r="F26" s="26"/>
      <c r="G26" s="26"/>
      <c r="H26" s="26"/>
      <c r="M26" s="26" t="s">
        <v>111</v>
      </c>
      <c r="N26" s="26"/>
      <c r="O26" s="26"/>
      <c r="P26" s="26"/>
      <c r="Q26" s="26"/>
      <c r="R26" s="16"/>
    </row>
    <row r="27" spans="1:18" x14ac:dyDescent="0.25">
      <c r="A27" s="1">
        <v>64</v>
      </c>
      <c r="B27" s="1"/>
      <c r="D27" s="26"/>
      <c r="E27" s="26"/>
      <c r="F27" s="26"/>
      <c r="G27" s="26"/>
      <c r="H27" s="26"/>
      <c r="M27" s="26"/>
      <c r="N27" s="26"/>
      <c r="O27" s="26"/>
      <c r="P27" s="26"/>
      <c r="Q27" s="26"/>
      <c r="R27" s="16"/>
    </row>
    <row r="28" spans="1:18" x14ac:dyDescent="0.25">
      <c r="A28" s="1">
        <v>80</v>
      </c>
      <c r="B28" s="1"/>
      <c r="D28" s="26"/>
      <c r="E28" s="26"/>
      <c r="F28" s="26"/>
      <c r="G28" s="26"/>
      <c r="H28" s="26"/>
      <c r="M28" s="26"/>
      <c r="N28" s="26"/>
      <c r="O28" s="26"/>
      <c r="P28" s="26"/>
      <c r="Q28" s="26"/>
    </row>
    <row r="29" spans="1:18" x14ac:dyDescent="0.25">
      <c r="A29" s="1">
        <v>68</v>
      </c>
      <c r="B29" s="1"/>
    </row>
    <row r="30" spans="1:18" x14ac:dyDescent="0.25">
      <c r="A30" s="1">
        <v>81</v>
      </c>
      <c r="B30" s="1"/>
    </row>
    <row r="31" spans="1:18" x14ac:dyDescent="0.25">
      <c r="A31" s="1">
        <v>57</v>
      </c>
      <c r="B31" s="1"/>
    </row>
    <row r="32" spans="1:18" x14ac:dyDescent="0.25">
      <c r="A32" s="1">
        <v>68</v>
      </c>
      <c r="B32" s="1"/>
    </row>
    <row r="33" spans="1:18" x14ac:dyDescent="0.25">
      <c r="A33" s="1">
        <v>68.400000000000006</v>
      </c>
      <c r="B33" s="1"/>
    </row>
    <row r="34" spans="1:18" x14ac:dyDescent="0.25">
      <c r="A34" s="1">
        <v>72</v>
      </c>
      <c r="B34" s="1"/>
    </row>
    <row r="35" spans="1:18" x14ac:dyDescent="0.25">
      <c r="A35" s="1">
        <v>69</v>
      </c>
      <c r="B35" s="1"/>
    </row>
    <row r="36" spans="1:18" x14ac:dyDescent="0.25">
      <c r="A36" s="1">
        <v>65</v>
      </c>
      <c r="B36" s="1"/>
    </row>
    <row r="37" spans="1:18" x14ac:dyDescent="0.25">
      <c r="A37" s="1">
        <v>61.4</v>
      </c>
      <c r="B37" s="1"/>
    </row>
    <row r="38" spans="1:18" x14ac:dyDescent="0.25">
      <c r="A38" s="1">
        <v>74</v>
      </c>
      <c r="B38" s="1"/>
    </row>
    <row r="39" spans="1:18" x14ac:dyDescent="0.25">
      <c r="A39" s="1">
        <v>68</v>
      </c>
      <c r="B39" s="1"/>
    </row>
    <row r="40" spans="1:18" x14ac:dyDescent="0.25">
      <c r="A40" s="1">
        <v>72.11</v>
      </c>
      <c r="B40" s="1"/>
    </row>
    <row r="41" spans="1:18" x14ac:dyDescent="0.25">
      <c r="A41" s="1">
        <v>72</v>
      </c>
      <c r="B41" s="1"/>
    </row>
    <row r="42" spans="1:18" x14ac:dyDescent="0.25">
      <c r="A42" s="1">
        <v>66.89</v>
      </c>
      <c r="B42" s="1"/>
    </row>
    <row r="43" spans="1:18" x14ac:dyDescent="0.25">
      <c r="A43" s="1">
        <v>67.400000000000006</v>
      </c>
      <c r="B43" s="1"/>
    </row>
    <row r="44" spans="1:18" x14ac:dyDescent="0.25">
      <c r="A44" s="1">
        <v>75</v>
      </c>
      <c r="B44" s="1"/>
    </row>
    <row r="45" spans="1:18" x14ac:dyDescent="0.25">
      <c r="A45" s="1">
        <v>66</v>
      </c>
      <c r="B45" s="1"/>
    </row>
    <row r="46" spans="1:18" x14ac:dyDescent="0.25">
      <c r="A46" s="1">
        <v>67</v>
      </c>
      <c r="B46" s="1"/>
      <c r="C46">
        <v>3</v>
      </c>
      <c r="D46" t="s">
        <v>107</v>
      </c>
      <c r="L46">
        <v>4</v>
      </c>
      <c r="M46" t="s">
        <v>108</v>
      </c>
    </row>
    <row r="47" spans="1:18" x14ac:dyDescent="0.25">
      <c r="A47" s="1">
        <v>66</v>
      </c>
      <c r="B47" s="1"/>
      <c r="D47" t="s">
        <v>101</v>
      </c>
      <c r="E47" s="18">
        <f>Sheet1!T9</f>
        <v>-1.7196476760743352E-2</v>
      </c>
      <c r="M47" t="s">
        <v>101</v>
      </c>
      <c r="N47" s="18">
        <f>Sheet1!T10</f>
        <v>0.18522435679332475</v>
      </c>
    </row>
    <row r="48" spans="1:18" x14ac:dyDescent="0.25">
      <c r="A48" s="1">
        <v>62</v>
      </c>
      <c r="B48" s="1"/>
      <c r="E48" s="26" t="s">
        <v>112</v>
      </c>
      <c r="F48" s="26"/>
      <c r="G48" s="26"/>
      <c r="H48" s="26"/>
      <c r="I48" s="26"/>
      <c r="N48" s="26" t="s">
        <v>113</v>
      </c>
      <c r="O48" s="26"/>
      <c r="P48" s="26"/>
      <c r="Q48" s="26"/>
      <c r="R48" s="26"/>
    </row>
    <row r="49" spans="1:18" x14ac:dyDescent="0.25">
      <c r="A49" s="1">
        <v>71</v>
      </c>
      <c r="B49" s="1"/>
      <c r="E49" s="26"/>
      <c r="F49" s="26"/>
      <c r="G49" s="26"/>
      <c r="H49" s="26"/>
      <c r="I49" s="26"/>
      <c r="N49" s="26"/>
      <c r="O49" s="26"/>
      <c r="P49" s="26"/>
      <c r="Q49" s="26"/>
      <c r="R49" s="26"/>
    </row>
    <row r="50" spans="1:18" x14ac:dyDescent="0.25">
      <c r="A50" s="1">
        <v>78</v>
      </c>
      <c r="B50" s="1"/>
    </row>
    <row r="51" spans="1:18" x14ac:dyDescent="0.25">
      <c r="A51" s="1">
        <v>71.72</v>
      </c>
      <c r="B51" s="1"/>
    </row>
    <row r="52" spans="1:18" x14ac:dyDescent="0.25">
      <c r="A52" s="1">
        <v>70.2</v>
      </c>
      <c r="B52" s="1"/>
    </row>
    <row r="53" spans="1:18" x14ac:dyDescent="0.25">
      <c r="A53" s="1">
        <v>71.930000000000007</v>
      </c>
      <c r="B53" s="1"/>
    </row>
    <row r="54" spans="1:18" x14ac:dyDescent="0.25">
      <c r="A54" s="1">
        <v>65</v>
      </c>
      <c r="B54" s="1"/>
    </row>
    <row r="55" spans="1:18" x14ac:dyDescent="0.25">
      <c r="A55" s="1">
        <v>64.5</v>
      </c>
      <c r="B55" s="1"/>
    </row>
    <row r="56" spans="1:18" x14ac:dyDescent="0.25">
      <c r="A56" s="1">
        <v>69</v>
      </c>
      <c r="B56" s="1"/>
    </row>
    <row r="57" spans="1:18" x14ac:dyDescent="0.25">
      <c r="A57" s="1">
        <v>67</v>
      </c>
      <c r="B57" s="1"/>
    </row>
    <row r="58" spans="1:18" x14ac:dyDescent="0.25">
      <c r="A58" s="1">
        <v>68</v>
      </c>
      <c r="B58" s="1"/>
    </row>
    <row r="59" spans="1:18" x14ac:dyDescent="0.25">
      <c r="A59" s="1">
        <v>70</v>
      </c>
      <c r="B59" s="1"/>
    </row>
    <row r="60" spans="1:18" x14ac:dyDescent="0.25">
      <c r="A60" s="1">
        <v>77.2</v>
      </c>
      <c r="B60" s="1"/>
    </row>
    <row r="61" spans="1:18" x14ac:dyDescent="0.25">
      <c r="A61" s="1">
        <v>64</v>
      </c>
      <c r="B61" s="1"/>
    </row>
    <row r="62" spans="1:18" x14ac:dyDescent="0.25">
      <c r="A62" s="1">
        <v>73</v>
      </c>
      <c r="B62" s="1"/>
    </row>
    <row r="63" spans="1:18" x14ac:dyDescent="0.25">
      <c r="A63" s="1">
        <v>69</v>
      </c>
      <c r="B63" s="1"/>
    </row>
    <row r="64" spans="1:18" x14ac:dyDescent="0.25">
      <c r="A64" s="1">
        <v>82</v>
      </c>
      <c r="B64" s="1"/>
    </row>
    <row r="65" spans="1:9" x14ac:dyDescent="0.25">
      <c r="A65" s="1">
        <v>66</v>
      </c>
      <c r="B65" s="1"/>
    </row>
    <row r="66" spans="1:9" x14ac:dyDescent="0.25">
      <c r="A66" s="1">
        <v>64</v>
      </c>
      <c r="B66" s="1"/>
    </row>
    <row r="67" spans="1:9" x14ac:dyDescent="0.25">
      <c r="A67" s="1">
        <v>65</v>
      </c>
      <c r="B67" s="1"/>
      <c r="C67">
        <v>5</v>
      </c>
      <c r="D67" t="s">
        <v>109</v>
      </c>
    </row>
    <row r="68" spans="1:9" x14ac:dyDescent="0.25">
      <c r="A68" s="1">
        <v>76</v>
      </c>
      <c r="B68" s="1"/>
      <c r="D68" t="s">
        <v>101</v>
      </c>
      <c r="E68" s="18">
        <f>Sheet1!T11</f>
        <v>0.17434313099545118</v>
      </c>
    </row>
    <row r="69" spans="1:9" x14ac:dyDescent="0.25">
      <c r="A69" s="1">
        <v>65</v>
      </c>
      <c r="B69" s="1"/>
      <c r="E69" s="26" t="s">
        <v>114</v>
      </c>
      <c r="F69" s="26"/>
      <c r="G69" s="26"/>
      <c r="H69" s="26"/>
      <c r="I69" s="26"/>
    </row>
    <row r="70" spans="1:9" x14ac:dyDescent="0.25">
      <c r="A70" s="1">
        <v>68</v>
      </c>
      <c r="B70" s="1"/>
      <c r="E70" s="26"/>
      <c r="F70" s="26"/>
      <c r="G70" s="26"/>
      <c r="H70" s="26"/>
      <c r="I70" s="26"/>
    </row>
    <row r="71" spans="1:9" x14ac:dyDescent="0.25">
      <c r="A71" s="1">
        <v>68</v>
      </c>
      <c r="B71" s="1"/>
    </row>
    <row r="72" spans="1:9" x14ac:dyDescent="0.25">
      <c r="A72" s="1">
        <v>73</v>
      </c>
      <c r="B72" s="1"/>
    </row>
    <row r="73" spans="1:9" x14ac:dyDescent="0.25">
      <c r="A73" s="1">
        <v>65</v>
      </c>
      <c r="B73" s="1"/>
    </row>
    <row r="74" spans="1:9" x14ac:dyDescent="0.25">
      <c r="A74" s="1">
        <v>83</v>
      </c>
      <c r="B74" s="1"/>
    </row>
    <row r="75" spans="1:9" x14ac:dyDescent="0.25">
      <c r="A75" s="1">
        <v>69</v>
      </c>
      <c r="B75" s="1"/>
    </row>
    <row r="76" spans="1:9" x14ac:dyDescent="0.25">
      <c r="A76" s="1">
        <v>72</v>
      </c>
      <c r="B76" s="1"/>
    </row>
    <row r="77" spans="1:9" x14ac:dyDescent="0.25">
      <c r="A77" s="1">
        <v>61</v>
      </c>
      <c r="B77" s="1"/>
    </row>
    <row r="78" spans="1:9" x14ac:dyDescent="0.25">
      <c r="A78" s="1">
        <v>67</v>
      </c>
      <c r="B78" s="1"/>
    </row>
    <row r="79" spans="1:9" x14ac:dyDescent="0.25">
      <c r="A79" s="1">
        <v>69</v>
      </c>
      <c r="B79" s="1"/>
    </row>
    <row r="80" spans="1:9" x14ac:dyDescent="0.25">
      <c r="A80" s="1">
        <v>66</v>
      </c>
      <c r="B80" s="1"/>
    </row>
    <row r="81" spans="1:10" x14ac:dyDescent="0.25">
      <c r="A81" s="1">
        <v>66.599999999999994</v>
      </c>
      <c r="B81" s="1"/>
    </row>
    <row r="82" spans="1:10" x14ac:dyDescent="0.25">
      <c r="A82" s="1">
        <v>73</v>
      </c>
      <c r="B82" s="1"/>
    </row>
    <row r="83" spans="1:10" x14ac:dyDescent="0.25">
      <c r="A83" s="1">
        <v>78</v>
      </c>
      <c r="B83" s="1"/>
    </row>
    <row r="84" spans="1:10" x14ac:dyDescent="0.25">
      <c r="A84" s="1">
        <v>64.599999999999994</v>
      </c>
      <c r="B84" s="1"/>
    </row>
    <row r="85" spans="1:10" x14ac:dyDescent="0.25">
      <c r="A85" s="1">
        <v>69.599999999999994</v>
      </c>
      <c r="B85" s="1"/>
    </row>
    <row r="86" spans="1:10" x14ac:dyDescent="0.25">
      <c r="A86" s="1">
        <v>69.3</v>
      </c>
      <c r="B86" s="1"/>
    </row>
    <row r="87" spans="1:10" x14ac:dyDescent="0.25">
      <c r="A87" s="1">
        <v>73</v>
      </c>
      <c r="B87" s="1"/>
    </row>
    <row r="88" spans="1:10" ht="15.75" x14ac:dyDescent="0.25">
      <c r="A88" s="1">
        <v>64.33</v>
      </c>
      <c r="B88" s="1"/>
      <c r="D88" s="3" t="s">
        <v>121</v>
      </c>
    </row>
    <row r="89" spans="1:10" x14ac:dyDescent="0.25">
      <c r="A89" s="1">
        <v>73</v>
      </c>
      <c r="B89" s="1"/>
      <c r="D89" t="s">
        <v>115</v>
      </c>
    </row>
    <row r="90" spans="1:10" x14ac:dyDescent="0.25">
      <c r="A90" s="1">
        <v>75.5</v>
      </c>
      <c r="B90" s="1"/>
      <c r="D90" t="s">
        <v>90</v>
      </c>
      <c r="E90" t="s">
        <v>116</v>
      </c>
      <c r="F90" t="s">
        <v>117</v>
      </c>
      <c r="G90" t="s">
        <v>118</v>
      </c>
      <c r="H90" t="s">
        <v>104</v>
      </c>
      <c r="I90" t="s">
        <v>119</v>
      </c>
      <c r="J90" t="s">
        <v>120</v>
      </c>
    </row>
    <row r="91" spans="1:10" x14ac:dyDescent="0.25">
      <c r="A91" s="1">
        <v>69</v>
      </c>
      <c r="B91" s="1"/>
      <c r="D91" t="s">
        <v>116</v>
      </c>
      <c r="E91" s="5">
        <v>1</v>
      </c>
      <c r="F91">
        <f>CORREL(Sheet1!C2:C215,Sheet1!D2:D215)</f>
        <v>0.5105535814258324</v>
      </c>
      <c r="G91">
        <f>CORREL(Sheet1!C1:C215,Sheet1!F1:F215)</f>
        <v>0.53760236244145798</v>
      </c>
      <c r="H91">
        <f>CORREL(Sheet1!C1:C215,Sheet1!I1:I215)</f>
        <v>0.25986542547849195</v>
      </c>
      <c r="I91">
        <f>CORREL(Sheet1!C1:C215,Sheet1!K1:K215)</f>
        <v>0.38917515559359617</v>
      </c>
      <c r="J91">
        <f>CORREL(Sheet1!C1:C215,Sheet1!M1:M215)</f>
        <v>3.5999765229913515E-2</v>
      </c>
    </row>
    <row r="92" spans="1:10" x14ac:dyDescent="0.25">
      <c r="A92" s="1">
        <v>77.72</v>
      </c>
      <c r="B92" s="1"/>
      <c r="D92" t="s">
        <v>117</v>
      </c>
      <c r="E92">
        <f>CORREL(Sheet1!D2:D215,Sheet1!C2:C215)</f>
        <v>0.5105535814258324</v>
      </c>
      <c r="F92">
        <v>1</v>
      </c>
      <c r="G92">
        <f>CORREL(Sheet1!D2:D215,Sheet1!F2:F215)</f>
        <v>0.4319952377442105</v>
      </c>
      <c r="H92">
        <f>CORREL(Sheet1!D2:D215,Sheet1!I2:I215)</f>
        <v>0.23914245970201586</v>
      </c>
      <c r="I92">
        <f>CORREL(Sheet1!D2:D215,Sheet1!K2:K215)</f>
        <v>0.35690470172110111</v>
      </c>
      <c r="J92">
        <f>CORREL(Sheet1!D2:D215,Sheet1!M2:M215)</f>
        <v>8.1297882553692441E-2</v>
      </c>
    </row>
    <row r="93" spans="1:10" x14ac:dyDescent="0.25">
      <c r="A93" s="1">
        <v>66</v>
      </c>
      <c r="B93" s="1"/>
      <c r="D93" t="s">
        <v>118</v>
      </c>
      <c r="E93">
        <f>CORREL(Sheet1!F2:F215,Sheet1!C2:C215)</f>
        <v>0.53760236244145798</v>
      </c>
      <c r="F93">
        <f>CORREL(Sheet1!F2:F215,Sheet1!D2:D215)</f>
        <v>0.4319952377442105</v>
      </c>
      <c r="G93">
        <v>1</v>
      </c>
      <c r="H93">
        <f>CORREL(Sheet1!F2:F215,Sheet1!I2:I215)</f>
        <v>0.22065746377257159</v>
      </c>
      <c r="I93">
        <f>CORREL(Sheet1!F2:F215,Sheet1!K2:K215)</f>
        <v>0.40355419374093343</v>
      </c>
      <c r="J93">
        <f>CORREL(Sheet1!F2:F215,Sheet1!M2:M215)</f>
        <v>-1.7196476760743352E-2</v>
      </c>
    </row>
    <row r="94" spans="1:10" x14ac:dyDescent="0.25">
      <c r="A94" s="1">
        <v>62</v>
      </c>
      <c r="B94" s="1"/>
      <c r="D94" t="s">
        <v>104</v>
      </c>
      <c r="E94">
        <f>CORREL(Sheet1!I2:I215,Sheet1!C2:C215)</f>
        <v>0.25986542547849195</v>
      </c>
      <c r="F94">
        <f>CORREL(Sheet1!I2:I215,Sheet1!D2:D215)</f>
        <v>0.23914245970201586</v>
      </c>
      <c r="G94">
        <f>CORREL(Sheet1!I2:I215,Sheet1!F2:F215)</f>
        <v>0.22065746377257159</v>
      </c>
      <c r="H94">
        <v>1</v>
      </c>
      <c r="I94">
        <f>CORREL(Sheet1!I2:I215,Sheet1!K2:K215)</f>
        <v>0.22031076838925115</v>
      </c>
      <c r="J94">
        <f>CORREL(Sheet1!I2:I215,Sheet1!M2:M215)</f>
        <v>0.18522435679332475</v>
      </c>
    </row>
    <row r="95" spans="1:10" x14ac:dyDescent="0.25">
      <c r="A95" s="1">
        <v>64</v>
      </c>
      <c r="B95" s="1"/>
      <c r="D95" t="s">
        <v>119</v>
      </c>
      <c r="E95">
        <f>CORREL(Sheet1!K2:K215,Sheet1!C2:C215)</f>
        <v>0.38917515559359617</v>
      </c>
      <c r="F95">
        <f>CORREL(Sheet1!K2:K215,Sheet1!D2:D215)</f>
        <v>0.35690470172110111</v>
      </c>
      <c r="G95">
        <f>CORREL(Sheet1!K2:K215,Sheet1!F2:F215)</f>
        <v>0.40355419374093343</v>
      </c>
      <c r="H95">
        <f>CORREL(Sheet1!K2:K215,Sheet1!I2:I215)</f>
        <v>0.22031076838925115</v>
      </c>
      <c r="I95">
        <v>1</v>
      </c>
      <c r="J95">
        <f>CORREL(Sheet1!K2:K215,Sheet1!M2:M215)</f>
        <v>0.17434313099545118</v>
      </c>
    </row>
    <row r="96" spans="1:10" x14ac:dyDescent="0.25">
      <c r="A96" s="1">
        <v>77</v>
      </c>
      <c r="B96" s="1"/>
      <c r="D96" t="s">
        <v>120</v>
      </c>
      <c r="E96">
        <f>CORREL(Sheet1!M2:M215,Sheet1!C2:C215)</f>
        <v>3.5999765229913515E-2</v>
      </c>
      <c r="F96">
        <f>CORREL(Sheet1!M2:M215,Sheet1!D2:D215)</f>
        <v>8.1297882553692441E-2</v>
      </c>
      <c r="G96">
        <f>CORREL(Sheet1!M2:M215,Sheet1!F2:F215)</f>
        <v>-1.7196476760743352E-2</v>
      </c>
      <c r="H96">
        <f>CORREL(Sheet1!M2:M215,Sheet1!I2:I215)</f>
        <v>0.18522435679332475</v>
      </c>
      <c r="I96">
        <f>CORREL(Sheet1!M2:M215,Sheet1!K2:K215)</f>
        <v>0.17434313099545118</v>
      </c>
      <c r="J96">
        <v>1</v>
      </c>
    </row>
    <row r="97" spans="1:6" x14ac:dyDescent="0.25">
      <c r="A97" s="1">
        <v>72</v>
      </c>
      <c r="B97" s="1"/>
    </row>
    <row r="98" spans="1:6" x14ac:dyDescent="0.25">
      <c r="A98" s="1">
        <v>69</v>
      </c>
      <c r="B98" s="1"/>
    </row>
    <row r="99" spans="1:6" x14ac:dyDescent="0.25">
      <c r="A99" s="1">
        <v>72</v>
      </c>
      <c r="B99" s="1"/>
    </row>
    <row r="100" spans="1:6" x14ac:dyDescent="0.25">
      <c r="A100" s="1">
        <v>73</v>
      </c>
      <c r="B100" s="1"/>
    </row>
    <row r="101" spans="1:6" x14ac:dyDescent="0.25">
      <c r="A101" s="1">
        <v>59</v>
      </c>
      <c r="B101" s="1"/>
    </row>
    <row r="102" spans="1:6" x14ac:dyDescent="0.25">
      <c r="A102" s="1">
        <v>69.5</v>
      </c>
      <c r="B102" s="1"/>
    </row>
    <row r="103" spans="1:6" x14ac:dyDescent="0.25">
      <c r="A103" s="1">
        <v>73.430000000000007</v>
      </c>
      <c r="B103" s="1"/>
    </row>
    <row r="104" spans="1:6" x14ac:dyDescent="0.25">
      <c r="A104" s="1">
        <v>70.67</v>
      </c>
      <c r="B104" s="1"/>
    </row>
    <row r="105" spans="1:6" x14ac:dyDescent="0.25">
      <c r="A105" s="1">
        <v>71.25</v>
      </c>
      <c r="B105" s="1"/>
      <c r="F105" s="19"/>
    </row>
    <row r="106" spans="1:6" x14ac:dyDescent="0.25">
      <c r="A106" s="1">
        <v>66</v>
      </c>
      <c r="B106" s="1"/>
    </row>
    <row r="107" spans="1:6" x14ac:dyDescent="0.25">
      <c r="A107" s="1">
        <v>65</v>
      </c>
      <c r="B107" s="1"/>
    </row>
    <row r="108" spans="1:6" x14ac:dyDescent="0.25">
      <c r="A108" s="1">
        <v>56</v>
      </c>
      <c r="B108" s="1"/>
    </row>
    <row r="109" spans="1:6" x14ac:dyDescent="0.25">
      <c r="A109" s="1">
        <v>58</v>
      </c>
      <c r="B109" s="1"/>
    </row>
    <row r="110" spans="1:6" x14ac:dyDescent="0.25">
      <c r="A110" s="1">
        <v>75</v>
      </c>
      <c r="B110" s="1"/>
    </row>
    <row r="111" spans="1:6" x14ac:dyDescent="0.25">
      <c r="A111" s="1">
        <v>84</v>
      </c>
      <c r="B111" s="1"/>
    </row>
    <row r="112" spans="1:6" x14ac:dyDescent="0.25">
      <c r="A112" s="1">
        <v>65</v>
      </c>
      <c r="B112" s="1"/>
    </row>
    <row r="113" spans="1:2" x14ac:dyDescent="0.25">
      <c r="A113" s="1">
        <v>60</v>
      </c>
      <c r="B113" s="1"/>
    </row>
    <row r="114" spans="1:2" x14ac:dyDescent="0.25">
      <c r="A114" s="1">
        <v>65</v>
      </c>
      <c r="B114" s="1"/>
    </row>
    <row r="115" spans="1:2" x14ac:dyDescent="0.25">
      <c r="A115" s="1">
        <v>60.9</v>
      </c>
      <c r="B115" s="1"/>
    </row>
    <row r="116" spans="1:2" x14ac:dyDescent="0.25">
      <c r="A116" s="1">
        <v>65</v>
      </c>
      <c r="B116" s="1"/>
    </row>
    <row r="117" spans="1:2" x14ac:dyDescent="0.25">
      <c r="A117" s="1">
        <v>77.25</v>
      </c>
      <c r="B117" s="1"/>
    </row>
    <row r="118" spans="1:2" x14ac:dyDescent="0.25">
      <c r="A118" s="1">
        <v>64</v>
      </c>
      <c r="B118" s="1"/>
    </row>
    <row r="119" spans="1:2" x14ac:dyDescent="0.25">
      <c r="A119" s="1">
        <v>63.35</v>
      </c>
      <c r="B119" s="1"/>
    </row>
    <row r="120" spans="1:2" x14ac:dyDescent="0.25">
      <c r="A120" s="1">
        <v>60</v>
      </c>
      <c r="B120" s="1"/>
    </row>
    <row r="121" spans="1:2" x14ac:dyDescent="0.25">
      <c r="A121" s="1">
        <v>72</v>
      </c>
      <c r="B121" s="1"/>
    </row>
    <row r="122" spans="1:2" x14ac:dyDescent="0.25">
      <c r="A122" s="1">
        <v>56</v>
      </c>
      <c r="B122" s="1"/>
    </row>
    <row r="123" spans="1:2" x14ac:dyDescent="0.25">
      <c r="A123" s="1">
        <v>64.27</v>
      </c>
      <c r="B123" s="1"/>
    </row>
    <row r="124" spans="1:2" x14ac:dyDescent="0.25">
      <c r="A124" s="1">
        <v>56</v>
      </c>
      <c r="B124" s="1"/>
    </row>
    <row r="125" spans="1:2" x14ac:dyDescent="0.25">
      <c r="A125" s="1">
        <v>79</v>
      </c>
      <c r="B125" s="1"/>
    </row>
    <row r="126" spans="1:2" x14ac:dyDescent="0.25">
      <c r="A126" s="1">
        <v>68</v>
      </c>
      <c r="B126" s="1"/>
    </row>
    <row r="127" spans="1:2" x14ac:dyDescent="0.25">
      <c r="A127" s="1">
        <v>62.8</v>
      </c>
      <c r="B127" s="1"/>
    </row>
    <row r="128" spans="1:2" x14ac:dyDescent="0.25">
      <c r="A128" s="1">
        <v>69</v>
      </c>
      <c r="B128" s="1"/>
    </row>
    <row r="129" spans="1:2" x14ac:dyDescent="0.25">
      <c r="A129" s="1">
        <v>78</v>
      </c>
      <c r="B129" s="1"/>
    </row>
    <row r="130" spans="1:2" x14ac:dyDescent="0.25">
      <c r="A130" s="1">
        <v>67</v>
      </c>
      <c r="B130" s="1"/>
    </row>
    <row r="131" spans="1:2" x14ac:dyDescent="0.25">
      <c r="A131" s="1">
        <v>72</v>
      </c>
      <c r="B131" s="1"/>
    </row>
    <row r="132" spans="1:2" x14ac:dyDescent="0.25">
      <c r="A132" s="1">
        <v>64.8</v>
      </c>
      <c r="B132" s="1"/>
    </row>
    <row r="133" spans="1:2" x14ac:dyDescent="0.25">
      <c r="A133" s="1">
        <v>56</v>
      </c>
      <c r="B133" s="1"/>
    </row>
    <row r="134" spans="1:2" x14ac:dyDescent="0.25">
      <c r="A134" s="1">
        <v>72</v>
      </c>
      <c r="B134" s="1"/>
    </row>
    <row r="135" spans="1:2" x14ac:dyDescent="0.25">
      <c r="A135" s="1">
        <v>77.5</v>
      </c>
      <c r="B135" s="1"/>
    </row>
    <row r="136" spans="1:2" x14ac:dyDescent="0.25">
      <c r="A136" s="1">
        <v>91</v>
      </c>
      <c r="B136" s="1"/>
    </row>
    <row r="137" spans="1:2" x14ac:dyDescent="0.25">
      <c r="A137" s="1">
        <v>57</v>
      </c>
      <c r="B137" s="1"/>
    </row>
    <row r="138" spans="1:2" x14ac:dyDescent="0.25">
      <c r="A138" s="1">
        <v>65</v>
      </c>
      <c r="B138" s="1"/>
    </row>
    <row r="139" spans="1:2" x14ac:dyDescent="0.25">
      <c r="A139" s="1">
        <v>66</v>
      </c>
      <c r="B139" s="1"/>
    </row>
    <row r="140" spans="1:2" x14ac:dyDescent="0.25">
      <c r="A140" s="1">
        <v>56.87</v>
      </c>
      <c r="B140" s="1"/>
    </row>
    <row r="141" spans="1:2" x14ac:dyDescent="0.25">
      <c r="A141" s="1">
        <v>73</v>
      </c>
      <c r="B141" s="1"/>
    </row>
    <row r="142" spans="1:2" x14ac:dyDescent="0.25">
      <c r="A142" s="1">
        <v>65</v>
      </c>
      <c r="B142" s="1"/>
    </row>
    <row r="143" spans="1:2" x14ac:dyDescent="0.25">
      <c r="A143" s="1">
        <v>61</v>
      </c>
      <c r="B143" s="1"/>
    </row>
    <row r="144" spans="1:2" x14ac:dyDescent="0.25">
      <c r="A144" s="1">
        <v>65</v>
      </c>
      <c r="B144" s="1"/>
    </row>
    <row r="145" spans="1:2" x14ac:dyDescent="0.25">
      <c r="A145" s="1">
        <v>77.599999999999994</v>
      </c>
      <c r="B145" s="1"/>
    </row>
    <row r="146" spans="1:2" x14ac:dyDescent="0.25">
      <c r="A146" s="1">
        <v>72</v>
      </c>
      <c r="B146" s="1"/>
    </row>
    <row r="147" spans="1:2" x14ac:dyDescent="0.25">
      <c r="A147" s="1">
        <v>73</v>
      </c>
      <c r="B147" s="1"/>
    </row>
    <row r="148" spans="1:2" x14ac:dyDescent="0.25">
      <c r="A148" s="1">
        <v>58</v>
      </c>
      <c r="B148" s="1"/>
    </row>
  </sheetData>
  <mergeCells count="5">
    <mergeCell ref="D26:H28"/>
    <mergeCell ref="M26:Q28"/>
    <mergeCell ref="E48:I49"/>
    <mergeCell ref="N48:R49"/>
    <mergeCell ref="E69:I70"/>
  </mergeCell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7" ma:contentTypeDescription="Create a new document." ma:contentTypeScope="" ma:versionID="7e4e6166811e290efa71bd0307610fb2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b02d75aaf52b99117f1e6e7b190e2384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7AF6E0-793C-423B-80D8-EBB44A3223ED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2.xml><?xml version="1.0" encoding="utf-8"?>
<ds:datastoreItem xmlns:ds="http://schemas.openxmlformats.org/officeDocument/2006/customXml" ds:itemID="{10F52D21-6D88-49DA-BB5E-A5EBB1158A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732DA9-DFCD-4B5B-8040-5E02320920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 task 1 2</vt:lpstr>
      <vt:lpstr>task4 3</vt:lpstr>
      <vt:lpstr>task5</vt:lpstr>
      <vt:lpstr>task6</vt:lpstr>
      <vt:lpstr>Task7 8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Windows User</cp:lastModifiedBy>
  <cp:revision/>
  <dcterms:created xsi:type="dcterms:W3CDTF">2021-06-25T13:14:08Z</dcterms:created>
  <dcterms:modified xsi:type="dcterms:W3CDTF">2024-09-03T05:09:44Z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c8cabcfd-8c27-4c78-a048-f9e1c8b91a65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