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39B5D23-5D9C-4771-90C9-4AC19439ECC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task 1 2" sheetId="2" r:id="rId2"/>
    <sheet name="task 3 4" sheetId="3" r:id="rId3"/>
    <sheet name="task 5 6" sheetId="4" r:id="rId4"/>
    <sheet name="task 7" sheetId="6" r:id="rId5"/>
  </sheets>
  <definedNames>
    <definedName name="_xlnm._FilterDatabase" localSheetId="0" hidden="1">Sheet1!$A$1:$G$71</definedName>
    <definedName name="_xlchart.v1.0" hidden="1">'task 5 6'!$C$19</definedName>
    <definedName name="_xlchart.v1.1" hidden="1">'task 5 6'!$C$20:$C$41</definedName>
    <definedName name="_xlchart.v1.10" hidden="1">'task 5 6'!$D$19</definedName>
    <definedName name="_xlchart.v1.11" hidden="1">'task 5 6'!$D$20:$D$41</definedName>
    <definedName name="_xlchart.v1.12" hidden="1">'task 5 6'!$E$19</definedName>
    <definedName name="_xlchart.v1.13" hidden="1">'task 5 6'!$E$20:$E$41</definedName>
    <definedName name="_xlchart.v1.14" hidden="1">'task 5 6'!$F$19</definedName>
    <definedName name="_xlchart.v1.15" hidden="1">'task 5 6'!$F$20:$F$41</definedName>
    <definedName name="_xlchart.v1.2" hidden="1">'task 5 6'!$D$19</definedName>
    <definedName name="_xlchart.v1.3" hidden="1">'task 5 6'!$D$20:$D$41</definedName>
    <definedName name="_xlchart.v1.4" hidden="1">'task 5 6'!$E$19</definedName>
    <definedName name="_xlchart.v1.5" hidden="1">'task 5 6'!$E$20:$E$41</definedName>
    <definedName name="_xlchart.v1.6" hidden="1">'task 5 6'!$F$19</definedName>
    <definedName name="_xlchart.v1.7" hidden="1">'task 5 6'!$F$20:$F$41</definedName>
    <definedName name="_xlchart.v1.8" hidden="1">'task 5 6'!$C$19</definedName>
    <definedName name="_xlchart.v1.9" hidden="1">'task 5 6'!$C$20:$C$41</definedName>
  </definedNames>
  <calcPr calcId="191028"/>
  <pivotCaches>
    <pivotCache cacheId="39" r:id="rId6"/>
    <pivotCache cacheId="45" r:id="rId7"/>
    <pivotCache cacheId="50" r:id="rId8"/>
    <pivotCache cacheId="5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2" i="4"/>
  <c r="K22" i="4"/>
  <c r="J22" i="4"/>
  <c r="I22" i="4"/>
  <c r="L21" i="4"/>
  <c r="K21" i="4"/>
  <c r="J21" i="4"/>
  <c r="I21" i="4"/>
  <c r="L20" i="4"/>
  <c r="K20" i="4"/>
  <c r="J20" i="4"/>
  <c r="I20" i="4"/>
  <c r="L23" i="4" l="1"/>
  <c r="L25" i="4" s="1"/>
  <c r="I23" i="4"/>
  <c r="I24" i="4" s="1"/>
  <c r="K23" i="4"/>
  <c r="K24" i="4" s="1"/>
  <c r="J23" i="4"/>
  <c r="J24" i="4" s="1"/>
  <c r="L24" i="4" l="1"/>
  <c r="J25" i="4"/>
  <c r="K25" i="4"/>
  <c r="I25" i="4"/>
</calcChain>
</file>

<file path=xl/sharedStrings.xml><?xml version="1.0" encoding="utf-8"?>
<sst xmlns="http://schemas.openxmlformats.org/spreadsheetml/2006/main" count="427" uniqueCount="49">
  <si>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</si>
  <si>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</si>
  <si>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</si>
  <si>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</si>
  <si>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</si>
  <si>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</si>
  <si>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</si>
  <si>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</si>
  <si>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</si>
  <si>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</si>
  <si>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</si>
  <si>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</si>
  <si>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</si>
  <si>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</si>
  <si>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</si>
  <si>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</si>
  <si>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Sum of Annual_Salary ($)</t>
  </si>
  <si>
    <t>Task 1</t>
  </si>
  <si>
    <t>Task 2</t>
  </si>
  <si>
    <t>Count of Gender</t>
  </si>
  <si>
    <t>Column Labels</t>
  </si>
  <si>
    <t>Task 3</t>
  </si>
  <si>
    <t>Annual_Salary with less than 2 years exp in IT</t>
  </si>
  <si>
    <t>Annual_Salary with 3 to 5 years exp in sales</t>
  </si>
  <si>
    <t>Task 4:</t>
  </si>
  <si>
    <t>Count of Age</t>
  </si>
  <si>
    <t>20-24</t>
  </si>
  <si>
    <t>25-29</t>
  </si>
  <si>
    <t>30-34</t>
  </si>
  <si>
    <t>35-39</t>
  </si>
  <si>
    <t>40-44</t>
  </si>
  <si>
    <t>45-50</t>
  </si>
  <si>
    <t>Task 5</t>
  </si>
  <si>
    <t>IT</t>
  </si>
  <si>
    <t>Quartile 1</t>
  </si>
  <si>
    <t>Quartile 2</t>
  </si>
  <si>
    <t>Quartile 3</t>
  </si>
  <si>
    <t>IQR</t>
  </si>
  <si>
    <t>UF</t>
  </si>
  <si>
    <t>LF</t>
  </si>
  <si>
    <t>Max</t>
  </si>
  <si>
    <t>Min</t>
  </si>
  <si>
    <t>Mean</t>
  </si>
  <si>
    <t>Skew</t>
  </si>
  <si>
    <t>Median</t>
  </si>
  <si>
    <t>R</t>
  </si>
  <si>
    <t>L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</si>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</sst>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4" fillId="0" borderId="0" xfId="0" applyFont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7" xfId="0" applyFont="1" applyBorder="1"/>
    <xf numFmtId="0" fontId="3" fillId="2" borderId="4" xfId="0" applyFont="1" applyFill="1" applyBorder="1"/>
    <xf numFmtId="0" fontId="3" fillId="0" borderId="4" xfId="0" applyFont="1" applyBorder="1"/>
    <xf numFmtId="0" fontId="4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 practice.xlsx]task 1 2!PivotTable15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spent for each department </a:t>
            </a:r>
            <a:endParaRPr lang="en-US"/>
          </a:p>
        </c:rich>
      </c:tx>
      <c:layout>
        <c:manualLayout>
          <c:xMode val="edge"/>
          <c:yMode val="edge"/>
          <c:x val="0.34745064102564105"/>
          <c:y val="5.4007503149605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91623931623933"/>
          <c:y val="0.17271852407443519"/>
          <c:w val="0.84323333333333328"/>
          <c:h val="0.6456532112668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 2'!$E$2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2'!$D$3:$D$7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1 2'!$E$3:$E$7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4C62-8BFD-CF244CF0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6"/>
        <c:axId val="1221263903"/>
        <c:axId val="1221264735"/>
      </c:barChart>
      <c:catAx>
        <c:axId val="12212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64735"/>
        <c:crosses val="autoZero"/>
        <c:auto val="1"/>
        <c:lblAlgn val="ctr"/>
        <c:lblOffset val="100"/>
        <c:noMultiLvlLbl val="0"/>
      </c:catAx>
      <c:valAx>
        <c:axId val="12212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 practice.xlsx]task 1 2!PivotTable15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cost</a:t>
            </a:r>
            <a:endParaRPr lang="en-US"/>
          </a:p>
        </c:rich>
      </c:tx>
      <c:layout>
        <c:manualLayout>
          <c:xMode val="edge"/>
          <c:yMode val="edge"/>
          <c:x val="3.392381744445485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218940393020239"/>
                  <c:h val="0.11513162629809759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124296926975605E-2"/>
              <c:y val="-3.57675055810451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16115867279655"/>
                  <c:h val="9.9234957150966405E-2"/>
                </c:manualLayout>
              </c15:layout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011304775858531E-2"/>
              <c:y val="1.58966691471311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891256481884533"/>
                  <c:h val="0.11513162629809759"/>
                </c:manualLayout>
              </c15:layout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259898629809745E-2"/>
              <c:y val="-6.5573760231916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011319233800248E-2"/>
                  <c:h val="0.1111574590113148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 2'!$E$2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B-4F6C-9F01-8F0F49A5F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6BB-4F6C-9F01-8F0F49A5F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6BB-4F6C-9F01-8F0F49A5F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B-4F6C-9F01-8F0F49A5F6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18940393020239"/>
                      <c:h val="0.11513162629809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6BB-4F6C-9F01-8F0F49A5F694}"/>
                </c:ext>
              </c:extLst>
            </c:dLbl>
            <c:dLbl>
              <c:idx val="1"/>
              <c:layout>
                <c:manualLayout>
                  <c:x val="-1.4124296926975605E-2"/>
                  <c:y val="-3.57675055810451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16115867279655"/>
                      <c:h val="9.92349571509664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6BB-4F6C-9F01-8F0F49A5F694}"/>
                </c:ext>
              </c:extLst>
            </c:dLbl>
            <c:dLbl>
              <c:idx val="2"/>
              <c:layout>
                <c:manualLayout>
                  <c:x val="-5.2259898629809745E-2"/>
                  <c:y val="-6.55737602319161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011319233800248E-2"/>
                      <c:h val="0.1111574590113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6BB-4F6C-9F01-8F0F49A5F694}"/>
                </c:ext>
              </c:extLst>
            </c:dLbl>
            <c:dLbl>
              <c:idx val="3"/>
              <c:layout>
                <c:manualLayout>
                  <c:x val="2.4011304775858531E-2"/>
                  <c:y val="1.58966691471311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91256481884533"/>
                      <c:h val="0.11513162629809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BB-4F6C-9F01-8F0F49A5F6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 2'!$D$3:$D$7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1 2'!$E$3:$E$7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B-4F6C-9F01-8F0F49A5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 practice.xlsx]task 3 4!PivotTable16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 4'!$E$4:$E$5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 4'!$D$6:$D$10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 4'!$E$6:$E$10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C-40F2-8083-0426DCB21928}"/>
            </c:ext>
          </c:extLst>
        </c:ser>
        <c:ser>
          <c:idx val="1"/>
          <c:order val="1"/>
          <c:tx>
            <c:strRef>
              <c:f>'task 3 4'!$F$4:$F$5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 4'!$D$6:$D$10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 4'!$F$6:$F$10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C-40F2-8083-0426DCB21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925775"/>
        <c:axId val="1171927023"/>
      </c:barChart>
      <c:catAx>
        <c:axId val="11719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27023"/>
        <c:crosses val="autoZero"/>
        <c:auto val="1"/>
        <c:lblAlgn val="ctr"/>
        <c:lblOffset val="100"/>
        <c:noMultiLvlLbl val="0"/>
      </c:catAx>
      <c:valAx>
        <c:axId val="11719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 practice.xlsx]task 5 6!PivotTable17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employees in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 6'!$D$3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C7D-41AE-868B-28AAE2906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 6'!$C$4:$C$10</c:f>
              <c:strCache>
                <c:ptCount val="6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45-50</c:v>
                </c:pt>
              </c:strCache>
            </c:strRef>
          </c:cat>
          <c:val>
            <c:numRef>
              <c:f>'task 5 6'!$D$4:$D$10</c:f>
              <c:numCache>
                <c:formatCode>General</c:formatCode>
                <c:ptCount val="6"/>
                <c:pt idx="0">
                  <c:v>11</c:v>
                </c:pt>
                <c:pt idx="1">
                  <c:v>27</c:v>
                </c:pt>
                <c:pt idx="2">
                  <c:v>14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D-41AE-868B-28AAE2906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9992415"/>
        <c:axId val="1079994495"/>
      </c:barChart>
      <c:catAx>
        <c:axId val="10799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94495"/>
        <c:crosses val="autoZero"/>
        <c:auto val="1"/>
        <c:lblAlgn val="ctr"/>
        <c:lblOffset val="100"/>
        <c:noMultiLvlLbl val="0"/>
      </c:catAx>
      <c:valAx>
        <c:axId val="10799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9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 practice.xlsx]task 7!PivotTable18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experience &amp;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432262129804661E-2"/>
              <c:y val="-7.797738454444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7'!$E$2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F5-4B71-BF77-FD28A3162ED3}"/>
                </c:ext>
              </c:extLst>
            </c:dLbl>
            <c:dLbl>
              <c:idx val="14"/>
              <c:layout>
                <c:manualLayout>
                  <c:x val="-2.2432262129804661E-2"/>
                  <c:y val="-7.7977384544448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F5-4B71-BF77-FD28A3162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7'!$D$3:$D$23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</c:strCache>
            </c:strRef>
          </c:cat>
          <c:val>
            <c:numRef>
              <c:f>'task 7'!$E$3:$E$23</c:f>
              <c:numCache>
                <c:formatCode>General</c:formatCode>
                <c:ptCount val="20"/>
                <c:pt idx="0">
                  <c:v>196500</c:v>
                </c:pt>
                <c:pt idx="1">
                  <c:v>120500</c:v>
                </c:pt>
                <c:pt idx="2">
                  <c:v>107000</c:v>
                </c:pt>
                <c:pt idx="3">
                  <c:v>114000</c:v>
                </c:pt>
                <c:pt idx="4">
                  <c:v>567000</c:v>
                </c:pt>
                <c:pt idx="5">
                  <c:v>368500</c:v>
                </c:pt>
                <c:pt idx="6">
                  <c:v>236000</c:v>
                </c:pt>
                <c:pt idx="7">
                  <c:v>455000</c:v>
                </c:pt>
                <c:pt idx="8">
                  <c:v>279000</c:v>
                </c:pt>
                <c:pt idx="9">
                  <c:v>233500</c:v>
                </c:pt>
                <c:pt idx="10">
                  <c:v>161000</c:v>
                </c:pt>
                <c:pt idx="11">
                  <c:v>152000</c:v>
                </c:pt>
                <c:pt idx="12">
                  <c:v>251400</c:v>
                </c:pt>
                <c:pt idx="13">
                  <c:v>242500</c:v>
                </c:pt>
                <c:pt idx="14">
                  <c:v>85000</c:v>
                </c:pt>
                <c:pt idx="15">
                  <c:v>88000</c:v>
                </c:pt>
                <c:pt idx="16">
                  <c:v>90000</c:v>
                </c:pt>
                <c:pt idx="17">
                  <c:v>92000</c:v>
                </c:pt>
                <c:pt idx="18">
                  <c:v>140000</c:v>
                </c:pt>
                <c:pt idx="19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5-4B71-BF77-FD28A316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573023"/>
        <c:axId val="1222571775"/>
      </c:lineChart>
      <c:catAx>
        <c:axId val="12225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1775"/>
        <c:crosses val="autoZero"/>
        <c:auto val="1"/>
        <c:lblAlgn val="ctr"/>
        <c:lblOffset val="100"/>
        <c:noMultiLvlLbl val="0"/>
      </c:catAx>
      <c:valAx>
        <c:axId val="12225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Salary in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in department</a:t>
          </a:r>
        </a:p>
      </cx:txPr>
    </cx:title>
    <cx:plotArea>
      <cx:plotAreaRegion>
        <cx:series layoutId="boxWhisker" uniqueId="{B4C18A34-35D0-4E2E-8BE6-70728F46280E}">
          <cx:tx>
            <cx:txData>
              <cx:f>_xlchart.v1.8</cx:f>
              <cx:v>Finance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8370E1-0E19-4E97-8A53-7692E40F3336}">
          <cx:tx>
            <cx:txData>
              <cx:f>_xlchart.v1.10</cx:f>
              <cx:v>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9AD94A8-18D8-4245-B07F-3CE579EA65C8}">
          <cx:tx>
            <cx:txData>
              <cx:f>_xlchart.v1.12</cx:f>
              <cx:v>IT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6EAEE4-0559-4BA4-9318-D2062D01409C}">
          <cx:tx>
            <cx:txData>
              <cx:f>_xlchart.v1.14</cx:f>
              <cx:v>Sales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147637</xdr:rowOff>
    </xdr:from>
    <xdr:to>
      <xdr:col>13</xdr:col>
      <xdr:colOff>498524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8FE60-4D14-4ACC-80CB-8D519144E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123826</xdr:colOff>
      <xdr:row>17</xdr:row>
      <xdr:rowOff>80961</xdr:rowOff>
    </xdr:from>
    <xdr:to>
      <xdr:col>10</xdr:col>
      <xdr:colOff>552450</xdr:colOff>
      <xdr:row>34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2B098-2EFB-40A9-A46D-CEE6113F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100012</xdr:rowOff>
    </xdr:from>
    <xdr:to>
      <xdr:col>13</xdr:col>
      <xdr:colOff>533399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1CD40-FDDF-40FA-A4C4-982CC3FC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176212</xdr:rowOff>
    </xdr:from>
    <xdr:to>
      <xdr:col>13</xdr:col>
      <xdr:colOff>133350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3C9BA-3BA8-4B2E-B4CC-4E3E37C3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3</xdr:row>
      <xdr:rowOff>152400</xdr:rowOff>
    </xdr:from>
    <xdr:to>
      <xdr:col>19</xdr:col>
      <xdr:colOff>219075</xdr:colOff>
      <xdr:row>8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4B2AE9-43D5-4BC7-924B-492541A9571C}"/>
            </a:ext>
          </a:extLst>
        </xdr:cNvPr>
        <xdr:cNvSpPr txBox="1"/>
      </xdr:nvSpPr>
      <xdr:spPr>
        <a:xfrm>
          <a:off x="9182100" y="723900"/>
          <a:ext cx="31051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Task</a:t>
          </a:r>
          <a:r>
            <a:rPr lang="en-IN" sz="1100" baseline="0"/>
            <a:t> 5: The highest number of employees are in the age group of 25-29</a:t>
          </a:r>
          <a:endParaRPr lang="en-IN" sz="1100"/>
        </a:p>
      </xdr:txBody>
    </xdr:sp>
    <xdr:clientData/>
  </xdr:twoCellAnchor>
  <xdr:twoCellAnchor>
    <xdr:from>
      <xdr:col>6</xdr:col>
      <xdr:colOff>400050</xdr:colOff>
      <xdr:row>31</xdr:row>
      <xdr:rowOff>133350</xdr:rowOff>
    </xdr:from>
    <xdr:to>
      <xdr:col>12</xdr:col>
      <xdr:colOff>161925</xdr:colOff>
      <xdr:row>39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E98132-7139-4476-9760-2AEEFCC0C9F8}"/>
            </a:ext>
          </a:extLst>
        </xdr:cNvPr>
        <xdr:cNvSpPr txBox="1"/>
      </xdr:nvSpPr>
      <xdr:spPr>
        <a:xfrm>
          <a:off x="4543425" y="6057900"/>
          <a:ext cx="341947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IQR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IT has the highest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disparity  in salary distribution;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Finance &amp; IT left skewed while HR &amp; Sales are right skewed;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 upper outlier in HR lying in max value &amp; 1 upper outlier in IT lying in max;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IN" sz="1100"/>
        </a:p>
      </xdr:txBody>
    </xdr:sp>
    <xdr:clientData/>
  </xdr:twoCellAnchor>
  <xdr:twoCellAnchor>
    <xdr:from>
      <xdr:col>12</xdr:col>
      <xdr:colOff>371474</xdr:colOff>
      <xdr:row>20</xdr:row>
      <xdr:rowOff>166687</xdr:rowOff>
    </xdr:from>
    <xdr:to>
      <xdr:col>20</xdr:col>
      <xdr:colOff>609599</xdr:colOff>
      <xdr:row>38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100ACE3-E320-4565-A7F1-0AA7A909D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49" y="3995737"/>
              <a:ext cx="5114925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3</xdr:row>
      <xdr:rowOff>52387</xdr:rowOff>
    </xdr:from>
    <xdr:to>
      <xdr:col>15</xdr:col>
      <xdr:colOff>361951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86076-5D92-4F93-B6F1-9E2A8B73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558784953704" createdVersion="7" refreshedVersion="7" minRefreshableVersion="3" recordCount="70" xr:uid="{28ACAE63-7BFA-4F9A-A1E6-ED6D65785DB8}">
  <cacheSource type="worksheet">
    <worksheetSource ref="A1:B71" sheet="task 1 2"/>
  </cacheSource>
  <cacheFields count="2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580713541669" createdVersion="7" refreshedVersion="7" minRefreshableVersion="3" recordCount="70" xr:uid="{AB2152AA-2166-4F7A-87D9-5E266382AB7A}">
  <cacheSource type="worksheet">
    <worksheetSource ref="A1:B71" sheet="task 3 4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597582523151" createdVersion="7" refreshedVersion="7" minRefreshableVersion="3" recordCount="70" xr:uid="{0CEFA969-073E-4715-B837-02A13B13B4B4}">
  <cacheSource type="worksheet">
    <worksheetSource ref="A1:A71" sheet="task 5 6"/>
  </cacheSource>
  <cacheFields count="1"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0">
        <rangePr autoStart="0" startNum="20" endNum="50" groupInterval="5"/>
        <groupItems count="8">
          <s v="&lt;20"/>
          <s v="20-24"/>
          <s v="25-29"/>
          <s v="30-34"/>
          <s v="35-39"/>
          <s v="40-44"/>
          <s v="45-50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624416666666" createdVersion="7" refreshedVersion="7" minRefreshableVersion="3" recordCount="70" xr:uid="{13A075AD-BC78-4C76-B170-DBFB575B9E07}">
  <cacheSource type="worksheet">
    <worksheetSource ref="A1:B71" sheet="task 7"/>
  </cacheSource>
  <cacheFields count="2"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</r>
  <r>
    <x v="1"/>
  </r>
  <r>
    <x v="2"/>
  </r>
  <r>
    <x v="3"/>
  </r>
  <r>
    <x v="1"/>
  </r>
  <r>
    <x v="4"/>
  </r>
  <r>
    <x v="1"/>
  </r>
  <r>
    <x v="5"/>
  </r>
  <r>
    <x v="1"/>
  </r>
  <r>
    <x v="6"/>
  </r>
  <r>
    <x v="7"/>
  </r>
  <r>
    <x v="1"/>
  </r>
  <r>
    <x v="0"/>
  </r>
  <r>
    <x v="1"/>
  </r>
  <r>
    <x v="8"/>
  </r>
  <r>
    <x v="9"/>
  </r>
  <r>
    <x v="7"/>
  </r>
  <r>
    <x v="0"/>
  </r>
  <r>
    <x v="10"/>
  </r>
  <r>
    <x v="1"/>
  </r>
  <r>
    <x v="11"/>
  </r>
  <r>
    <x v="1"/>
  </r>
  <r>
    <x v="12"/>
  </r>
  <r>
    <x v="1"/>
  </r>
  <r>
    <x v="7"/>
  </r>
  <r>
    <x v="4"/>
  </r>
  <r>
    <x v="1"/>
  </r>
  <r>
    <x v="1"/>
  </r>
  <r>
    <x v="3"/>
  </r>
  <r>
    <x v="13"/>
  </r>
  <r>
    <x v="4"/>
  </r>
  <r>
    <x v="6"/>
  </r>
  <r>
    <x v="4"/>
  </r>
  <r>
    <x v="12"/>
  </r>
  <r>
    <x v="12"/>
  </r>
  <r>
    <x v="5"/>
  </r>
  <r>
    <x v="7"/>
  </r>
  <r>
    <x v="7"/>
  </r>
  <r>
    <x v="0"/>
  </r>
  <r>
    <x v="4"/>
  </r>
  <r>
    <x v="6"/>
  </r>
  <r>
    <x v="8"/>
  </r>
  <r>
    <x v="9"/>
  </r>
  <r>
    <x v="2"/>
  </r>
  <r>
    <x v="14"/>
  </r>
  <r>
    <x v="15"/>
  </r>
  <r>
    <x v="0"/>
  </r>
  <r>
    <x v="5"/>
  </r>
  <r>
    <x v="6"/>
  </r>
  <r>
    <x v="16"/>
  </r>
  <r>
    <x v="14"/>
  </r>
  <r>
    <x v="17"/>
  </r>
  <r>
    <x v="18"/>
  </r>
  <r>
    <x v="19"/>
  </r>
  <r>
    <x v="11"/>
  </r>
  <r>
    <x v="20"/>
  </r>
  <r>
    <x v="3"/>
  </r>
  <r>
    <x v="21"/>
  </r>
  <r>
    <x v="22"/>
  </r>
  <r>
    <x v="6"/>
  </r>
  <r>
    <x v="14"/>
  </r>
  <r>
    <x v="11"/>
  </r>
  <r>
    <x v="23"/>
  </r>
  <r>
    <x v="24"/>
  </r>
  <r>
    <x v="25"/>
  </r>
  <r>
    <x v="26"/>
  </r>
  <r>
    <x v="7"/>
  </r>
  <r>
    <x v="3"/>
  </r>
  <r>
    <x v="9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1"/>
    <n v="48000"/>
  </r>
  <r>
    <x v="2"/>
    <n v="75000"/>
  </r>
  <r>
    <x v="3"/>
    <n v="61000"/>
  </r>
  <r>
    <x v="1"/>
    <n v="45000"/>
  </r>
  <r>
    <x v="4"/>
    <n v="40000"/>
  </r>
  <r>
    <x v="1"/>
    <n v="42000"/>
  </r>
  <r>
    <x v="0"/>
    <n v="28000"/>
  </r>
  <r>
    <x v="1"/>
    <n v="48000"/>
  </r>
  <r>
    <x v="2"/>
    <n v="65000"/>
  </r>
  <r>
    <x v="1"/>
    <n v="54000"/>
  </r>
  <r>
    <x v="1"/>
    <n v="45000"/>
  </r>
  <r>
    <x v="0"/>
    <n v="29000"/>
  </r>
  <r>
    <x v="1"/>
    <n v="48000"/>
  </r>
  <r>
    <x v="5"/>
    <n v="95000"/>
  </r>
  <r>
    <x v="6"/>
    <n v="78000"/>
  </r>
  <r>
    <x v="7"/>
    <n v="54000"/>
  </r>
  <r>
    <x v="0"/>
    <n v="28000"/>
  </r>
  <r>
    <x v="4"/>
    <n v="36000"/>
  </r>
  <r>
    <x v="1"/>
    <n v="42000"/>
  </r>
  <r>
    <x v="8"/>
    <n v="94000"/>
  </r>
  <r>
    <x v="7"/>
    <n v="42000"/>
  </r>
  <r>
    <x v="9"/>
    <n v="30000"/>
  </r>
  <r>
    <x v="1"/>
    <n v="48000"/>
  </r>
  <r>
    <x v="7"/>
    <n v="52000"/>
  </r>
  <r>
    <x v="10"/>
    <n v="36000"/>
  </r>
  <r>
    <x v="1"/>
    <n v="48000"/>
  </r>
  <r>
    <x v="1"/>
    <n v="48000"/>
  </r>
  <r>
    <x v="7"/>
    <n v="56000"/>
  </r>
  <r>
    <x v="11"/>
    <n v="140000"/>
  </r>
  <r>
    <x v="4"/>
    <n v="38000"/>
  </r>
  <r>
    <x v="6"/>
    <n v="68000"/>
  </r>
  <r>
    <x v="10"/>
    <n v="36000"/>
  </r>
  <r>
    <x v="9"/>
    <n v="32000"/>
  </r>
  <r>
    <x v="9"/>
    <n v="30000"/>
  </r>
  <r>
    <x v="9"/>
    <n v="28500"/>
  </r>
  <r>
    <x v="7"/>
    <n v="53000"/>
  </r>
  <r>
    <x v="1"/>
    <n v="51000"/>
  </r>
  <r>
    <x v="0"/>
    <n v="28000"/>
  </r>
  <r>
    <x v="10"/>
    <n v="35000"/>
  </r>
  <r>
    <x v="6"/>
    <n v="65000"/>
  </r>
  <r>
    <x v="5"/>
    <n v="70000"/>
  </r>
  <r>
    <x v="6"/>
    <n v="68000"/>
  </r>
  <r>
    <x v="2"/>
    <n v="61000"/>
  </r>
  <r>
    <x v="3"/>
    <n v="58000"/>
  </r>
  <r>
    <x v="12"/>
    <n v="83000"/>
  </r>
  <r>
    <x v="0"/>
    <n v="27500"/>
  </r>
  <r>
    <x v="0"/>
    <n v="29000"/>
  </r>
  <r>
    <x v="2"/>
    <n v="62000"/>
  </r>
  <r>
    <x v="5"/>
    <n v="68500"/>
  </r>
  <r>
    <x v="3"/>
    <n v="60000"/>
  </r>
  <r>
    <x v="13"/>
    <n v="80000"/>
  </r>
  <r>
    <x v="14"/>
    <n v="77000"/>
  </r>
  <r>
    <x v="8"/>
    <n v="78000"/>
  </r>
  <r>
    <x v="14"/>
    <n v="75000"/>
  </r>
  <r>
    <x v="15"/>
    <n v="85000"/>
  </r>
  <r>
    <x v="7"/>
    <n v="58000"/>
  </r>
  <r>
    <x v="16"/>
    <n v="88000"/>
  </r>
  <r>
    <x v="17"/>
    <n v="90000"/>
  </r>
  <r>
    <x v="2"/>
    <n v="63000"/>
  </r>
  <r>
    <x v="2"/>
    <n v="62500"/>
  </r>
  <r>
    <x v="12"/>
    <n v="78000"/>
  </r>
  <r>
    <x v="8"/>
    <n v="79400"/>
  </r>
  <r>
    <x v="13"/>
    <n v="80000"/>
  </r>
  <r>
    <x v="18"/>
    <n v="170000"/>
  </r>
  <r>
    <x v="13"/>
    <n v="82500"/>
  </r>
  <r>
    <x v="7"/>
    <n v="53500"/>
  </r>
  <r>
    <x v="3"/>
    <n v="57000"/>
  </r>
  <r>
    <x v="2"/>
    <n v="66500"/>
  </r>
  <r>
    <x v="19"/>
    <n v="9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9FE41-986F-4705-B95C-B7E761D399DB}" name="PivotTable15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2:E7" firstHeaderRow="1" firstDataRow="1" firstDataCol="1"/>
  <pivotFields count="2"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1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08FBD-E441-4794-B04E-2C8F02D28904}" name="PivotTable16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4:G10" firstHeaderRow="1" firstDataRow="2" firstDataCol="1"/>
  <pivotFields count="2">
    <pivotField axis="axisCol" dataField="1" showAll="0" sortType="ascending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6A662-5DBC-43C6-9C65-955C24A22FDF}" name="PivotTable17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C3:D10" firstHeaderRow="1" firstDataRow="1" firstDataCol="1"/>
  <pivotFields count="1">
    <pivotField axis="axisRow" dataField="1" showAll="0" countASubtotal="1">
      <items count="9">
        <item x="0"/>
        <item x="1"/>
        <item x="2"/>
        <item x="3"/>
        <item x="4"/>
        <item x="5"/>
        <item x="6"/>
        <item x="7"/>
        <item t="countA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20B89-0B98-4AC4-A072-8B56B9AD975D}" name="PivotTable18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2:E23" firstHeaderRow="1" firstDataRow="1" firstDataCol="1"/>
  <pivotFields count="2">
    <pivotField axis="axisRow" showAll="0">
      <items count="21">
        <item x="0"/>
        <item x="9"/>
        <item x="10"/>
        <item x="4"/>
        <item x="1"/>
        <item x="7"/>
        <item x="3"/>
        <item x="2"/>
        <item x="6"/>
        <item x="5"/>
        <item x="12"/>
        <item x="14"/>
        <item x="8"/>
        <item x="13"/>
        <item x="15"/>
        <item x="16"/>
        <item x="17"/>
        <item x="19"/>
        <item x="11"/>
        <item x="18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nnual_Salary ($)" fld="1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zoomScale="110" zoomScaleNormal="110" workbookViewId="0">
      <selection activeCell="L13" sqref="L13"/>
    </sheetView>
  </sheetViews>
  <sheetFormatPr defaultRowHeight="15" x14ac:dyDescent="0.2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8.42578125" customWidth="1"/>
  </cols>
  <sheetData>
    <row r="1" spans="1:8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8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25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7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7" x14ac:dyDescent="0.25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7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7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7" x14ac:dyDescent="0.25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7" x14ac:dyDescent="0.25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7" x14ac:dyDescent="0.25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7" x14ac:dyDescent="0.25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7" x14ac:dyDescent="0.25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7" x14ac:dyDescent="0.25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7" x14ac:dyDescent="0.25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7" x14ac:dyDescent="0.25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7" x14ac:dyDescent="0.25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7" x14ac:dyDescent="0.25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7" x14ac:dyDescent="0.25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7" x14ac:dyDescent="0.25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25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25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25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25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25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25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25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25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25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5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25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25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5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25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25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25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25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G71" xr:uid="{00000000-0001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>
      <selection activeCell="O27" sqref="O27"/>
    </sheetView>
  </sheetViews>
  <sheetFormatPr defaultRowHeight="15" x14ac:dyDescent="0.25"/>
  <cols>
    <col min="1" max="1" width="11.7109375" bestFit="1" customWidth="1"/>
    <col min="2" max="2" width="16.5703125" bestFit="1" customWidth="1"/>
    <col min="4" max="4" width="13.140625" bestFit="1" customWidth="1"/>
    <col min="5" max="5" width="23.42578125" bestFit="1" customWidth="1"/>
    <col min="6" max="6" width="24.42578125" bestFit="1" customWidth="1"/>
  </cols>
  <sheetData>
    <row r="1" spans="1:6" x14ac:dyDescent="0.25">
      <c r="A1" s="17" t="s">
        <v>2</v>
      </c>
      <c r="B1" s="17" t="s">
        <v>3</v>
      </c>
    </row>
    <row r="2" spans="1:6" ht="15.75" x14ac:dyDescent="0.25">
      <c r="A2" s="1" t="s">
        <v>8</v>
      </c>
      <c r="B2" s="1">
        <v>27000</v>
      </c>
      <c r="D2" s="15" t="s">
        <v>14</v>
      </c>
      <c r="E2" t="s">
        <v>16</v>
      </c>
      <c r="F2" s="35" t="s">
        <v>17</v>
      </c>
    </row>
    <row r="3" spans="1:6" x14ac:dyDescent="0.25">
      <c r="A3" s="1" t="s">
        <v>8</v>
      </c>
      <c r="B3" s="1">
        <v>48000</v>
      </c>
      <c r="D3" s="16" t="s">
        <v>11</v>
      </c>
      <c r="E3" s="7">
        <v>790000</v>
      </c>
    </row>
    <row r="4" spans="1:6" x14ac:dyDescent="0.25">
      <c r="A4" s="1" t="s">
        <v>10</v>
      </c>
      <c r="B4" s="1">
        <v>75000</v>
      </c>
      <c r="D4" s="16" t="s">
        <v>12</v>
      </c>
      <c r="E4" s="7">
        <v>987000</v>
      </c>
    </row>
    <row r="5" spans="1:6" x14ac:dyDescent="0.25">
      <c r="A5" s="1" t="s">
        <v>10</v>
      </c>
      <c r="B5" s="1">
        <v>61000</v>
      </c>
      <c r="D5" s="16" t="s">
        <v>10</v>
      </c>
      <c r="E5" s="7">
        <v>1089000</v>
      </c>
    </row>
    <row r="6" spans="1:6" x14ac:dyDescent="0.25">
      <c r="A6" s="1" t="s">
        <v>11</v>
      </c>
      <c r="B6" s="1">
        <v>45000</v>
      </c>
      <c r="D6" s="16" t="s">
        <v>8</v>
      </c>
      <c r="E6" s="7">
        <v>1282900</v>
      </c>
    </row>
    <row r="7" spans="1:6" x14ac:dyDescent="0.25">
      <c r="A7" s="1" t="s">
        <v>11</v>
      </c>
      <c r="B7" s="1">
        <v>40000</v>
      </c>
      <c r="D7" s="16" t="s">
        <v>15</v>
      </c>
      <c r="E7" s="7">
        <v>4148900</v>
      </c>
    </row>
    <row r="8" spans="1:6" x14ac:dyDescent="0.25">
      <c r="A8" s="1" t="s">
        <v>12</v>
      </c>
      <c r="B8" s="1">
        <v>42000</v>
      </c>
    </row>
    <row r="9" spans="1:6" x14ac:dyDescent="0.25">
      <c r="A9" s="1" t="s">
        <v>8</v>
      </c>
      <c r="B9" s="1">
        <v>28000</v>
      </c>
    </row>
    <row r="10" spans="1:6" x14ac:dyDescent="0.25">
      <c r="A10" s="1" t="s">
        <v>8</v>
      </c>
      <c r="B10" s="1">
        <v>48000</v>
      </c>
    </row>
    <row r="11" spans="1:6" x14ac:dyDescent="0.25">
      <c r="A11" s="1" t="s">
        <v>10</v>
      </c>
      <c r="B11" s="1">
        <v>65000</v>
      </c>
    </row>
    <row r="12" spans="1:6" x14ac:dyDescent="0.25">
      <c r="A12" s="1" t="s">
        <v>10</v>
      </c>
      <c r="B12" s="3">
        <v>54000</v>
      </c>
    </row>
    <row r="13" spans="1:6" x14ac:dyDescent="0.25">
      <c r="A13" s="1" t="s">
        <v>8</v>
      </c>
      <c r="B13" s="1">
        <v>45000</v>
      </c>
    </row>
    <row r="14" spans="1:6" x14ac:dyDescent="0.25">
      <c r="A14" s="1" t="s">
        <v>8</v>
      </c>
      <c r="B14" s="1">
        <v>29000</v>
      </c>
    </row>
    <row r="15" spans="1:6" x14ac:dyDescent="0.25">
      <c r="A15" s="1" t="s">
        <v>11</v>
      </c>
      <c r="B15" s="1">
        <v>48000</v>
      </c>
    </row>
    <row r="16" spans="1:6" x14ac:dyDescent="0.25">
      <c r="A16" s="1" t="s">
        <v>12</v>
      </c>
      <c r="B16" s="1">
        <v>95000</v>
      </c>
    </row>
    <row r="17" spans="1:5" x14ac:dyDescent="0.25">
      <c r="A17" s="1" t="s">
        <v>8</v>
      </c>
      <c r="B17" s="1">
        <v>78000</v>
      </c>
    </row>
    <row r="18" spans="1:5" x14ac:dyDescent="0.25">
      <c r="A18" s="1" t="s">
        <v>10</v>
      </c>
      <c r="B18" s="3">
        <v>54000</v>
      </c>
    </row>
    <row r="19" spans="1:5" ht="15.75" x14ac:dyDescent="0.25">
      <c r="A19" s="1" t="s">
        <v>12</v>
      </c>
      <c r="B19" s="1">
        <v>28000</v>
      </c>
      <c r="E19" s="35" t="s">
        <v>18</v>
      </c>
    </row>
    <row r="20" spans="1:5" x14ac:dyDescent="0.25">
      <c r="A20" s="1" t="s">
        <v>12</v>
      </c>
      <c r="B20" s="1">
        <v>36000</v>
      </c>
    </row>
    <row r="21" spans="1:5" x14ac:dyDescent="0.25">
      <c r="A21" s="1" t="s">
        <v>8</v>
      </c>
      <c r="B21" s="3">
        <v>42000</v>
      </c>
    </row>
    <row r="22" spans="1:5" x14ac:dyDescent="0.25">
      <c r="A22" s="1" t="s">
        <v>10</v>
      </c>
      <c r="B22" s="3">
        <v>94000</v>
      </c>
    </row>
    <row r="23" spans="1:5" x14ac:dyDescent="0.25">
      <c r="A23" s="1" t="s">
        <v>10</v>
      </c>
      <c r="B23" s="3">
        <v>42000</v>
      </c>
    </row>
    <row r="24" spans="1:5" x14ac:dyDescent="0.25">
      <c r="A24" s="1" t="s">
        <v>11</v>
      </c>
      <c r="B24" s="3">
        <v>30000</v>
      </c>
    </row>
    <row r="25" spans="1:5" x14ac:dyDescent="0.25">
      <c r="A25" s="1" t="s">
        <v>11</v>
      </c>
      <c r="B25" s="3">
        <v>48000</v>
      </c>
    </row>
    <row r="26" spans="1:5" x14ac:dyDescent="0.25">
      <c r="A26" s="1" t="s">
        <v>8</v>
      </c>
      <c r="B26" s="3">
        <v>52000</v>
      </c>
    </row>
    <row r="27" spans="1:5" x14ac:dyDescent="0.25">
      <c r="A27" s="1" t="s">
        <v>8</v>
      </c>
      <c r="B27" s="3">
        <v>36000</v>
      </c>
    </row>
    <row r="28" spans="1:5" x14ac:dyDescent="0.25">
      <c r="A28" s="1" t="s">
        <v>8</v>
      </c>
      <c r="B28" s="3">
        <v>48000</v>
      </c>
    </row>
    <row r="29" spans="1:5" x14ac:dyDescent="0.25">
      <c r="A29" s="1" t="s">
        <v>8</v>
      </c>
      <c r="B29" s="3">
        <v>48000</v>
      </c>
    </row>
    <row r="30" spans="1:5" x14ac:dyDescent="0.25">
      <c r="A30" s="1" t="s">
        <v>12</v>
      </c>
      <c r="B30" s="3">
        <v>56000</v>
      </c>
    </row>
    <row r="31" spans="1:5" x14ac:dyDescent="0.25">
      <c r="A31" s="1" t="s">
        <v>12</v>
      </c>
      <c r="B31" s="3">
        <v>140000</v>
      </c>
    </row>
    <row r="32" spans="1:5" x14ac:dyDescent="0.25">
      <c r="A32" s="1" t="s">
        <v>12</v>
      </c>
      <c r="B32" s="3">
        <v>38000</v>
      </c>
    </row>
    <row r="33" spans="1:2" x14ac:dyDescent="0.25">
      <c r="A33" s="3" t="s">
        <v>11</v>
      </c>
      <c r="B33" s="3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3">
        <v>30000</v>
      </c>
    </row>
    <row r="37" spans="1:2" x14ac:dyDescent="0.25">
      <c r="A37" s="1" t="s">
        <v>10</v>
      </c>
      <c r="B37" s="3">
        <v>28500</v>
      </c>
    </row>
    <row r="38" spans="1:2" x14ac:dyDescent="0.25">
      <c r="A38" s="1" t="s">
        <v>8</v>
      </c>
      <c r="B38" s="3">
        <v>53000</v>
      </c>
    </row>
    <row r="39" spans="1:2" x14ac:dyDescent="0.25">
      <c r="A39" s="1" t="s">
        <v>12</v>
      </c>
      <c r="B39" s="3">
        <v>51000</v>
      </c>
    </row>
    <row r="40" spans="1:2" x14ac:dyDescent="0.25">
      <c r="A40" s="1" t="s">
        <v>10</v>
      </c>
      <c r="B40" s="3">
        <v>28000</v>
      </c>
    </row>
    <row r="41" spans="1:2" x14ac:dyDescent="0.25">
      <c r="A41" s="1" t="s">
        <v>11</v>
      </c>
      <c r="B41" s="3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4" t="s">
        <v>10</v>
      </c>
      <c r="B44" s="1">
        <v>68000</v>
      </c>
    </row>
    <row r="45" spans="1:2" x14ac:dyDescent="0.25">
      <c r="A45" s="4" t="s">
        <v>12</v>
      </c>
      <c r="B45" s="1">
        <v>61000</v>
      </c>
    </row>
    <row r="46" spans="1:2" x14ac:dyDescent="0.25">
      <c r="A46" s="5" t="s">
        <v>10</v>
      </c>
      <c r="B46" s="1">
        <v>58000</v>
      </c>
    </row>
    <row r="47" spans="1:2" x14ac:dyDescent="0.25">
      <c r="A47" s="5" t="s">
        <v>11</v>
      </c>
      <c r="B47" s="3">
        <v>83000</v>
      </c>
    </row>
    <row r="48" spans="1:2" x14ac:dyDescent="0.25">
      <c r="A48" s="5" t="s">
        <v>8</v>
      </c>
      <c r="B48" s="13">
        <v>27500</v>
      </c>
    </row>
    <row r="49" spans="1:2" x14ac:dyDescent="0.25">
      <c r="A49" s="5" t="s">
        <v>8</v>
      </c>
      <c r="B49" s="1">
        <v>29000</v>
      </c>
    </row>
    <row r="50" spans="1:2" x14ac:dyDescent="0.25">
      <c r="A50" s="5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4" t="s">
        <v>10</v>
      </c>
      <c r="B52" s="1">
        <v>60000</v>
      </c>
    </row>
    <row r="53" spans="1:2" x14ac:dyDescent="0.25">
      <c r="A53" s="4" t="s">
        <v>11</v>
      </c>
      <c r="B53" s="1">
        <v>80000</v>
      </c>
    </row>
    <row r="54" spans="1:2" x14ac:dyDescent="0.25">
      <c r="A54" s="5" t="s">
        <v>12</v>
      </c>
      <c r="B54" s="1">
        <v>77000</v>
      </c>
    </row>
    <row r="55" spans="1:2" x14ac:dyDescent="0.25">
      <c r="A55" s="5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1"/>
  <sheetViews>
    <sheetView topLeftCell="A7" workbookViewId="0">
      <selection activeCell="I19" sqref="I19"/>
    </sheetView>
  </sheetViews>
  <sheetFormatPr defaultRowHeight="15" x14ac:dyDescent="0.25"/>
  <cols>
    <col min="1" max="1" width="9.85546875" customWidth="1"/>
    <col min="2" max="2" width="11.7109375" bestFit="1" customWidth="1"/>
    <col min="4" max="4" width="15.85546875" bestFit="1" customWidth="1"/>
    <col min="5" max="5" width="16.28515625" bestFit="1" customWidth="1"/>
    <col min="6" max="6" width="5.5703125" bestFit="1" customWidth="1"/>
    <col min="7" max="7" width="11.28515625" bestFit="1" customWidth="1"/>
    <col min="8" max="8" width="5.5703125" bestFit="1" customWidth="1"/>
    <col min="9" max="9" width="20.85546875" bestFit="1" customWidth="1"/>
    <col min="10" max="10" width="22" bestFit="1" customWidth="1"/>
  </cols>
  <sheetData>
    <row r="1" spans="1:7" x14ac:dyDescent="0.25">
      <c r="A1" s="17" t="s">
        <v>1</v>
      </c>
      <c r="B1" s="17" t="s">
        <v>2</v>
      </c>
    </row>
    <row r="2" spans="1:7" ht="15.75" x14ac:dyDescent="0.25">
      <c r="A2" s="1" t="s">
        <v>7</v>
      </c>
      <c r="B2" s="1" t="s">
        <v>8</v>
      </c>
      <c r="D2" s="20" t="s">
        <v>21</v>
      </c>
    </row>
    <row r="3" spans="1:7" x14ac:dyDescent="0.25">
      <c r="A3" s="1" t="s">
        <v>9</v>
      </c>
      <c r="B3" s="1" t="s">
        <v>8</v>
      </c>
    </row>
    <row r="4" spans="1:7" x14ac:dyDescent="0.25">
      <c r="A4" s="1" t="s">
        <v>7</v>
      </c>
      <c r="B4" s="1" t="s">
        <v>10</v>
      </c>
      <c r="D4" s="15" t="s">
        <v>19</v>
      </c>
      <c r="E4" s="15" t="s">
        <v>20</v>
      </c>
    </row>
    <row r="5" spans="1:7" x14ac:dyDescent="0.25">
      <c r="A5" s="1" t="s">
        <v>7</v>
      </c>
      <c r="B5" s="1" t="s">
        <v>10</v>
      </c>
      <c r="D5" s="15" t="s">
        <v>14</v>
      </c>
      <c r="E5" t="s">
        <v>9</v>
      </c>
      <c r="F5" t="s">
        <v>7</v>
      </c>
      <c r="G5" t="s">
        <v>15</v>
      </c>
    </row>
    <row r="6" spans="1:7" x14ac:dyDescent="0.25">
      <c r="A6" s="1" t="s">
        <v>9</v>
      </c>
      <c r="B6" s="1" t="s">
        <v>11</v>
      </c>
      <c r="D6" s="16" t="s">
        <v>11</v>
      </c>
      <c r="E6" s="7">
        <v>2</v>
      </c>
      <c r="F6" s="7">
        <v>11</v>
      </c>
      <c r="G6" s="7">
        <v>13</v>
      </c>
    </row>
    <row r="7" spans="1:7" x14ac:dyDescent="0.25">
      <c r="A7" s="1" t="s">
        <v>7</v>
      </c>
      <c r="B7" s="1" t="s">
        <v>11</v>
      </c>
      <c r="D7" s="16" t="s">
        <v>12</v>
      </c>
      <c r="E7" s="7">
        <v>11</v>
      </c>
      <c r="F7" s="7">
        <v>4</v>
      </c>
      <c r="G7" s="7">
        <v>15</v>
      </c>
    </row>
    <row r="8" spans="1:7" x14ac:dyDescent="0.25">
      <c r="A8" s="1" t="s">
        <v>9</v>
      </c>
      <c r="B8" s="1" t="s">
        <v>12</v>
      </c>
      <c r="D8" s="16" t="s">
        <v>8</v>
      </c>
      <c r="E8" s="7">
        <v>10</v>
      </c>
      <c r="F8" s="7">
        <v>12</v>
      </c>
      <c r="G8" s="7">
        <v>22</v>
      </c>
    </row>
    <row r="9" spans="1:7" x14ac:dyDescent="0.25">
      <c r="A9" s="1" t="s">
        <v>7</v>
      </c>
      <c r="B9" s="1" t="s">
        <v>8</v>
      </c>
      <c r="D9" s="16" t="s">
        <v>10</v>
      </c>
      <c r="E9" s="7">
        <v>4</v>
      </c>
      <c r="F9" s="7">
        <v>16</v>
      </c>
      <c r="G9" s="7">
        <v>20</v>
      </c>
    </row>
    <row r="10" spans="1:7" x14ac:dyDescent="0.25">
      <c r="A10" s="1" t="s">
        <v>9</v>
      </c>
      <c r="B10" s="1" t="s">
        <v>8</v>
      </c>
      <c r="D10" s="16" t="s">
        <v>15</v>
      </c>
      <c r="E10" s="7">
        <v>27</v>
      </c>
      <c r="F10" s="7">
        <v>43</v>
      </c>
      <c r="G10" s="7">
        <v>70</v>
      </c>
    </row>
    <row r="11" spans="1:7" x14ac:dyDescent="0.25">
      <c r="A11" s="1" t="s">
        <v>7</v>
      </c>
      <c r="B11" s="1" t="s">
        <v>10</v>
      </c>
    </row>
    <row r="12" spans="1:7" x14ac:dyDescent="0.25">
      <c r="A12" s="1" t="s">
        <v>7</v>
      </c>
      <c r="B12" s="1" t="s">
        <v>10</v>
      </c>
    </row>
    <row r="13" spans="1:7" x14ac:dyDescent="0.25">
      <c r="A13" s="1" t="s">
        <v>9</v>
      </c>
      <c r="B13" s="1" t="s">
        <v>8</v>
      </c>
    </row>
    <row r="14" spans="1:7" x14ac:dyDescent="0.25">
      <c r="A14" s="1" t="s">
        <v>7</v>
      </c>
      <c r="B14" s="1" t="s">
        <v>8</v>
      </c>
    </row>
    <row r="15" spans="1:7" x14ac:dyDescent="0.25">
      <c r="A15" s="1" t="s">
        <v>7</v>
      </c>
      <c r="B15" s="1" t="s">
        <v>11</v>
      </c>
    </row>
    <row r="16" spans="1:7" ht="15.75" x14ac:dyDescent="0.25">
      <c r="A16" s="1" t="s">
        <v>9</v>
      </c>
      <c r="B16" s="1" t="s">
        <v>12</v>
      </c>
      <c r="D16" s="20" t="s">
        <v>24</v>
      </c>
    </row>
    <row r="17" spans="1:5" x14ac:dyDescent="0.25">
      <c r="A17" s="1" t="s">
        <v>7</v>
      </c>
      <c r="B17" s="1" t="s">
        <v>8</v>
      </c>
      <c r="D17" s="18" t="s">
        <v>22</v>
      </c>
      <c r="E17" s="18" t="s">
        <v>23</v>
      </c>
    </row>
    <row r="18" spans="1:5" ht="15" customHeight="1" x14ac:dyDescent="0.25">
      <c r="A18" s="1" t="s">
        <v>7</v>
      </c>
      <c r="B18" s="1" t="s">
        <v>10</v>
      </c>
      <c r="D18" s="18"/>
      <c r="E18" s="18"/>
    </row>
    <row r="19" spans="1:5" x14ac:dyDescent="0.25">
      <c r="A19" s="1" t="s">
        <v>9</v>
      </c>
      <c r="B19" s="1" t="s">
        <v>12</v>
      </c>
      <c r="D19" s="19"/>
      <c r="E19" s="19"/>
    </row>
    <row r="20" spans="1:5" x14ac:dyDescent="0.25">
      <c r="A20" s="1" t="s">
        <v>7</v>
      </c>
      <c r="B20" s="1" t="s">
        <v>12</v>
      </c>
      <c r="D20" s="1">
        <v>27000</v>
      </c>
      <c r="E20" s="3">
        <v>54000</v>
      </c>
    </row>
    <row r="21" spans="1:5" x14ac:dyDescent="0.25">
      <c r="A21" s="1" t="s">
        <v>7</v>
      </c>
      <c r="B21" s="1" t="s">
        <v>8</v>
      </c>
      <c r="D21" s="1">
        <v>28000</v>
      </c>
      <c r="E21" s="3">
        <v>54000</v>
      </c>
    </row>
    <row r="22" spans="1:5" x14ac:dyDescent="0.25">
      <c r="A22" s="1" t="s">
        <v>7</v>
      </c>
      <c r="B22" s="1" t="s">
        <v>10</v>
      </c>
      <c r="D22" s="1">
        <v>29000</v>
      </c>
      <c r="E22" s="3">
        <v>42000</v>
      </c>
    </row>
    <row r="23" spans="1:5" x14ac:dyDescent="0.25">
      <c r="A23" s="1" t="s">
        <v>7</v>
      </c>
      <c r="B23" s="1" t="s">
        <v>10</v>
      </c>
      <c r="D23" s="13">
        <v>27500</v>
      </c>
      <c r="E23" s="1">
        <v>58000</v>
      </c>
    </row>
    <row r="24" spans="1:5" x14ac:dyDescent="0.25">
      <c r="A24" s="1" t="s">
        <v>9</v>
      </c>
      <c r="B24" s="1" t="s">
        <v>11</v>
      </c>
      <c r="D24" s="1">
        <v>29000</v>
      </c>
      <c r="E24" s="1">
        <v>53500</v>
      </c>
    </row>
    <row r="25" spans="1:5" x14ac:dyDescent="0.25">
      <c r="A25" s="1" t="s">
        <v>7</v>
      </c>
      <c r="B25" s="1" t="s">
        <v>11</v>
      </c>
    </row>
    <row r="26" spans="1:5" x14ac:dyDescent="0.25">
      <c r="A26" s="1" t="s">
        <v>7</v>
      </c>
      <c r="B26" s="1" t="s">
        <v>8</v>
      </c>
    </row>
    <row r="27" spans="1:5" x14ac:dyDescent="0.25">
      <c r="A27" s="1" t="s">
        <v>7</v>
      </c>
      <c r="B27" s="1" t="s">
        <v>8</v>
      </c>
    </row>
    <row r="28" spans="1:5" x14ac:dyDescent="0.25">
      <c r="A28" s="1" t="s">
        <v>7</v>
      </c>
      <c r="B28" s="1" t="s">
        <v>8</v>
      </c>
    </row>
    <row r="29" spans="1:5" x14ac:dyDescent="0.25">
      <c r="A29" s="1" t="s">
        <v>9</v>
      </c>
      <c r="B29" s="1" t="s">
        <v>8</v>
      </c>
    </row>
    <row r="30" spans="1:5" x14ac:dyDescent="0.25">
      <c r="A30" s="1" t="s">
        <v>9</v>
      </c>
      <c r="B30" s="1" t="s">
        <v>12</v>
      </c>
    </row>
    <row r="31" spans="1:5" x14ac:dyDescent="0.25">
      <c r="A31" s="1" t="s">
        <v>9</v>
      </c>
      <c r="B31" s="1" t="s">
        <v>12</v>
      </c>
    </row>
    <row r="32" spans="1:5" x14ac:dyDescent="0.25">
      <c r="A32" s="1" t="s">
        <v>7</v>
      </c>
      <c r="B32" s="1" t="s">
        <v>12</v>
      </c>
    </row>
    <row r="33" spans="1:2" x14ac:dyDescent="0.25">
      <c r="A33" s="3" t="s">
        <v>7</v>
      </c>
      <c r="B33" s="3" t="s">
        <v>11</v>
      </c>
    </row>
    <row r="34" spans="1:2" x14ac:dyDescent="0.25">
      <c r="A34" s="1" t="s">
        <v>7</v>
      </c>
      <c r="B34" s="1" t="s">
        <v>10</v>
      </c>
    </row>
    <row r="35" spans="1:2" x14ac:dyDescent="0.25">
      <c r="A35" s="1" t="s">
        <v>7</v>
      </c>
      <c r="B35" s="1" t="s">
        <v>10</v>
      </c>
    </row>
    <row r="36" spans="1:2" x14ac:dyDescent="0.25">
      <c r="A36" s="1" t="s">
        <v>9</v>
      </c>
      <c r="B36" s="1" t="s">
        <v>10</v>
      </c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9</v>
      </c>
      <c r="B38" s="1" t="s">
        <v>8</v>
      </c>
    </row>
    <row r="39" spans="1:2" x14ac:dyDescent="0.25">
      <c r="A39" s="1" t="s">
        <v>9</v>
      </c>
      <c r="B39" s="1" t="s">
        <v>12</v>
      </c>
    </row>
    <row r="40" spans="1:2" x14ac:dyDescent="0.25">
      <c r="A40" s="1" t="s">
        <v>9</v>
      </c>
      <c r="B40" s="1" t="s">
        <v>10</v>
      </c>
    </row>
    <row r="41" spans="1:2" x14ac:dyDescent="0.25">
      <c r="A41" s="1" t="s">
        <v>7</v>
      </c>
      <c r="B41" s="1" t="s">
        <v>11</v>
      </c>
    </row>
    <row r="42" spans="1:2" x14ac:dyDescent="0.25">
      <c r="A42" s="1" t="s">
        <v>7</v>
      </c>
      <c r="B42" s="1" t="s">
        <v>11</v>
      </c>
    </row>
    <row r="43" spans="1:2" x14ac:dyDescent="0.25">
      <c r="A43" s="1" t="s">
        <v>9</v>
      </c>
      <c r="B43" s="1" t="s">
        <v>12</v>
      </c>
    </row>
    <row r="44" spans="1:2" x14ac:dyDescent="0.25">
      <c r="A44" s="1" t="s">
        <v>7</v>
      </c>
      <c r="B44" s="4" t="s">
        <v>10</v>
      </c>
    </row>
    <row r="45" spans="1:2" x14ac:dyDescent="0.25">
      <c r="A45" s="1" t="s">
        <v>9</v>
      </c>
      <c r="B45" s="4" t="s">
        <v>12</v>
      </c>
    </row>
    <row r="46" spans="1:2" x14ac:dyDescent="0.25">
      <c r="A46" s="1" t="s">
        <v>7</v>
      </c>
      <c r="B46" s="5" t="s">
        <v>10</v>
      </c>
    </row>
    <row r="47" spans="1:2" x14ac:dyDescent="0.25">
      <c r="A47" s="1" t="s">
        <v>7</v>
      </c>
      <c r="B47" s="5" t="s">
        <v>11</v>
      </c>
    </row>
    <row r="48" spans="1:2" x14ac:dyDescent="0.25">
      <c r="A48" s="1" t="s">
        <v>7</v>
      </c>
      <c r="B48" s="5" t="s">
        <v>8</v>
      </c>
    </row>
    <row r="49" spans="1:2" x14ac:dyDescent="0.25">
      <c r="A49" s="1" t="s">
        <v>9</v>
      </c>
      <c r="B49" s="5" t="s">
        <v>8</v>
      </c>
    </row>
    <row r="50" spans="1:2" x14ac:dyDescent="0.25">
      <c r="A50" s="1" t="s">
        <v>9</v>
      </c>
      <c r="B50" s="5" t="s">
        <v>8</v>
      </c>
    </row>
    <row r="51" spans="1:2" x14ac:dyDescent="0.25">
      <c r="A51" s="1" t="s">
        <v>9</v>
      </c>
      <c r="B51" s="1" t="s">
        <v>12</v>
      </c>
    </row>
    <row r="52" spans="1:2" x14ac:dyDescent="0.25">
      <c r="A52" s="1" t="s">
        <v>7</v>
      </c>
      <c r="B52" s="4" t="s">
        <v>10</v>
      </c>
    </row>
    <row r="53" spans="1:2" x14ac:dyDescent="0.25">
      <c r="A53" s="1" t="s">
        <v>7</v>
      </c>
      <c r="B53" s="4" t="s">
        <v>11</v>
      </c>
    </row>
    <row r="54" spans="1:2" x14ac:dyDescent="0.25">
      <c r="A54" s="1" t="s">
        <v>7</v>
      </c>
      <c r="B54" s="5" t="s">
        <v>12</v>
      </c>
    </row>
    <row r="55" spans="1:2" x14ac:dyDescent="0.25">
      <c r="A55" s="1" t="s">
        <v>7</v>
      </c>
      <c r="B55" s="5" t="s">
        <v>11</v>
      </c>
    </row>
    <row r="56" spans="1:2" x14ac:dyDescent="0.25">
      <c r="A56" s="1" t="s">
        <v>7</v>
      </c>
      <c r="B56" s="1" t="s">
        <v>8</v>
      </c>
    </row>
    <row r="57" spans="1:2" x14ac:dyDescent="0.25">
      <c r="A57" s="1" t="s">
        <v>7</v>
      </c>
      <c r="B57" s="1" t="s">
        <v>12</v>
      </c>
    </row>
    <row r="58" spans="1:2" x14ac:dyDescent="0.25">
      <c r="A58" s="1" t="s">
        <v>9</v>
      </c>
      <c r="B58" s="1" t="s">
        <v>10</v>
      </c>
    </row>
    <row r="59" spans="1:2" x14ac:dyDescent="0.25">
      <c r="A59" s="1" t="s">
        <v>9</v>
      </c>
      <c r="B59" s="1" t="s">
        <v>8</v>
      </c>
    </row>
    <row r="60" spans="1:2" x14ac:dyDescent="0.25">
      <c r="A60" s="1" t="s">
        <v>9</v>
      </c>
      <c r="B60" s="1" t="s">
        <v>8</v>
      </c>
    </row>
    <row r="61" spans="1:2" x14ac:dyDescent="0.25">
      <c r="A61" s="1" t="s">
        <v>7</v>
      </c>
      <c r="B61" s="1" t="s">
        <v>10</v>
      </c>
    </row>
    <row r="62" spans="1:2" x14ac:dyDescent="0.25">
      <c r="A62" s="1" t="s">
        <v>7</v>
      </c>
      <c r="B62" s="1" t="s">
        <v>10</v>
      </c>
    </row>
    <row r="63" spans="1:2" x14ac:dyDescent="0.25">
      <c r="A63" s="1" t="s">
        <v>7</v>
      </c>
      <c r="B63" s="1" t="s">
        <v>11</v>
      </c>
    </row>
    <row r="64" spans="1:2" x14ac:dyDescent="0.25">
      <c r="A64" s="1" t="s">
        <v>7</v>
      </c>
      <c r="B64" s="1" t="s">
        <v>8</v>
      </c>
    </row>
    <row r="65" spans="1:2" x14ac:dyDescent="0.25">
      <c r="A65" s="1" t="s">
        <v>9</v>
      </c>
      <c r="B65" s="1" t="s">
        <v>8</v>
      </c>
    </row>
    <row r="66" spans="1:2" x14ac:dyDescent="0.25">
      <c r="A66" s="1" t="s">
        <v>7</v>
      </c>
      <c r="B66" s="1" t="s">
        <v>8</v>
      </c>
    </row>
    <row r="67" spans="1:2" x14ac:dyDescent="0.25">
      <c r="A67" s="1" t="s">
        <v>9</v>
      </c>
      <c r="B67" s="1" t="s">
        <v>12</v>
      </c>
    </row>
    <row r="68" spans="1:2" x14ac:dyDescent="0.25">
      <c r="A68" s="1" t="s">
        <v>7</v>
      </c>
      <c r="B68" s="1" t="s">
        <v>10</v>
      </c>
    </row>
    <row r="69" spans="1:2" x14ac:dyDescent="0.25">
      <c r="A69" s="1" t="s">
        <v>9</v>
      </c>
      <c r="B69" s="1" t="s">
        <v>12</v>
      </c>
    </row>
    <row r="70" spans="1:2" x14ac:dyDescent="0.25">
      <c r="A70" s="1" t="s">
        <v>7</v>
      </c>
      <c r="B70" s="1" t="s">
        <v>10</v>
      </c>
    </row>
    <row r="71" spans="1:2" x14ac:dyDescent="0.25">
      <c r="A71" s="1" t="s">
        <v>7</v>
      </c>
      <c r="B71" s="1" t="s">
        <v>11</v>
      </c>
    </row>
  </sheetData>
  <mergeCells count="2">
    <mergeCell ref="D17:D19"/>
    <mergeCell ref="E17:E1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E2B0-E8B9-4703-BBF5-5ABB5362BEFC}">
  <dimension ref="A1:N71"/>
  <sheetViews>
    <sheetView topLeftCell="A25" workbookViewId="0">
      <selection activeCell="P12" sqref="P12"/>
    </sheetView>
  </sheetViews>
  <sheetFormatPr defaultRowHeight="15" x14ac:dyDescent="0.25"/>
  <cols>
    <col min="3" max="3" width="13.140625" bestFit="1" customWidth="1"/>
    <col min="4" max="4" width="12.42578125" bestFit="1" customWidth="1"/>
  </cols>
  <sheetData>
    <row r="1" spans="1:10" ht="15.75" x14ac:dyDescent="0.25">
      <c r="A1" s="17" t="s">
        <v>5</v>
      </c>
      <c r="J1" s="20" t="s">
        <v>32</v>
      </c>
    </row>
    <row r="2" spans="1:10" x14ac:dyDescent="0.25">
      <c r="A2" s="4">
        <v>22</v>
      </c>
    </row>
    <row r="3" spans="1:10" x14ac:dyDescent="0.25">
      <c r="A3" s="4">
        <v>27</v>
      </c>
      <c r="C3" s="15" t="s">
        <v>14</v>
      </c>
      <c r="D3" t="s">
        <v>25</v>
      </c>
    </row>
    <row r="4" spans="1:10" x14ac:dyDescent="0.25">
      <c r="A4" s="4">
        <v>31</v>
      </c>
      <c r="C4" s="16" t="s">
        <v>26</v>
      </c>
      <c r="D4" s="7">
        <v>11</v>
      </c>
    </row>
    <row r="5" spans="1:10" x14ac:dyDescent="0.25">
      <c r="A5" s="4">
        <v>29</v>
      </c>
      <c r="C5" s="16" t="s">
        <v>27</v>
      </c>
      <c r="D5" s="7">
        <v>27</v>
      </c>
    </row>
    <row r="6" spans="1:10" x14ac:dyDescent="0.25">
      <c r="A6" s="4">
        <v>27</v>
      </c>
      <c r="C6" s="16" t="s">
        <v>28</v>
      </c>
      <c r="D6" s="7">
        <v>14</v>
      </c>
    </row>
    <row r="7" spans="1:10" x14ac:dyDescent="0.25">
      <c r="A7" s="4">
        <v>26</v>
      </c>
      <c r="C7" s="16" t="s">
        <v>29</v>
      </c>
      <c r="D7" s="7">
        <v>8</v>
      </c>
    </row>
    <row r="8" spans="1:10" x14ac:dyDescent="0.25">
      <c r="A8" s="4">
        <v>27</v>
      </c>
      <c r="C8" s="16" t="s">
        <v>30</v>
      </c>
      <c r="D8" s="7">
        <v>5</v>
      </c>
    </row>
    <row r="9" spans="1:10" x14ac:dyDescent="0.25">
      <c r="A9" s="4">
        <v>23</v>
      </c>
      <c r="C9" s="16" t="s">
        <v>31</v>
      </c>
      <c r="D9" s="7">
        <v>5</v>
      </c>
    </row>
    <row r="10" spans="1:10" x14ac:dyDescent="0.25">
      <c r="A10" s="4">
        <v>27</v>
      </c>
      <c r="C10" s="16" t="s">
        <v>15</v>
      </c>
      <c r="D10" s="7">
        <v>70</v>
      </c>
    </row>
    <row r="11" spans="1:10" x14ac:dyDescent="0.25">
      <c r="A11" s="4">
        <v>32</v>
      </c>
    </row>
    <row r="12" spans="1:10" x14ac:dyDescent="0.25">
      <c r="A12" s="12">
        <v>28</v>
      </c>
    </row>
    <row r="13" spans="1:10" x14ac:dyDescent="0.25">
      <c r="A13" s="4">
        <v>27</v>
      </c>
    </row>
    <row r="14" spans="1:10" x14ac:dyDescent="0.25">
      <c r="A14" s="4">
        <v>22</v>
      </c>
    </row>
    <row r="15" spans="1:10" x14ac:dyDescent="0.25">
      <c r="A15" s="4">
        <v>27</v>
      </c>
    </row>
    <row r="16" spans="1:10" x14ac:dyDescent="0.25">
      <c r="A16" s="4">
        <v>35</v>
      </c>
    </row>
    <row r="17" spans="1:14" x14ac:dyDescent="0.25">
      <c r="A17" s="4">
        <v>33</v>
      </c>
    </row>
    <row r="18" spans="1:14" x14ac:dyDescent="0.25">
      <c r="A18" s="12">
        <v>28</v>
      </c>
    </row>
    <row r="19" spans="1:14" x14ac:dyDescent="0.25">
      <c r="A19" s="4">
        <v>22</v>
      </c>
      <c r="C19" s="21" t="s">
        <v>11</v>
      </c>
      <c r="D19" s="22" t="s">
        <v>12</v>
      </c>
      <c r="E19" s="22" t="s">
        <v>33</v>
      </c>
      <c r="F19" s="23" t="s">
        <v>10</v>
      </c>
      <c r="I19" s="21" t="s">
        <v>11</v>
      </c>
      <c r="J19" s="22" t="s">
        <v>12</v>
      </c>
      <c r="K19" s="22" t="s">
        <v>33</v>
      </c>
      <c r="L19" s="23" t="s">
        <v>10</v>
      </c>
    </row>
    <row r="20" spans="1:14" ht="15.75" x14ac:dyDescent="0.25">
      <c r="A20" s="4">
        <v>25</v>
      </c>
      <c r="C20" s="30">
        <v>45000</v>
      </c>
      <c r="D20" s="30">
        <v>42000</v>
      </c>
      <c r="E20" s="30">
        <v>27000</v>
      </c>
      <c r="F20" s="30">
        <v>75000</v>
      </c>
      <c r="H20" s="33" t="s">
        <v>34</v>
      </c>
      <c r="I20" s="25">
        <f t="shared" ref="I20" si="0">QUARTILE(C20:C39,1)</f>
        <v>45000</v>
      </c>
      <c r="J20" s="25">
        <f>QUARTILE(D20:D34,1)</f>
        <v>46500</v>
      </c>
      <c r="K20" s="25">
        <f>QUARTILE(E20:E41,1)</f>
        <v>37500</v>
      </c>
      <c r="L20" s="26">
        <f>QUARTILE(F20:F39,1)</f>
        <v>40500</v>
      </c>
      <c r="N20" s="20" t="s">
        <v>47</v>
      </c>
    </row>
    <row r="21" spans="1:14" x14ac:dyDescent="0.25">
      <c r="A21" s="12">
        <v>27</v>
      </c>
      <c r="C21" s="31">
        <v>40000</v>
      </c>
      <c r="D21" s="31">
        <v>95000</v>
      </c>
      <c r="E21" s="31">
        <v>48000</v>
      </c>
      <c r="F21" s="31">
        <v>61000</v>
      </c>
      <c r="H21" s="34" t="s">
        <v>35</v>
      </c>
      <c r="I21" s="28">
        <f t="shared" ref="I21:J21" si="1">QUARTILE(C20:C39,2)</f>
        <v>65000</v>
      </c>
      <c r="J21" s="28">
        <f t="shared" si="1"/>
        <v>61000</v>
      </c>
      <c r="K21" s="28">
        <f>QUARTILE(E20:E41,2)</f>
        <v>48000</v>
      </c>
      <c r="L21" s="29">
        <f>QUARTILE(F20:F39,2)</f>
        <v>58000</v>
      </c>
    </row>
    <row r="22" spans="1:14" x14ac:dyDescent="0.25">
      <c r="A22" s="12">
        <v>37</v>
      </c>
      <c r="C22" s="30">
        <v>48000</v>
      </c>
      <c r="D22" s="30">
        <v>28000</v>
      </c>
      <c r="E22" s="30">
        <v>28000</v>
      </c>
      <c r="F22" s="30">
        <v>65000</v>
      </c>
      <c r="H22" s="33" t="s">
        <v>36</v>
      </c>
      <c r="I22" s="25">
        <f t="shared" ref="I22:J22" si="2">QUARTILE(C20:C39,3)</f>
        <v>78000</v>
      </c>
      <c r="J22" s="25">
        <f t="shared" si="2"/>
        <v>79750</v>
      </c>
      <c r="K22" s="25">
        <f>QUARTILE(E20:E41,3)</f>
        <v>77250</v>
      </c>
      <c r="L22" s="26">
        <f>QUARTILE(F20:F39,3)</f>
        <v>63500</v>
      </c>
    </row>
    <row r="23" spans="1:14" x14ac:dyDescent="0.25">
      <c r="A23" s="12">
        <v>27</v>
      </c>
      <c r="C23" s="31">
        <v>30000</v>
      </c>
      <c r="D23" s="31">
        <v>36000</v>
      </c>
      <c r="E23" s="31">
        <v>48000</v>
      </c>
      <c r="F23" s="31">
        <v>54000</v>
      </c>
      <c r="H23" s="34" t="s">
        <v>37</v>
      </c>
      <c r="I23" s="28">
        <f t="shared" ref="I23:K23" si="3">I22-I20</f>
        <v>33000</v>
      </c>
      <c r="J23" s="28">
        <f t="shared" si="3"/>
        <v>33250</v>
      </c>
      <c r="K23" s="28">
        <f t="shared" si="3"/>
        <v>39750</v>
      </c>
      <c r="L23" s="29">
        <f>L22-L20</f>
        <v>23000</v>
      </c>
    </row>
    <row r="24" spans="1:14" x14ac:dyDescent="0.25">
      <c r="A24" s="12">
        <v>24</v>
      </c>
      <c r="C24" s="30">
        <v>48000</v>
      </c>
      <c r="D24" s="30">
        <v>56000</v>
      </c>
      <c r="E24" s="30">
        <v>45000</v>
      </c>
      <c r="F24" s="30">
        <v>54000</v>
      </c>
      <c r="H24" s="33" t="s">
        <v>38</v>
      </c>
      <c r="I24" s="25">
        <f t="shared" ref="I24:K24" si="4">I22+1.5*I23</f>
        <v>127500</v>
      </c>
      <c r="J24" s="25">
        <f t="shared" si="4"/>
        <v>129625</v>
      </c>
      <c r="K24" s="25">
        <f t="shared" si="4"/>
        <v>136875</v>
      </c>
      <c r="L24" s="26">
        <f>L22+1.5*L23</f>
        <v>98000</v>
      </c>
    </row>
    <row r="25" spans="1:14" x14ac:dyDescent="0.25">
      <c r="A25" s="12">
        <v>27</v>
      </c>
      <c r="C25" s="31">
        <v>68000</v>
      </c>
      <c r="D25" s="31">
        <v>140000</v>
      </c>
      <c r="E25" s="31">
        <v>29000</v>
      </c>
      <c r="F25" s="31">
        <v>94000</v>
      </c>
      <c r="H25" s="34" t="s">
        <v>39</v>
      </c>
      <c r="I25" s="28">
        <f t="shared" ref="I25:K25" si="5">I20-1.5*I23</f>
        <v>-4500</v>
      </c>
      <c r="J25" s="28">
        <f t="shared" si="5"/>
        <v>-3375</v>
      </c>
      <c r="K25" s="28">
        <f t="shared" si="5"/>
        <v>-22125</v>
      </c>
      <c r="L25" s="29">
        <f>L20-1.5*L23</f>
        <v>6000</v>
      </c>
    </row>
    <row r="26" spans="1:14" x14ac:dyDescent="0.25">
      <c r="A26" s="12">
        <v>28</v>
      </c>
      <c r="C26" s="30">
        <v>35000</v>
      </c>
      <c r="D26" s="30">
        <v>38000</v>
      </c>
      <c r="E26" s="30">
        <v>78000</v>
      </c>
      <c r="F26" s="30">
        <v>42000</v>
      </c>
      <c r="H26" s="33" t="s">
        <v>40</v>
      </c>
      <c r="I26" s="25">
        <f t="shared" ref="I26:J26" si="6">MAX(C20:C39)</f>
        <v>92000</v>
      </c>
      <c r="J26" s="25">
        <f t="shared" si="6"/>
        <v>140000</v>
      </c>
      <c r="K26" s="25">
        <f>MAX(E20:E41)</f>
        <v>170000</v>
      </c>
      <c r="L26" s="26">
        <f>MAX(F20:F39)</f>
        <v>94000</v>
      </c>
    </row>
    <row r="27" spans="1:14" x14ac:dyDescent="0.25">
      <c r="A27" s="12">
        <v>26</v>
      </c>
      <c r="C27" s="31">
        <v>65000</v>
      </c>
      <c r="D27" s="31">
        <v>51000</v>
      </c>
      <c r="E27" s="31">
        <v>42000</v>
      </c>
      <c r="F27" s="31">
        <v>36000</v>
      </c>
      <c r="H27" s="34" t="s">
        <v>41</v>
      </c>
      <c r="I27" s="28">
        <f t="shared" ref="I27:J27" si="7">MIN(C20:C39)</f>
        <v>30000</v>
      </c>
      <c r="J27" s="28">
        <f t="shared" si="7"/>
        <v>28000</v>
      </c>
      <c r="K27" s="28">
        <f>MIN(E20:E41)</f>
        <v>27000</v>
      </c>
      <c r="L27" s="29">
        <f>MIN(F20:F39)</f>
        <v>28000</v>
      </c>
    </row>
    <row r="28" spans="1:14" x14ac:dyDescent="0.25">
      <c r="A28" s="12">
        <v>27</v>
      </c>
      <c r="C28" s="30">
        <v>83000</v>
      </c>
      <c r="D28" s="30">
        <v>70000</v>
      </c>
      <c r="E28" s="30">
        <v>52000</v>
      </c>
      <c r="F28" s="30">
        <v>32000</v>
      </c>
      <c r="H28" s="33" t="s">
        <v>42</v>
      </c>
      <c r="I28" s="25">
        <f t="shared" ref="I28:J28" si="8">AVERAGE(C20:C39)</f>
        <v>60769.230769230766</v>
      </c>
      <c r="J28" s="25">
        <f t="shared" si="8"/>
        <v>65800</v>
      </c>
      <c r="K28" s="25">
        <f>AVERAGE(E20:E41)</f>
        <v>58313.63636363636</v>
      </c>
      <c r="L28" s="26">
        <f>AVERAGE(F20:F39)</f>
        <v>54450</v>
      </c>
    </row>
    <row r="29" spans="1:14" x14ac:dyDescent="0.25">
      <c r="A29" s="12">
        <v>27</v>
      </c>
      <c r="C29" s="31">
        <v>80000</v>
      </c>
      <c r="D29" s="31">
        <v>61000</v>
      </c>
      <c r="E29" s="31">
        <v>36000</v>
      </c>
      <c r="F29" s="31">
        <v>30000</v>
      </c>
      <c r="H29" s="34" t="s">
        <v>44</v>
      </c>
      <c r="I29" s="28">
        <f>MEDIAN(C20:C32)</f>
        <v>65000</v>
      </c>
      <c r="J29" s="28">
        <f>MEDIAN(D20:D34)</f>
        <v>61000</v>
      </c>
      <c r="K29" s="28">
        <f>MEDIAN(E20:E41)</f>
        <v>48000</v>
      </c>
      <c r="L29" s="29">
        <f>MEDIAN(F20:F39)</f>
        <v>58000</v>
      </c>
    </row>
    <row r="30" spans="1:14" x14ac:dyDescent="0.25">
      <c r="A30" s="12">
        <v>29</v>
      </c>
      <c r="C30" s="30">
        <v>78000</v>
      </c>
      <c r="D30" s="30">
        <v>68500</v>
      </c>
      <c r="E30" s="30">
        <v>48000</v>
      </c>
      <c r="F30" s="30">
        <v>28500</v>
      </c>
      <c r="H30" s="33" t="s">
        <v>43</v>
      </c>
      <c r="I30" s="25" t="s">
        <v>46</v>
      </c>
      <c r="J30" s="25" t="s">
        <v>45</v>
      </c>
      <c r="K30" s="25" t="s">
        <v>45</v>
      </c>
      <c r="L30" s="26" t="s">
        <v>46</v>
      </c>
    </row>
    <row r="31" spans="1:14" x14ac:dyDescent="0.25">
      <c r="A31" s="12">
        <v>49</v>
      </c>
      <c r="C31" s="31">
        <v>78000</v>
      </c>
      <c r="D31" s="31">
        <v>77000</v>
      </c>
      <c r="E31" s="31">
        <v>48000</v>
      </c>
      <c r="F31" s="31">
        <v>28000</v>
      </c>
    </row>
    <row r="32" spans="1:14" x14ac:dyDescent="0.25">
      <c r="A32" s="12">
        <v>26</v>
      </c>
      <c r="C32" s="30">
        <v>92000</v>
      </c>
      <c r="D32" s="30">
        <v>85000</v>
      </c>
      <c r="E32" s="30">
        <v>53000</v>
      </c>
      <c r="F32" s="30">
        <v>68000</v>
      </c>
    </row>
    <row r="33" spans="1:6" x14ac:dyDescent="0.25">
      <c r="A33" s="12">
        <v>32</v>
      </c>
      <c r="C33" s="27"/>
      <c r="D33" s="31">
        <v>82500</v>
      </c>
      <c r="E33" s="32">
        <v>27500</v>
      </c>
      <c r="F33" s="31">
        <v>58000</v>
      </c>
    </row>
    <row r="34" spans="1:6" x14ac:dyDescent="0.25">
      <c r="A34" s="4">
        <v>26</v>
      </c>
      <c r="C34" s="24"/>
      <c r="D34" s="30">
        <v>57000</v>
      </c>
      <c r="E34" s="30">
        <v>29000</v>
      </c>
      <c r="F34" s="30">
        <v>60000</v>
      </c>
    </row>
    <row r="35" spans="1:6" x14ac:dyDescent="0.25">
      <c r="A35" s="4">
        <v>24</v>
      </c>
      <c r="C35" s="27"/>
      <c r="D35" s="28"/>
      <c r="E35" s="31">
        <v>62000</v>
      </c>
      <c r="F35" s="31">
        <v>58000</v>
      </c>
    </row>
    <row r="36" spans="1:6" x14ac:dyDescent="0.25">
      <c r="A36" s="12">
        <v>24</v>
      </c>
      <c r="C36" s="24"/>
      <c r="D36" s="25"/>
      <c r="E36" s="30">
        <v>75000</v>
      </c>
      <c r="F36" s="30">
        <v>63000</v>
      </c>
    </row>
    <row r="37" spans="1:6" x14ac:dyDescent="0.25">
      <c r="A37" s="12">
        <v>23</v>
      </c>
      <c r="C37" s="27"/>
      <c r="D37" s="28"/>
      <c r="E37" s="31">
        <v>88000</v>
      </c>
      <c r="F37" s="31">
        <v>62500</v>
      </c>
    </row>
    <row r="38" spans="1:6" x14ac:dyDescent="0.25">
      <c r="A38" s="12">
        <v>28</v>
      </c>
      <c r="C38" s="24"/>
      <c r="D38" s="25"/>
      <c r="E38" s="30">
        <v>90000</v>
      </c>
      <c r="F38" s="30">
        <v>53500</v>
      </c>
    </row>
    <row r="39" spans="1:6" x14ac:dyDescent="0.25">
      <c r="A39" s="12">
        <v>28</v>
      </c>
      <c r="C39" s="27"/>
      <c r="D39" s="28"/>
      <c r="E39" s="31">
        <v>79400</v>
      </c>
      <c r="F39" s="31">
        <v>66500</v>
      </c>
    </row>
    <row r="40" spans="1:6" x14ac:dyDescent="0.25">
      <c r="A40" s="12">
        <v>22</v>
      </c>
      <c r="C40" s="24"/>
      <c r="D40" s="25"/>
      <c r="E40" s="30">
        <v>80000</v>
      </c>
      <c r="F40" s="26"/>
    </row>
    <row r="41" spans="1:6" x14ac:dyDescent="0.25">
      <c r="A41" s="12">
        <v>26</v>
      </c>
      <c r="C41" s="27"/>
      <c r="D41" s="28"/>
      <c r="E41" s="31">
        <v>170000</v>
      </c>
      <c r="F41" s="29"/>
    </row>
    <row r="42" spans="1:6" x14ac:dyDescent="0.25">
      <c r="A42" s="1">
        <v>32</v>
      </c>
    </row>
    <row r="43" spans="1:6" x14ac:dyDescent="0.25">
      <c r="A43" s="1">
        <v>35</v>
      </c>
    </row>
    <row r="44" spans="1:6" x14ac:dyDescent="0.25">
      <c r="A44" s="1">
        <v>33</v>
      </c>
    </row>
    <row r="45" spans="1:6" x14ac:dyDescent="0.25">
      <c r="A45" s="1">
        <v>31</v>
      </c>
    </row>
    <row r="46" spans="1:6" x14ac:dyDescent="0.25">
      <c r="A46" s="1">
        <v>30</v>
      </c>
    </row>
    <row r="47" spans="1:6" x14ac:dyDescent="0.25">
      <c r="A47" s="1">
        <v>36</v>
      </c>
    </row>
    <row r="48" spans="1:6" x14ac:dyDescent="0.25">
      <c r="A48" s="1">
        <v>22</v>
      </c>
    </row>
    <row r="49" spans="1:1" x14ac:dyDescent="0.25">
      <c r="A49" s="1">
        <v>23</v>
      </c>
    </row>
    <row r="50" spans="1:1" x14ac:dyDescent="0.25">
      <c r="A50" s="1">
        <v>32</v>
      </c>
    </row>
    <row r="51" spans="1:1" x14ac:dyDescent="0.25">
      <c r="A51" s="1">
        <v>34</v>
      </c>
    </row>
    <row r="52" spans="1:1" x14ac:dyDescent="0.25">
      <c r="A52" s="1">
        <v>30</v>
      </c>
    </row>
    <row r="53" spans="1:1" x14ac:dyDescent="0.25">
      <c r="A53" s="1">
        <v>41</v>
      </c>
    </row>
    <row r="54" spans="1:1" x14ac:dyDescent="0.25">
      <c r="A54" s="1">
        <v>38</v>
      </c>
    </row>
    <row r="55" spans="1:1" x14ac:dyDescent="0.25">
      <c r="A55" s="1">
        <v>40</v>
      </c>
    </row>
    <row r="56" spans="1:1" x14ac:dyDescent="0.25">
      <c r="A56" s="1">
        <v>37</v>
      </c>
    </row>
    <row r="57" spans="1:1" x14ac:dyDescent="0.25">
      <c r="A57" s="1">
        <v>44</v>
      </c>
    </row>
    <row r="58" spans="1:1" x14ac:dyDescent="0.25">
      <c r="A58" s="1">
        <v>29</v>
      </c>
    </row>
    <row r="59" spans="1:1" x14ac:dyDescent="0.25">
      <c r="A59" s="1">
        <v>46</v>
      </c>
    </row>
    <row r="60" spans="1:1" x14ac:dyDescent="0.25">
      <c r="A60" s="1">
        <v>47</v>
      </c>
    </row>
    <row r="61" spans="1:1" x14ac:dyDescent="0.25">
      <c r="A61" s="1">
        <v>32</v>
      </c>
    </row>
    <row r="62" spans="1:1" x14ac:dyDescent="0.25">
      <c r="A62" s="1">
        <v>30</v>
      </c>
    </row>
    <row r="63" spans="1:1" x14ac:dyDescent="0.25">
      <c r="A63" s="1">
        <v>37</v>
      </c>
    </row>
    <row r="64" spans="1:1" x14ac:dyDescent="0.25">
      <c r="A64" s="1">
        <v>39</v>
      </c>
    </row>
    <row r="65" spans="1:1" x14ac:dyDescent="0.25">
      <c r="A65" s="1">
        <v>42</v>
      </c>
    </row>
    <row r="66" spans="1:1" x14ac:dyDescent="0.25">
      <c r="A66" s="1">
        <v>50</v>
      </c>
    </row>
    <row r="67" spans="1:1" x14ac:dyDescent="0.25">
      <c r="A67" s="1">
        <v>43</v>
      </c>
    </row>
    <row r="68" spans="1:1" x14ac:dyDescent="0.25">
      <c r="A68" s="1">
        <v>28</v>
      </c>
    </row>
    <row r="69" spans="1:1" x14ac:dyDescent="0.25">
      <c r="A69" s="1">
        <v>29</v>
      </c>
    </row>
    <row r="70" spans="1:1" x14ac:dyDescent="0.25">
      <c r="A70" s="1">
        <v>33</v>
      </c>
    </row>
    <row r="71" spans="1:1" x14ac:dyDescent="0.25">
      <c r="A71" s="1">
        <v>45</v>
      </c>
    </row>
  </sheetData>
  <conditionalFormatting sqref="D20:D34">
    <cfRule type="cellIs" dxfId="2" priority="3" operator="greaterThan">
      <formula>129625</formula>
    </cfRule>
  </conditionalFormatting>
  <conditionalFormatting sqref="E20:E41">
    <cfRule type="cellIs" dxfId="1" priority="2" operator="greaterThan">
      <formula>136875</formula>
    </cfRule>
  </conditionalFormatting>
  <conditionalFormatting sqref="F20:F39">
    <cfRule type="cellIs" dxfId="0" priority="1" operator="greaterThan">
      <formula>98000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56A3-6F84-4197-BE72-BCEACB54AD7C}">
  <dimension ref="A1:H71"/>
  <sheetViews>
    <sheetView tabSelected="1" topLeftCell="A31" workbookViewId="0">
      <selection sqref="A1:B1"/>
    </sheetView>
  </sheetViews>
  <sheetFormatPr defaultRowHeight="15" x14ac:dyDescent="0.25"/>
  <cols>
    <col min="1" max="1" width="16.7109375" bestFit="1" customWidth="1"/>
    <col min="2" max="2" width="16.5703125" bestFit="1" customWidth="1"/>
    <col min="4" max="4" width="13.140625" bestFit="1" customWidth="1"/>
    <col min="5" max="5" width="23.42578125" bestFit="1" customWidth="1"/>
  </cols>
  <sheetData>
    <row r="1" spans="1:8" x14ac:dyDescent="0.25">
      <c r="A1" s="17" t="s">
        <v>6</v>
      </c>
      <c r="B1" s="17" t="s">
        <v>3</v>
      </c>
    </row>
    <row r="2" spans="1:8" ht="15.75" x14ac:dyDescent="0.25">
      <c r="A2" s="3">
        <v>0</v>
      </c>
      <c r="B2" s="1">
        <v>27000</v>
      </c>
      <c r="D2" s="15" t="s">
        <v>14</v>
      </c>
      <c r="E2" t="s">
        <v>16</v>
      </c>
      <c r="H2" s="20" t="s">
        <v>48</v>
      </c>
    </row>
    <row r="3" spans="1:8" x14ac:dyDescent="0.25">
      <c r="A3" s="3">
        <v>4</v>
      </c>
      <c r="B3" s="1">
        <v>48000</v>
      </c>
      <c r="D3" s="16">
        <v>0</v>
      </c>
      <c r="E3" s="7">
        <v>196500</v>
      </c>
    </row>
    <row r="4" spans="1:8" x14ac:dyDescent="0.25">
      <c r="A4" s="3">
        <v>7</v>
      </c>
      <c r="B4" s="1">
        <v>75000</v>
      </c>
      <c r="D4" s="16">
        <v>1</v>
      </c>
      <c r="E4" s="7">
        <v>120500</v>
      </c>
    </row>
    <row r="5" spans="1:8" x14ac:dyDescent="0.25">
      <c r="A5" s="3">
        <v>6</v>
      </c>
      <c r="B5" s="1">
        <v>61000</v>
      </c>
      <c r="D5" s="16">
        <v>2</v>
      </c>
      <c r="E5" s="7">
        <v>107000</v>
      </c>
    </row>
    <row r="6" spans="1:8" x14ac:dyDescent="0.25">
      <c r="A6" s="3">
        <v>4</v>
      </c>
      <c r="B6" s="1">
        <v>45000</v>
      </c>
      <c r="D6" s="16">
        <v>3</v>
      </c>
      <c r="E6" s="7">
        <v>114000</v>
      </c>
    </row>
    <row r="7" spans="1:8" x14ac:dyDescent="0.25">
      <c r="A7" s="3">
        <v>3</v>
      </c>
      <c r="B7" s="1">
        <v>40000</v>
      </c>
      <c r="D7" s="16">
        <v>4</v>
      </c>
      <c r="E7" s="7">
        <v>567000</v>
      </c>
    </row>
    <row r="8" spans="1:8" x14ac:dyDescent="0.25">
      <c r="A8" s="3">
        <v>4</v>
      </c>
      <c r="B8" s="1">
        <v>42000</v>
      </c>
      <c r="D8" s="16">
        <v>5</v>
      </c>
      <c r="E8" s="7">
        <v>368500</v>
      </c>
    </row>
    <row r="9" spans="1:8" x14ac:dyDescent="0.25">
      <c r="A9" s="3">
        <v>0</v>
      </c>
      <c r="B9" s="1">
        <v>28000</v>
      </c>
      <c r="D9" s="16">
        <v>6</v>
      </c>
      <c r="E9" s="7">
        <v>236000</v>
      </c>
    </row>
    <row r="10" spans="1:8" x14ac:dyDescent="0.25">
      <c r="A10" s="3">
        <v>4</v>
      </c>
      <c r="B10" s="1">
        <v>48000</v>
      </c>
      <c r="D10" s="16">
        <v>7</v>
      </c>
      <c r="E10" s="7">
        <v>455000</v>
      </c>
    </row>
    <row r="11" spans="1:8" x14ac:dyDescent="0.25">
      <c r="A11" s="3">
        <v>7</v>
      </c>
      <c r="B11" s="1">
        <v>65000</v>
      </c>
      <c r="D11" s="16">
        <v>8</v>
      </c>
      <c r="E11" s="7">
        <v>279000</v>
      </c>
    </row>
    <row r="12" spans="1:8" x14ac:dyDescent="0.25">
      <c r="A12" s="3">
        <v>4</v>
      </c>
      <c r="B12" s="3">
        <v>54000</v>
      </c>
      <c r="D12" s="16">
        <v>9</v>
      </c>
      <c r="E12" s="7">
        <v>233500</v>
      </c>
    </row>
    <row r="13" spans="1:8" x14ac:dyDescent="0.25">
      <c r="A13" s="3">
        <v>4</v>
      </c>
      <c r="B13" s="1">
        <v>45000</v>
      </c>
      <c r="D13" s="16">
        <v>10</v>
      </c>
      <c r="E13" s="7">
        <v>161000</v>
      </c>
    </row>
    <row r="14" spans="1:8" x14ac:dyDescent="0.25">
      <c r="A14" s="3">
        <v>0</v>
      </c>
      <c r="B14" s="1">
        <v>29000</v>
      </c>
      <c r="D14" s="16">
        <v>11</v>
      </c>
      <c r="E14" s="7">
        <v>152000</v>
      </c>
    </row>
    <row r="15" spans="1:8" x14ac:dyDescent="0.25">
      <c r="A15" s="3">
        <v>4</v>
      </c>
      <c r="B15" s="1">
        <v>48000</v>
      </c>
      <c r="D15" s="16">
        <v>12</v>
      </c>
      <c r="E15" s="7">
        <v>251400</v>
      </c>
    </row>
    <row r="16" spans="1:8" x14ac:dyDescent="0.25">
      <c r="A16" s="3">
        <v>9</v>
      </c>
      <c r="B16" s="1">
        <v>95000</v>
      </c>
      <c r="D16" s="16">
        <v>13</v>
      </c>
      <c r="E16" s="7">
        <v>242500</v>
      </c>
    </row>
    <row r="17" spans="1:5" x14ac:dyDescent="0.25">
      <c r="A17" s="3">
        <v>8</v>
      </c>
      <c r="B17" s="1">
        <v>78000</v>
      </c>
      <c r="D17" s="16">
        <v>15</v>
      </c>
      <c r="E17" s="7">
        <v>85000</v>
      </c>
    </row>
    <row r="18" spans="1:5" x14ac:dyDescent="0.25">
      <c r="A18" s="3">
        <v>5</v>
      </c>
      <c r="B18" s="3">
        <v>54000</v>
      </c>
      <c r="D18" s="16">
        <v>16</v>
      </c>
      <c r="E18" s="7">
        <v>88000</v>
      </c>
    </row>
    <row r="19" spans="1:5" x14ac:dyDescent="0.25">
      <c r="A19" s="3">
        <v>0</v>
      </c>
      <c r="B19" s="1">
        <v>28000</v>
      </c>
      <c r="D19" s="16">
        <v>17</v>
      </c>
      <c r="E19" s="7">
        <v>90000</v>
      </c>
    </row>
    <row r="20" spans="1:5" x14ac:dyDescent="0.25">
      <c r="A20" s="3">
        <v>3</v>
      </c>
      <c r="B20" s="1">
        <v>36000</v>
      </c>
      <c r="D20" s="16">
        <v>19</v>
      </c>
      <c r="E20" s="7">
        <v>92000</v>
      </c>
    </row>
    <row r="21" spans="1:5" x14ac:dyDescent="0.25">
      <c r="A21" s="3">
        <v>4</v>
      </c>
      <c r="B21" s="3">
        <v>42000</v>
      </c>
      <c r="D21" s="16">
        <v>20</v>
      </c>
      <c r="E21" s="7">
        <v>140000</v>
      </c>
    </row>
    <row r="22" spans="1:5" x14ac:dyDescent="0.25">
      <c r="A22" s="3">
        <v>12</v>
      </c>
      <c r="B22" s="3">
        <v>94000</v>
      </c>
      <c r="D22" s="16">
        <v>24</v>
      </c>
      <c r="E22" s="7">
        <v>170000</v>
      </c>
    </row>
    <row r="23" spans="1:5" x14ac:dyDescent="0.25">
      <c r="A23" s="3">
        <v>5</v>
      </c>
      <c r="B23" s="3">
        <v>42000</v>
      </c>
      <c r="D23" s="16" t="s">
        <v>15</v>
      </c>
      <c r="E23" s="7">
        <v>4148900</v>
      </c>
    </row>
    <row r="24" spans="1:5" x14ac:dyDescent="0.25">
      <c r="A24" s="3">
        <v>1</v>
      </c>
      <c r="B24" s="3">
        <v>30000</v>
      </c>
    </row>
    <row r="25" spans="1:5" x14ac:dyDescent="0.25">
      <c r="A25" s="3">
        <v>4</v>
      </c>
      <c r="B25" s="3">
        <v>48000</v>
      </c>
    </row>
    <row r="26" spans="1:5" x14ac:dyDescent="0.25">
      <c r="A26" s="3">
        <v>5</v>
      </c>
      <c r="B26" s="3">
        <v>52000</v>
      </c>
    </row>
    <row r="27" spans="1:5" x14ac:dyDescent="0.25">
      <c r="A27" s="3">
        <v>2</v>
      </c>
      <c r="B27" s="3">
        <v>36000</v>
      </c>
    </row>
    <row r="28" spans="1:5" x14ac:dyDescent="0.25">
      <c r="A28" s="3">
        <v>4</v>
      </c>
      <c r="B28" s="3">
        <v>48000</v>
      </c>
    </row>
    <row r="29" spans="1:5" x14ac:dyDescent="0.25">
      <c r="A29" s="3">
        <v>4</v>
      </c>
      <c r="B29" s="3">
        <v>48000</v>
      </c>
    </row>
    <row r="30" spans="1:5" x14ac:dyDescent="0.25">
      <c r="A30" s="3">
        <v>5</v>
      </c>
      <c r="B30" s="3">
        <v>56000</v>
      </c>
    </row>
    <row r="31" spans="1:5" x14ac:dyDescent="0.25">
      <c r="A31" s="3">
        <v>20</v>
      </c>
      <c r="B31" s="3">
        <v>140000</v>
      </c>
    </row>
    <row r="32" spans="1:5" x14ac:dyDescent="0.25">
      <c r="A32" s="3">
        <v>3</v>
      </c>
      <c r="B32" s="3">
        <v>38000</v>
      </c>
    </row>
    <row r="33" spans="1:2" x14ac:dyDescent="0.25">
      <c r="A33" s="3">
        <v>8</v>
      </c>
      <c r="B33" s="3">
        <v>68000</v>
      </c>
    </row>
    <row r="34" spans="1:2" x14ac:dyDescent="0.25">
      <c r="A34" s="3">
        <v>2</v>
      </c>
      <c r="B34" s="1">
        <v>36000</v>
      </c>
    </row>
    <row r="35" spans="1:2" x14ac:dyDescent="0.25">
      <c r="A35" s="3">
        <v>1</v>
      </c>
      <c r="B35" s="1">
        <v>32000</v>
      </c>
    </row>
    <row r="36" spans="1:2" x14ac:dyDescent="0.25">
      <c r="A36" s="3">
        <v>1</v>
      </c>
      <c r="B36" s="3">
        <v>30000</v>
      </c>
    </row>
    <row r="37" spans="1:2" x14ac:dyDescent="0.25">
      <c r="A37" s="3">
        <v>1</v>
      </c>
      <c r="B37" s="3">
        <v>28500</v>
      </c>
    </row>
    <row r="38" spans="1:2" x14ac:dyDescent="0.25">
      <c r="A38" s="3">
        <v>5</v>
      </c>
      <c r="B38" s="3">
        <v>53000</v>
      </c>
    </row>
    <row r="39" spans="1:2" x14ac:dyDescent="0.25">
      <c r="A39" s="3">
        <v>4</v>
      </c>
      <c r="B39" s="3">
        <v>51000</v>
      </c>
    </row>
    <row r="40" spans="1:2" x14ac:dyDescent="0.25">
      <c r="A40" s="3">
        <v>0</v>
      </c>
      <c r="B40" s="3">
        <v>28000</v>
      </c>
    </row>
    <row r="41" spans="1:2" x14ac:dyDescent="0.25">
      <c r="A41" s="3">
        <v>2</v>
      </c>
      <c r="B41" s="3">
        <v>35000</v>
      </c>
    </row>
    <row r="42" spans="1:2" x14ac:dyDescent="0.25">
      <c r="A42" s="1">
        <v>8</v>
      </c>
      <c r="B42" s="1">
        <v>65000</v>
      </c>
    </row>
    <row r="43" spans="1:2" x14ac:dyDescent="0.25">
      <c r="A43" s="1">
        <v>9</v>
      </c>
      <c r="B43" s="1">
        <v>70000</v>
      </c>
    </row>
    <row r="44" spans="1:2" x14ac:dyDescent="0.25">
      <c r="A44" s="14">
        <v>8</v>
      </c>
      <c r="B44" s="1">
        <v>68000</v>
      </c>
    </row>
    <row r="45" spans="1:2" x14ac:dyDescent="0.25">
      <c r="A45" s="14">
        <v>7</v>
      </c>
      <c r="B45" s="1">
        <v>61000</v>
      </c>
    </row>
    <row r="46" spans="1:2" x14ac:dyDescent="0.25">
      <c r="A46" s="14">
        <v>6</v>
      </c>
      <c r="B46" s="1">
        <v>58000</v>
      </c>
    </row>
    <row r="47" spans="1:2" x14ac:dyDescent="0.25">
      <c r="A47" s="14">
        <v>10</v>
      </c>
      <c r="B47" s="3">
        <v>83000</v>
      </c>
    </row>
    <row r="48" spans="1:2" x14ac:dyDescent="0.25">
      <c r="A48" s="1">
        <v>0</v>
      </c>
      <c r="B48" s="13">
        <v>27500</v>
      </c>
    </row>
    <row r="49" spans="1:2" x14ac:dyDescent="0.25">
      <c r="A49" s="1">
        <v>0</v>
      </c>
      <c r="B49" s="1">
        <v>29000</v>
      </c>
    </row>
    <row r="50" spans="1:2" x14ac:dyDescent="0.25">
      <c r="A50" s="1">
        <v>7</v>
      </c>
      <c r="B50" s="1">
        <v>62000</v>
      </c>
    </row>
    <row r="51" spans="1:2" x14ac:dyDescent="0.25">
      <c r="A51" s="1">
        <v>9</v>
      </c>
      <c r="B51" s="1">
        <v>68500</v>
      </c>
    </row>
    <row r="52" spans="1:2" x14ac:dyDescent="0.25">
      <c r="A52" s="1">
        <v>6</v>
      </c>
      <c r="B52" s="1">
        <v>60000</v>
      </c>
    </row>
    <row r="53" spans="1:2" x14ac:dyDescent="0.25">
      <c r="A53" s="1">
        <v>13</v>
      </c>
      <c r="B53" s="1">
        <v>80000</v>
      </c>
    </row>
    <row r="54" spans="1:2" x14ac:dyDescent="0.25">
      <c r="A54" s="1">
        <v>11</v>
      </c>
      <c r="B54" s="1">
        <v>77000</v>
      </c>
    </row>
    <row r="55" spans="1:2" x14ac:dyDescent="0.25">
      <c r="A55" s="1">
        <v>12</v>
      </c>
      <c r="B55" s="1">
        <v>78000</v>
      </c>
    </row>
    <row r="56" spans="1:2" x14ac:dyDescent="0.25">
      <c r="A56" s="1">
        <v>11</v>
      </c>
      <c r="B56" s="1">
        <v>75000</v>
      </c>
    </row>
    <row r="57" spans="1:2" x14ac:dyDescent="0.25">
      <c r="A57" s="1">
        <v>15</v>
      </c>
      <c r="B57" s="1">
        <v>85000</v>
      </c>
    </row>
    <row r="58" spans="1:2" x14ac:dyDescent="0.25">
      <c r="A58" s="1">
        <v>5</v>
      </c>
      <c r="B58" s="1">
        <v>58000</v>
      </c>
    </row>
    <row r="59" spans="1:2" x14ac:dyDescent="0.25">
      <c r="A59" s="1">
        <v>16</v>
      </c>
      <c r="B59" s="1">
        <v>88000</v>
      </c>
    </row>
    <row r="60" spans="1:2" x14ac:dyDescent="0.25">
      <c r="A60" s="1">
        <v>17</v>
      </c>
      <c r="B60" s="1">
        <v>90000</v>
      </c>
    </row>
    <row r="61" spans="1:2" x14ac:dyDescent="0.25">
      <c r="A61" s="1">
        <v>7</v>
      </c>
      <c r="B61" s="1">
        <v>63000</v>
      </c>
    </row>
    <row r="62" spans="1:2" x14ac:dyDescent="0.25">
      <c r="A62" s="1">
        <v>7</v>
      </c>
      <c r="B62" s="1">
        <v>62500</v>
      </c>
    </row>
    <row r="63" spans="1:2" x14ac:dyDescent="0.25">
      <c r="A63" s="1">
        <v>10</v>
      </c>
      <c r="B63" s="1">
        <v>78000</v>
      </c>
    </row>
    <row r="64" spans="1:2" x14ac:dyDescent="0.25">
      <c r="A64" s="1">
        <v>12</v>
      </c>
      <c r="B64" s="1">
        <v>79400</v>
      </c>
    </row>
    <row r="65" spans="1:2" x14ac:dyDescent="0.25">
      <c r="A65" s="1">
        <v>13</v>
      </c>
      <c r="B65" s="1">
        <v>80000</v>
      </c>
    </row>
    <row r="66" spans="1:2" x14ac:dyDescent="0.25">
      <c r="A66" s="1">
        <v>24</v>
      </c>
      <c r="B66" s="1">
        <v>170000</v>
      </c>
    </row>
    <row r="67" spans="1:2" x14ac:dyDescent="0.25">
      <c r="A67" s="1">
        <v>13</v>
      </c>
      <c r="B67" s="1">
        <v>82500</v>
      </c>
    </row>
    <row r="68" spans="1:2" x14ac:dyDescent="0.25">
      <c r="A68" s="1">
        <v>5</v>
      </c>
      <c r="B68" s="1">
        <v>53500</v>
      </c>
    </row>
    <row r="69" spans="1:2" x14ac:dyDescent="0.25">
      <c r="A69" s="1">
        <v>6</v>
      </c>
      <c r="B69" s="1">
        <v>57000</v>
      </c>
    </row>
    <row r="70" spans="1:2" x14ac:dyDescent="0.25">
      <c r="A70" s="1">
        <v>7</v>
      </c>
      <c r="B70" s="1">
        <v>66500</v>
      </c>
    </row>
    <row r="71" spans="1:2" x14ac:dyDescent="0.25">
      <c r="A71" s="1">
        <v>19</v>
      </c>
      <c r="B71" s="1">
        <v>92000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DB772D72-BB8D-4323-938C-C2EEA318F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 2</vt:lpstr>
      <vt:lpstr>task 3 4</vt:lpstr>
      <vt:lpstr>task 5 6</vt:lpstr>
      <vt:lpstr>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User</cp:lastModifiedBy>
  <cp:revision/>
  <dcterms:created xsi:type="dcterms:W3CDTF">2021-05-22T09:50:20Z</dcterms:created>
  <dcterms:modified xsi:type="dcterms:W3CDTF">2024-08-30T11:00:43Z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