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50b0fa58b2eadb/Desktop/"/>
    </mc:Choice>
  </mc:AlternateContent>
  <xr:revisionPtr revIDLastSave="18" documentId="13_ncr:1_{AD8C520C-0E7F-4054-B4DB-7911C121BC9C}" xr6:coauthVersionLast="47" xr6:coauthVersionMax="47" xr10:uidLastSave="{E9863F3B-6C72-450E-8767-BEF86E053DB2}"/>
  <bookViews>
    <workbookView xWindow="-110" yWindow="-110" windowWidth="19420" windowHeight="10300" firstSheet="3" activeTab="8" xr2:uid="{00000000-000D-0000-FFFF-FFFF00000000}"/>
  </bookViews>
  <sheets>
    <sheet name="Sheet7" sheetId="9" r:id="rId1"/>
    <sheet name="CIIReport" sheetId="1" r:id="rId2"/>
    <sheet name="Sheet1" sheetId="2" r:id="rId3"/>
    <sheet name="Sheet3" sheetId="4" r:id="rId4"/>
    <sheet name="Sheet4" sheetId="5" r:id="rId5"/>
    <sheet name="Sheet2" sheetId="6" r:id="rId6"/>
    <sheet name="Sheet5" sheetId="7" r:id="rId7"/>
    <sheet name="Sheet6" sheetId="8" r:id="rId8"/>
    <sheet name="Sheet10" sheetId="12" r:id="rId9"/>
    <sheet name="Sheet9" sheetId="11" r:id="rId10"/>
    <sheet name="Sheet11" sheetId="13" r:id="rId11"/>
    <sheet name="SV" sheetId="16" r:id="rId12"/>
    <sheet name="Sheet8" sheetId="10" r:id="rId13"/>
  </sheets>
  <definedNames>
    <definedName name="_xlnm._FilterDatabase" localSheetId="1" hidden="1">CIIReport!$A$1:$J$47</definedName>
    <definedName name="_xlnm._FilterDatabase" localSheetId="0" hidden="1">Sheet7!$A$1:$J$9</definedName>
  </definedNames>
  <calcPr calcId="181029"/>
</workbook>
</file>

<file path=xl/calcChain.xml><?xml version="1.0" encoding="utf-8"?>
<calcChain xmlns="http://schemas.openxmlformats.org/spreadsheetml/2006/main">
  <c r="K44" i="8" l="1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J45" i="6"/>
  <c r="J45" i="5"/>
  <c r="J48" i="4"/>
  <c r="J48" i="2"/>
  <c r="J48" i="1"/>
</calcChain>
</file>

<file path=xl/sharedStrings.xml><?xml version="1.0" encoding="utf-8"?>
<sst xmlns="http://schemas.openxmlformats.org/spreadsheetml/2006/main" count="598" uniqueCount="68">
  <si>
    <t>SL</t>
  </si>
  <si>
    <t>State/UT</t>
  </si>
  <si>
    <t>STATES: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</si>
  <si>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</si>
  <si>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</si>
  <si>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</si>
  <si>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</si>
  <si>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</si>
  <si>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</si>
  <si>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</si>
  <si>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</si>
  <si>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</si>
  <si>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</si>
  <si>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</si>
  <si>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</si>
  <si>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</si>
  <si>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</si>
  <si>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</si>
  <si>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</si>
  <si>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</si>
  <si>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</si>
  <si>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</si>
  <si>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</si>
  <si>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</si>
  <si>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</si>
  <si>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</si>
  <si>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</si>
  <si>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</si>
  <si>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</si>
  <si>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</si>
  <si>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</si>
  <si>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</si>
  <si>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UNION TERRITORIES:</t>
  </si>
  <si>
    <t>A&amp;N Islands</t>
  </si>
  <si>
    <t>Chandigarh</t>
  </si>
  <si>
    <t>Delhi</t>
  </si>
  <si>
    <t>Lakshadweep</t>
  </si>
  <si>
    <t>Puducherry</t>
  </si>
  <si>
    <t>TOTAL UT(S)</t>
  </si>
  <si>
    <t>TOTAL ALL INDIA</t>
  </si>
  <si>
    <r>
      <t>D&amp;N Haveli and Daman &amp; Diu</t>
    </r>
    <r>
      <rPr>
        <vertAlign val="superscript"/>
        <sz val="11"/>
        <color theme="1"/>
        <rFont val="Calibri"/>
        <family val="2"/>
        <scheme val="minor"/>
      </rPr>
      <t>+</t>
    </r>
  </si>
  <si>
    <r>
      <t xml:space="preserve">Ladakh </t>
    </r>
    <r>
      <rPr>
        <vertAlign val="superscript"/>
        <sz val="11"/>
        <color theme="1"/>
        <rFont val="Calibri"/>
        <family val="2"/>
        <scheme val="minor"/>
      </rPr>
      <t>@</t>
    </r>
  </si>
  <si>
    <t>● Crime Rate is calculated as Crime Incidence per one lakh of population</t>
  </si>
  <si>
    <t>● Population Source: Report of Technical group on Population Projections(July, 2020) National Commission on Population, MoHFW</t>
  </si>
  <si>
    <t>● As per data provided by States/UTs    ● States/UTs may not be compared purely on the basis of crime figures</t>
  </si>
  <si>
    <t>'+' Combined data of erstwhile D&amp;N Haveli UT and Daman &amp; Diu UT for 2019</t>
  </si>
  <si>
    <t>'*' Data of erstwhile Jammu &amp; Kashmir State including Ladakh for 2019</t>
  </si>
  <si>
    <t>'@' Data of newly created Union Territory for 2019</t>
  </si>
  <si>
    <t>2015</t>
  </si>
  <si>
    <t>2016</t>
  </si>
  <si>
    <t>2017</t>
  </si>
  <si>
    <t>2018</t>
  </si>
  <si>
    <t>2019</t>
  </si>
  <si>
    <t>2020</t>
  </si>
  <si>
    <t>2021</t>
  </si>
  <si>
    <t>Jammu &amp; Kashmir</t>
  </si>
  <si>
    <t>2014</t>
  </si>
  <si>
    <t>Total</t>
  </si>
  <si>
    <t>2022</t>
  </si>
  <si>
    <t>Chattisgarh</t>
  </si>
  <si>
    <t>STATES</t>
  </si>
  <si>
    <t xml:space="preserve">Ladakh </t>
  </si>
  <si>
    <t>D&amp;N Haveli and Daman &amp; Diu</t>
  </si>
  <si>
    <t>CENTRAL ZONE</t>
  </si>
  <si>
    <t>NORTH ZONE</t>
  </si>
  <si>
    <t>NORTHEAST ZONE</t>
  </si>
  <si>
    <t>SOUTH ZONE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</si>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</sst>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</font>
    <font>
      <sz val="10"/>
      <color theme="1"/>
      <name val="Times New Roman"/>
      <charset val="204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E6F0E6"/>
      </patternFill>
    </fill>
    <fill>
      <patternFill patternType="solid">
        <fgColor rgb="FFC8E1BE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89F3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theme="6"/>
      </top>
      <bottom style="thin">
        <color rgb="FF000000"/>
      </bottom>
      <diagonal/>
    </border>
    <border>
      <left style="thin">
        <color theme="6"/>
      </left>
      <right/>
      <top style="thin">
        <color rgb="FF000000"/>
      </top>
      <bottom/>
      <diagonal/>
    </border>
    <border>
      <left/>
      <right style="thin">
        <color theme="6"/>
      </right>
      <top style="thin">
        <color rgb="FF000000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5" fillId="6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1" fillId="3" borderId="5" xfId="0" applyFont="1" applyFill="1" applyBorder="1"/>
    <xf numFmtId="0" fontId="0" fillId="3" borderId="0" xfId="0" applyFill="1"/>
    <xf numFmtId="0" fontId="1" fillId="2" borderId="0" xfId="0" applyFont="1" applyFill="1"/>
    <xf numFmtId="0" fontId="1" fillId="2" borderId="3" xfId="0" applyFont="1" applyFill="1" applyBorder="1"/>
    <xf numFmtId="0" fontId="3" fillId="0" borderId="5" xfId="0" applyFont="1" applyBorder="1"/>
    <xf numFmtId="1" fontId="6" fillId="4" borderId="6" xfId="1" applyNumberFormat="1" applyBorder="1" applyAlignment="1">
      <alignment horizontal="right" vertical="center" indent="1" shrinkToFit="1"/>
    </xf>
    <xf numFmtId="0" fontId="9" fillId="0" borderId="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" fontId="10" fillId="7" borderId="9" xfId="0" applyNumberFormat="1" applyFont="1" applyFill="1" applyBorder="1" applyAlignment="1">
      <alignment horizontal="right" vertical="top" indent="1" shrinkToFit="1"/>
    </xf>
    <xf numFmtId="1" fontId="10" fillId="7" borderId="10" xfId="0" applyNumberFormat="1" applyFont="1" applyFill="1" applyBorder="1" applyAlignment="1">
      <alignment horizontal="right" vertical="top" indent="1" shrinkToFit="1"/>
    </xf>
    <xf numFmtId="1" fontId="10" fillId="0" borderId="9" xfId="0" applyNumberFormat="1" applyFont="1" applyBorder="1" applyAlignment="1">
      <alignment horizontal="right" vertical="top" indent="1" shrinkToFit="1"/>
    </xf>
    <xf numFmtId="1" fontId="10" fillId="0" borderId="10" xfId="0" applyNumberFormat="1" applyFont="1" applyBorder="1" applyAlignment="1">
      <alignment horizontal="right" vertical="top" indent="1" shrinkToFit="1"/>
    </xf>
    <xf numFmtId="1" fontId="11" fillId="8" borderId="9" xfId="0" applyNumberFormat="1" applyFont="1" applyFill="1" applyBorder="1" applyAlignment="1">
      <alignment horizontal="right" vertical="top" indent="1" shrinkToFit="1"/>
    </xf>
    <xf numFmtId="1" fontId="11" fillId="8" borderId="10" xfId="0" applyNumberFormat="1" applyFont="1" applyFill="1" applyBorder="1" applyAlignment="1">
      <alignment horizontal="right" vertical="top" indent="1" shrinkToFi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 indent="3"/>
    </xf>
    <xf numFmtId="0" fontId="12" fillId="0" borderId="10" xfId="0" applyFont="1" applyBorder="1" applyAlignment="1">
      <alignment horizontal="left" vertical="top" wrapText="1" indent="3"/>
    </xf>
    <xf numFmtId="0" fontId="13" fillId="0" borderId="9" xfId="0" applyFont="1" applyBorder="1"/>
    <xf numFmtId="0" fontId="13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" fillId="9" borderId="2" xfId="0" applyFont="1" applyFill="1" applyBorder="1" applyAlignment="1">
      <alignment vertical="center"/>
    </xf>
    <xf numFmtId="0" fontId="3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3" fillId="9" borderId="0" xfId="0" quotePrefix="1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/>
    </xf>
    <xf numFmtId="0" fontId="1" fillId="9" borderId="3" xfId="0" applyFont="1" applyFill="1" applyBorder="1" applyAlignment="1">
      <alignment vertical="center" wrapText="1"/>
    </xf>
    <xf numFmtId="0" fontId="1" fillId="9" borderId="0" xfId="0" applyFont="1" applyFill="1"/>
    <xf numFmtId="0" fontId="1" fillId="9" borderId="3" xfId="0" applyFont="1" applyFill="1" applyBorder="1"/>
    <xf numFmtId="0" fontId="3" fillId="9" borderId="5" xfId="0" applyFont="1" applyFill="1" applyBorder="1"/>
    <xf numFmtId="0" fontId="1" fillId="9" borderId="0" xfId="0" applyFon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1" fillId="9" borderId="3" xfId="0" applyFont="1" applyFill="1" applyBorder="1" applyAlignment="1">
      <alignment vertical="center"/>
    </xf>
    <xf numFmtId="0" fontId="8" fillId="5" borderId="0" xfId="2" applyAlignment="1"/>
    <xf numFmtId="0" fontId="8" fillId="5" borderId="0" xfId="2" applyAlignment="1">
      <alignment vertical="center"/>
    </xf>
    <xf numFmtId="0" fontId="8" fillId="5" borderId="0" xfId="2" quotePrefix="1" applyAlignment="1"/>
    <xf numFmtId="0" fontId="8" fillId="5" borderId="0" xfId="2" applyAlignment="1">
      <alignment wrapText="1"/>
    </xf>
    <xf numFmtId="0" fontId="8" fillId="5" borderId="0" xfId="2"/>
    <xf numFmtId="0" fontId="5" fillId="6" borderId="0" xfId="3"/>
    <xf numFmtId="0" fontId="5" fillId="6" borderId="0" xfId="3" applyAlignment="1">
      <alignment vertical="center" wrapText="1"/>
    </xf>
    <xf numFmtId="0" fontId="5" fillId="6" borderId="3" xfId="3" applyBorder="1" applyAlignment="1">
      <alignment vertical="center" wrapText="1"/>
    </xf>
    <xf numFmtId="0" fontId="7" fillId="6" borderId="0" xfId="3" applyFont="1"/>
    <xf numFmtId="0" fontId="7" fillId="6" borderId="0" xfId="3" applyFont="1" applyAlignment="1">
      <alignment vertical="center"/>
    </xf>
    <xf numFmtId="0" fontId="8" fillId="5" borderId="0" xfId="2" applyAlignment="1">
      <alignment horizontal="center"/>
    </xf>
    <xf numFmtId="0" fontId="7" fillId="6" borderId="0" xfId="3" applyFont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6" borderId="0" xfId="3" applyAlignment="1">
      <alignment horizontal="center" vertical="center" wrapText="1"/>
    </xf>
    <xf numFmtId="0" fontId="8" fillId="5" borderId="0" xfId="2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3" applyFont="1" applyAlignment="1">
      <alignment horizontal="center"/>
    </xf>
    <xf numFmtId="0" fontId="0" fillId="9" borderId="0" xfId="0" applyFill="1" applyAlignment="1">
      <alignment horizontal="center"/>
    </xf>
    <xf numFmtId="0" fontId="5" fillId="6" borderId="0" xfId="3" applyAlignment="1">
      <alignment horizontal="center" vertical="center"/>
    </xf>
    <xf numFmtId="0" fontId="5" fillId="6" borderId="0" xfId="3" applyAlignment="1">
      <alignment horizontal="center"/>
    </xf>
    <xf numFmtId="0" fontId="5" fillId="6" borderId="3" xfId="3" applyBorder="1" applyAlignment="1">
      <alignment horizontal="center"/>
    </xf>
    <xf numFmtId="0" fontId="8" fillId="5" borderId="5" xfId="2" applyBorder="1" applyAlignment="1">
      <alignment horizontal="center"/>
    </xf>
    <xf numFmtId="0" fontId="5" fillId="6" borderId="3" xfId="3" applyBorder="1" applyAlignment="1">
      <alignment horizontal="center" vertical="center"/>
    </xf>
    <xf numFmtId="0" fontId="8" fillId="10" borderId="0" xfId="0" applyFont="1" applyFill="1" applyAlignment="1">
      <alignment wrapText="1"/>
    </xf>
    <xf numFmtId="0" fontId="8" fillId="10" borderId="0" xfId="0" applyFont="1" applyFill="1" applyAlignment="1">
      <alignment vertical="center" wrapText="1"/>
    </xf>
    <xf numFmtId="0" fontId="8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wrapText="1"/>
    </xf>
    <xf numFmtId="0" fontId="8" fillId="5" borderId="0" xfId="2" quotePrefix="1" applyAlignment="1">
      <alignment horizontal="center"/>
    </xf>
    <xf numFmtId="0" fontId="0" fillId="6" borderId="0" xfId="3" applyFont="1" applyAlignment="1">
      <alignment vertical="center" wrapText="1"/>
    </xf>
    <xf numFmtId="0" fontId="0" fillId="6" borderId="3" xfId="3" applyFont="1" applyBorder="1" applyAlignment="1">
      <alignment vertical="center" wrapText="1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4" borderId="0" xfId="0" applyFill="1" applyAlignment="1">
      <alignment vertical="center" wrapText="1"/>
    </xf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applyFill="1" applyAlignment="1">
      <alignment vertical="center" wrapText="1"/>
    </xf>
    <xf numFmtId="0" fontId="0" fillId="15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8" fillId="5" borderId="11" xfId="2" applyBorder="1" applyAlignment="1">
      <alignment horizontal="center" vertical="center" wrapText="1"/>
    </xf>
    <xf numFmtId="0" fontId="8" fillId="10" borderId="0" xfId="2" applyFill="1" applyAlignment="1">
      <alignment horizontal="center" vertical="center" wrapText="1"/>
    </xf>
  </cellXfs>
  <cellStyles count="4">
    <cellStyle name="60% - Accent1" xfId="3" builtinId="32"/>
    <cellStyle name="Accent1" xfId="2" builtinId="29"/>
    <cellStyle name="Good" xfId="1" builtinId="26"/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</dxf>
    <dxf>
      <fill>
        <patternFill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</dxf>
  </dxfs>
  <tableStyles count="2" defaultTableStyle="TableStyleMedium2" defaultPivotStyle="PivotStyleLight16">
    <tableStyle name="PivotTable Style 1" table="0" count="1" xr9:uid="{A8BAF2E8-2A72-4FB7-BF4C-7AE27E0BEEC7}">
      <tableStyleElement type="headerRow" dxfId="115"/>
    </tableStyle>
    <tableStyle name="Table Style 1" pivot="0" count="0" xr9:uid="{0A1415F9-BD7D-4CFC-B6B0-21C9DF633414}"/>
  </tableStyles>
  <colors>
    <mruColors>
      <color rgb="FFEE89F3"/>
      <color rgb="FF99FF99"/>
      <color rgb="FF755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CRIMES IN NORTHEAST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Sheet7!$B$2:$B$9</c:f>
              <c:numCache>
                <c:formatCode>General</c:formatCode>
                <c:ptCount val="8"/>
                <c:pt idx="0">
                  <c:v>18</c:v>
                </c:pt>
                <c:pt idx="1">
                  <c:v>379</c:v>
                </c:pt>
                <c:pt idx="2">
                  <c:v>13</c:v>
                </c:pt>
                <c:pt idx="3">
                  <c:v>60</c:v>
                </c:pt>
                <c:pt idx="4">
                  <c:v>22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44BA-875D-E30CD4FACB64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Sheet7!$C$2:$C$9</c:f>
              <c:numCache>
                <c:formatCode>General</c:formatCode>
                <c:ptCount val="8"/>
                <c:pt idx="0">
                  <c:v>6</c:v>
                </c:pt>
                <c:pt idx="1">
                  <c:v>483</c:v>
                </c:pt>
                <c:pt idx="2">
                  <c:v>6</c:v>
                </c:pt>
                <c:pt idx="3">
                  <c:v>56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9-44BA-875D-E30CD4FACB64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Sheet7!$D$2:$D$9</c:f>
              <c:numCache>
                <c:formatCode>General</c:formatCode>
                <c:ptCount val="8"/>
                <c:pt idx="0">
                  <c:v>4</c:v>
                </c:pt>
                <c:pt idx="1">
                  <c:v>696</c:v>
                </c:pt>
                <c:pt idx="2">
                  <c:v>11</c:v>
                </c:pt>
                <c:pt idx="3">
                  <c:v>39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9-44BA-875D-E30CD4FACB64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Sheet7!$E$2:$E$9</c:f>
              <c:numCache>
                <c:formatCode>General</c:formatCode>
                <c:ptCount val="8"/>
                <c:pt idx="0">
                  <c:v>1</c:v>
                </c:pt>
                <c:pt idx="1">
                  <c:v>1120</c:v>
                </c:pt>
                <c:pt idx="2">
                  <c:v>74</c:v>
                </c:pt>
                <c:pt idx="3">
                  <c:v>39</c:v>
                </c:pt>
                <c:pt idx="4">
                  <c:v>10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9-44BA-875D-E30CD4FACB64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Sheet7!$F$2:$F$9</c:f>
              <c:numCache>
                <c:formatCode>General</c:formatCode>
                <c:ptCount val="8"/>
                <c:pt idx="0">
                  <c:v>7</c:v>
                </c:pt>
                <c:pt idx="1">
                  <c:v>2022</c:v>
                </c:pt>
                <c:pt idx="2">
                  <c:v>29</c:v>
                </c:pt>
                <c:pt idx="3">
                  <c:v>74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9-44BA-875D-E30CD4FACB64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Sheet7!$G$2:$G$9</c:f>
              <c:numCache>
                <c:formatCode>General</c:formatCode>
                <c:ptCount val="8"/>
                <c:pt idx="0">
                  <c:v>8</c:v>
                </c:pt>
                <c:pt idx="1">
                  <c:v>2231</c:v>
                </c:pt>
                <c:pt idx="2">
                  <c:v>4</c:v>
                </c:pt>
                <c:pt idx="3">
                  <c:v>89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9-44BA-875D-E30CD4FACB64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Sheet7!$H$2:$H$9</c:f>
              <c:numCache>
                <c:formatCode>General</c:formatCode>
                <c:ptCount val="8"/>
                <c:pt idx="0">
                  <c:v>30</c:v>
                </c:pt>
                <c:pt idx="1">
                  <c:v>3530</c:v>
                </c:pt>
                <c:pt idx="2">
                  <c:v>79</c:v>
                </c:pt>
                <c:pt idx="3">
                  <c:v>142</c:v>
                </c:pt>
                <c:pt idx="4">
                  <c:v>13</c:v>
                </c:pt>
                <c:pt idx="5">
                  <c:v>8</c:v>
                </c:pt>
                <c:pt idx="6">
                  <c:v>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9-44BA-875D-E30CD4FACB64}"/>
            </c:ext>
          </c:extLst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Sheet7!$A$2:$A$9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Sheet7!$I$2:$I$9</c:f>
              <c:numCache>
                <c:formatCode>General</c:formatCode>
                <c:ptCount val="8"/>
                <c:pt idx="0">
                  <c:v>47</c:v>
                </c:pt>
                <c:pt idx="1">
                  <c:v>4846</c:v>
                </c:pt>
                <c:pt idx="2">
                  <c:v>67</c:v>
                </c:pt>
                <c:pt idx="3">
                  <c:v>107</c:v>
                </c:pt>
                <c:pt idx="4">
                  <c:v>30</c:v>
                </c:pt>
                <c:pt idx="5">
                  <c:v>8</c:v>
                </c:pt>
                <c:pt idx="6">
                  <c:v>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9-44BA-875D-E30CD4FA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636655"/>
        <c:axId val="97470655"/>
      </c:barChart>
      <c:catAx>
        <c:axId val="11863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0655"/>
        <c:crosses val="autoZero"/>
        <c:auto val="1"/>
        <c:lblAlgn val="ctr"/>
        <c:lblOffset val="100"/>
        <c:noMultiLvlLbl val="0"/>
      </c:catAx>
      <c:valAx>
        <c:axId val="974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CYBER CRIMES IN NORTH ZONE STATES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Sheet7!$B$30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Sheet7!$B$31:$B$38</c:f>
              <c:numCache>
                <c:formatCode>General</c:formatCode>
                <c:ptCount val="8"/>
                <c:pt idx="0">
                  <c:v>114</c:v>
                </c:pt>
                <c:pt idx="1">
                  <c:v>151</c:v>
                </c:pt>
                <c:pt idx="2">
                  <c:v>38</c:v>
                </c:pt>
                <c:pt idx="3">
                  <c:v>180</c:v>
                </c:pt>
                <c:pt idx="4">
                  <c:v>226</c:v>
                </c:pt>
                <c:pt idx="5">
                  <c:v>697</c:v>
                </c:pt>
                <c:pt idx="6">
                  <c:v>1737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C-4AE1-9AB1-DB5DA6EA3084}"/>
            </c:ext>
          </c:extLst>
        </c:ser>
        <c:ser>
          <c:idx val="1"/>
          <c:order val="1"/>
          <c:tx>
            <c:strRef>
              <c:f>Sheet7!$C$30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Sheet7!$C$31:$C$38</c:f>
              <c:numCache>
                <c:formatCode>General</c:formatCode>
                <c:ptCount val="8"/>
                <c:pt idx="0">
                  <c:v>242</c:v>
                </c:pt>
                <c:pt idx="1">
                  <c:v>224</c:v>
                </c:pt>
                <c:pt idx="2">
                  <c:v>50</c:v>
                </c:pt>
                <c:pt idx="3">
                  <c:v>180</c:v>
                </c:pt>
                <c:pt idx="4">
                  <c:v>149</c:v>
                </c:pt>
                <c:pt idx="5">
                  <c:v>949</c:v>
                </c:pt>
                <c:pt idx="6">
                  <c:v>2208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C-4AE1-9AB1-DB5DA6EA3084}"/>
            </c:ext>
          </c:extLst>
        </c:ser>
        <c:ser>
          <c:idx val="2"/>
          <c:order val="2"/>
          <c:tx>
            <c:strRef>
              <c:f>Sheet7!$D$30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Sheet7!$D$31:$D$38</c:f>
              <c:numCache>
                <c:formatCode>General</c:formatCode>
                <c:ptCount val="8"/>
                <c:pt idx="0">
                  <c:v>309</c:v>
                </c:pt>
                <c:pt idx="1">
                  <c:v>401</c:v>
                </c:pt>
                <c:pt idx="2">
                  <c:v>31</c:v>
                </c:pt>
                <c:pt idx="3">
                  <c:v>259</c:v>
                </c:pt>
                <c:pt idx="4">
                  <c:v>102</c:v>
                </c:pt>
                <c:pt idx="5">
                  <c:v>941</c:v>
                </c:pt>
                <c:pt idx="6">
                  <c:v>2639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C-4AE1-9AB1-DB5DA6EA3084}"/>
            </c:ext>
          </c:extLst>
        </c:ser>
        <c:ser>
          <c:idx val="3"/>
          <c:order val="3"/>
          <c:tx>
            <c:strRef>
              <c:f>Sheet7!$E$30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Sheet7!$E$31:$E$38</c:f>
              <c:numCache>
                <c:formatCode>General</c:formatCode>
                <c:ptCount val="8"/>
                <c:pt idx="0">
                  <c:v>433</c:v>
                </c:pt>
                <c:pt idx="1">
                  <c:v>504</c:v>
                </c:pt>
                <c:pt idx="2">
                  <c:v>56</c:v>
                </c:pt>
                <c:pt idx="3">
                  <c:v>720</c:v>
                </c:pt>
                <c:pt idx="4">
                  <c:v>176</c:v>
                </c:pt>
                <c:pt idx="5">
                  <c:v>1304</c:v>
                </c:pt>
                <c:pt idx="6">
                  <c:v>4971</c:v>
                </c:pt>
                <c:pt idx="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C-4AE1-9AB1-DB5DA6EA3084}"/>
            </c:ext>
          </c:extLst>
        </c:ser>
        <c:ser>
          <c:idx val="4"/>
          <c:order val="4"/>
          <c:tx>
            <c:strRef>
              <c:f>Sheet7!$F$30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Sheet7!$F$31:$F$38</c:f>
              <c:numCache>
                <c:formatCode>General</c:formatCode>
                <c:ptCount val="8"/>
                <c:pt idx="0">
                  <c:v>374</c:v>
                </c:pt>
                <c:pt idx="1">
                  <c:v>418</c:v>
                </c:pt>
                <c:pt idx="2">
                  <c:v>69</c:v>
                </c:pt>
                <c:pt idx="3">
                  <c:v>930</c:v>
                </c:pt>
                <c:pt idx="4">
                  <c:v>239</c:v>
                </c:pt>
                <c:pt idx="5">
                  <c:v>1104</c:v>
                </c:pt>
                <c:pt idx="6">
                  <c:v>6280</c:v>
                </c:pt>
                <c:pt idx="7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C-4AE1-9AB1-DB5DA6EA3084}"/>
            </c:ext>
          </c:extLst>
        </c:ser>
        <c:ser>
          <c:idx val="5"/>
          <c:order val="5"/>
          <c:tx>
            <c:strRef>
              <c:f>Sheet7!$G$30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Sheet7!$G$31:$G$38</c:f>
              <c:numCache>
                <c:formatCode>General</c:formatCode>
                <c:ptCount val="8"/>
                <c:pt idx="0">
                  <c:v>1050</c:v>
                </c:pt>
                <c:pt idx="1">
                  <c:v>564</c:v>
                </c:pt>
                <c:pt idx="2">
                  <c:v>76</c:v>
                </c:pt>
                <c:pt idx="3">
                  <c:v>1095</c:v>
                </c:pt>
                <c:pt idx="4">
                  <c:v>243</c:v>
                </c:pt>
                <c:pt idx="5">
                  <c:v>1762</c:v>
                </c:pt>
                <c:pt idx="6">
                  <c:v>11416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C-4AE1-9AB1-DB5DA6EA3084}"/>
            </c:ext>
          </c:extLst>
        </c:ser>
        <c:ser>
          <c:idx val="6"/>
          <c:order val="6"/>
          <c:tx>
            <c:strRef>
              <c:f>Sheet7!$H$30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Sheet7!$H$31:$H$38</c:f>
              <c:numCache>
                <c:formatCode>General</c:formatCode>
                <c:ptCount val="8"/>
                <c:pt idx="0">
                  <c:v>1512</c:v>
                </c:pt>
                <c:pt idx="1">
                  <c:v>656</c:v>
                </c:pt>
                <c:pt idx="2">
                  <c:v>98</c:v>
                </c:pt>
                <c:pt idx="3">
                  <c:v>1204</c:v>
                </c:pt>
                <c:pt idx="4">
                  <c:v>378</c:v>
                </c:pt>
                <c:pt idx="5">
                  <c:v>1354</c:v>
                </c:pt>
                <c:pt idx="6">
                  <c:v>11097</c:v>
                </c:pt>
                <c:pt idx="7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C-4AE1-9AB1-DB5DA6EA3084}"/>
            </c:ext>
          </c:extLst>
        </c:ser>
        <c:ser>
          <c:idx val="7"/>
          <c:order val="7"/>
          <c:tx>
            <c:strRef>
              <c:f>Sheet7!$I$30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3">
                    <a:lumMod val="40000"/>
                    <a:lumOff val="60000"/>
                    <a:alpha val="75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Sheet7!$A$31:$A$38</c:f>
              <c:strCache>
                <c:ptCount val="8"/>
                <c:pt idx="0">
                  <c:v>Bihar</c:v>
                </c:pt>
                <c:pt idx="1">
                  <c:v>Haryana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Punjab</c:v>
                </c:pt>
                <c:pt idx="5">
                  <c:v>Rajasthan</c:v>
                </c:pt>
                <c:pt idx="6">
                  <c:v>Uttar Pradesh</c:v>
                </c:pt>
                <c:pt idx="7">
                  <c:v>Uttarakhand</c:v>
                </c:pt>
              </c:strCache>
            </c:strRef>
          </c:cat>
          <c:val>
            <c:numRef>
              <c:f>Sheet7!$I$31:$I$38</c:f>
              <c:numCache>
                <c:formatCode>General</c:formatCode>
                <c:ptCount val="8"/>
                <c:pt idx="0">
                  <c:v>1413</c:v>
                </c:pt>
                <c:pt idx="1">
                  <c:v>622</c:v>
                </c:pt>
                <c:pt idx="2">
                  <c:v>70</c:v>
                </c:pt>
                <c:pt idx="3">
                  <c:v>953</c:v>
                </c:pt>
                <c:pt idx="4">
                  <c:v>551</c:v>
                </c:pt>
                <c:pt idx="5">
                  <c:v>1504</c:v>
                </c:pt>
                <c:pt idx="6">
                  <c:v>8829</c:v>
                </c:pt>
                <c:pt idx="7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7C-4AE1-9AB1-DB5DA6EA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8998447"/>
        <c:axId val="97464895"/>
      </c:barChart>
      <c:catAx>
        <c:axId val="20589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 ZONE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4895"/>
        <c:crosses val="autoZero"/>
        <c:auto val="1"/>
        <c:lblAlgn val="ctr"/>
        <c:lblOffset val="100"/>
        <c:noMultiLvlLbl val="0"/>
      </c:catAx>
      <c:valAx>
        <c:axId val="974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CRIMES IN NORTH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Sheet7!$A$31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Sheet7!$B$31:$I$31</c:f>
              <c:numCache>
                <c:formatCode>General</c:formatCode>
                <c:ptCount val="8"/>
                <c:pt idx="0">
                  <c:v>114</c:v>
                </c:pt>
                <c:pt idx="1">
                  <c:v>242</c:v>
                </c:pt>
                <c:pt idx="2">
                  <c:v>309</c:v>
                </c:pt>
                <c:pt idx="3">
                  <c:v>433</c:v>
                </c:pt>
                <c:pt idx="4">
                  <c:v>374</c:v>
                </c:pt>
                <c:pt idx="5">
                  <c:v>1050</c:v>
                </c:pt>
                <c:pt idx="6">
                  <c:v>1512</c:v>
                </c:pt>
                <c:pt idx="7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4-4E7F-BA67-21627D0585EF}"/>
            </c:ext>
          </c:extLst>
        </c:ser>
        <c:ser>
          <c:idx val="1"/>
          <c:order val="1"/>
          <c:tx>
            <c:strRef>
              <c:f>Sheet7!$A$32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Sheet7!$B$32:$I$32</c:f>
              <c:numCache>
                <c:formatCode>General</c:formatCode>
                <c:ptCount val="8"/>
                <c:pt idx="0">
                  <c:v>151</c:v>
                </c:pt>
                <c:pt idx="1">
                  <c:v>224</c:v>
                </c:pt>
                <c:pt idx="2">
                  <c:v>401</c:v>
                </c:pt>
                <c:pt idx="3">
                  <c:v>504</c:v>
                </c:pt>
                <c:pt idx="4">
                  <c:v>418</c:v>
                </c:pt>
                <c:pt idx="5">
                  <c:v>564</c:v>
                </c:pt>
                <c:pt idx="6">
                  <c:v>656</c:v>
                </c:pt>
                <c:pt idx="7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4-4E7F-BA67-21627D0585EF}"/>
            </c:ext>
          </c:extLst>
        </c:ser>
        <c:ser>
          <c:idx val="2"/>
          <c:order val="2"/>
          <c:tx>
            <c:strRef>
              <c:f>Sheet7!$A$33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Sheet7!$B$33:$I$33</c:f>
              <c:numCache>
                <c:formatCode>General</c:formatCode>
                <c:ptCount val="8"/>
                <c:pt idx="0">
                  <c:v>38</c:v>
                </c:pt>
                <c:pt idx="1">
                  <c:v>50</c:v>
                </c:pt>
                <c:pt idx="2">
                  <c:v>31</c:v>
                </c:pt>
                <c:pt idx="3">
                  <c:v>56</c:v>
                </c:pt>
                <c:pt idx="4">
                  <c:v>69</c:v>
                </c:pt>
                <c:pt idx="5">
                  <c:v>76</c:v>
                </c:pt>
                <c:pt idx="6">
                  <c:v>98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4-4E7F-BA67-21627D0585EF}"/>
            </c:ext>
          </c:extLst>
        </c:ser>
        <c:ser>
          <c:idx val="3"/>
          <c:order val="3"/>
          <c:tx>
            <c:strRef>
              <c:f>Sheet7!$A$34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Sheet7!$B$34:$I$34</c:f>
              <c:numCache>
                <c:formatCode>General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259</c:v>
                </c:pt>
                <c:pt idx="3">
                  <c:v>720</c:v>
                </c:pt>
                <c:pt idx="4">
                  <c:v>930</c:v>
                </c:pt>
                <c:pt idx="5">
                  <c:v>1095</c:v>
                </c:pt>
                <c:pt idx="6">
                  <c:v>1204</c:v>
                </c:pt>
                <c:pt idx="7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4-4E7F-BA67-21627D0585EF}"/>
            </c:ext>
          </c:extLst>
        </c:ser>
        <c:ser>
          <c:idx val="4"/>
          <c:order val="4"/>
          <c:tx>
            <c:strRef>
              <c:f>Sheet7!$A$35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Sheet7!$B$35:$I$35</c:f>
              <c:numCache>
                <c:formatCode>General</c:formatCode>
                <c:ptCount val="8"/>
                <c:pt idx="0">
                  <c:v>226</c:v>
                </c:pt>
                <c:pt idx="1">
                  <c:v>149</c:v>
                </c:pt>
                <c:pt idx="2">
                  <c:v>102</c:v>
                </c:pt>
                <c:pt idx="3">
                  <c:v>176</c:v>
                </c:pt>
                <c:pt idx="4">
                  <c:v>239</c:v>
                </c:pt>
                <c:pt idx="5">
                  <c:v>243</c:v>
                </c:pt>
                <c:pt idx="6">
                  <c:v>378</c:v>
                </c:pt>
                <c:pt idx="7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4-4E7F-BA67-21627D0585EF}"/>
            </c:ext>
          </c:extLst>
        </c:ser>
        <c:ser>
          <c:idx val="5"/>
          <c:order val="5"/>
          <c:tx>
            <c:strRef>
              <c:f>Sheet7!$A$36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Sheet7!$B$36:$I$36</c:f>
              <c:numCache>
                <c:formatCode>General</c:formatCode>
                <c:ptCount val="8"/>
                <c:pt idx="0">
                  <c:v>697</c:v>
                </c:pt>
                <c:pt idx="1">
                  <c:v>949</c:v>
                </c:pt>
                <c:pt idx="2">
                  <c:v>941</c:v>
                </c:pt>
                <c:pt idx="3">
                  <c:v>1304</c:v>
                </c:pt>
                <c:pt idx="4">
                  <c:v>1104</c:v>
                </c:pt>
                <c:pt idx="5">
                  <c:v>1762</c:v>
                </c:pt>
                <c:pt idx="6">
                  <c:v>1354</c:v>
                </c:pt>
                <c:pt idx="7">
                  <c:v>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4-4E7F-BA67-21627D0585EF}"/>
            </c:ext>
          </c:extLst>
        </c:ser>
        <c:ser>
          <c:idx val="6"/>
          <c:order val="6"/>
          <c:tx>
            <c:strRef>
              <c:f>Sheet7!$A$37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Sheet7!$B$37:$I$37</c:f>
              <c:numCache>
                <c:formatCode>General</c:formatCode>
                <c:ptCount val="8"/>
                <c:pt idx="0">
                  <c:v>1737</c:v>
                </c:pt>
                <c:pt idx="1">
                  <c:v>2208</c:v>
                </c:pt>
                <c:pt idx="2">
                  <c:v>2639</c:v>
                </c:pt>
                <c:pt idx="3">
                  <c:v>4971</c:v>
                </c:pt>
                <c:pt idx="4">
                  <c:v>6280</c:v>
                </c:pt>
                <c:pt idx="5">
                  <c:v>11416</c:v>
                </c:pt>
                <c:pt idx="6">
                  <c:v>11097</c:v>
                </c:pt>
                <c:pt idx="7">
                  <c:v>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4-4E7F-BA67-21627D0585EF}"/>
            </c:ext>
          </c:extLst>
        </c:ser>
        <c:ser>
          <c:idx val="7"/>
          <c:order val="7"/>
          <c:tx>
            <c:strRef>
              <c:f>Sheet7!$A$38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Sheet7!$B$30:$I$30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Sheet7!$B$38:$I$38</c:f>
              <c:numCache>
                <c:formatCode>General</c:formatCode>
                <c:ptCount val="8"/>
                <c:pt idx="0">
                  <c:v>42</c:v>
                </c:pt>
                <c:pt idx="1">
                  <c:v>48</c:v>
                </c:pt>
                <c:pt idx="2">
                  <c:v>62</c:v>
                </c:pt>
                <c:pt idx="3">
                  <c:v>124</c:v>
                </c:pt>
                <c:pt idx="4">
                  <c:v>171</c:v>
                </c:pt>
                <c:pt idx="5">
                  <c:v>100</c:v>
                </c:pt>
                <c:pt idx="6">
                  <c:v>243</c:v>
                </c:pt>
                <c:pt idx="7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04-4E7F-BA67-21627D05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90255"/>
        <c:axId val="97490815"/>
      </c:lineChart>
      <c:catAx>
        <c:axId val="206159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0815"/>
        <c:crosses val="autoZero"/>
        <c:auto val="1"/>
        <c:lblAlgn val="ctr"/>
        <c:lblOffset val="100"/>
        <c:noMultiLvlLbl val="0"/>
      </c:catAx>
      <c:valAx>
        <c:axId val="974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CRIMES IN NORTHEAST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Sheet7!$B$2:$I$2</c:f>
              <c:numCache>
                <c:formatCode>General</c:formatCode>
                <c:ptCount val="8"/>
                <c:pt idx="0">
                  <c:v>18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30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9-4816-BDD5-6180FBF270EA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Sheet7!$B$3:$I$3</c:f>
              <c:numCache>
                <c:formatCode>General</c:formatCode>
                <c:ptCount val="8"/>
                <c:pt idx="0">
                  <c:v>379</c:v>
                </c:pt>
                <c:pt idx="1">
                  <c:v>483</c:v>
                </c:pt>
                <c:pt idx="2">
                  <c:v>696</c:v>
                </c:pt>
                <c:pt idx="3">
                  <c:v>1120</c:v>
                </c:pt>
                <c:pt idx="4">
                  <c:v>2022</c:v>
                </c:pt>
                <c:pt idx="5">
                  <c:v>2231</c:v>
                </c:pt>
                <c:pt idx="6">
                  <c:v>3530</c:v>
                </c:pt>
                <c:pt idx="7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9-4816-BDD5-6180FBF270EA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Sheet7!$B$4:$I$4</c:f>
              <c:numCache>
                <c:formatCode>General</c:formatCode>
                <c:ptCount val="8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74</c:v>
                </c:pt>
                <c:pt idx="4">
                  <c:v>29</c:v>
                </c:pt>
                <c:pt idx="5">
                  <c:v>4</c:v>
                </c:pt>
                <c:pt idx="6">
                  <c:v>79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9-4816-BDD5-6180FBF270EA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Sheet7!$B$5:$I$5</c:f>
              <c:numCache>
                <c:formatCode>General</c:formatCode>
                <c:ptCount val="8"/>
                <c:pt idx="0">
                  <c:v>60</c:v>
                </c:pt>
                <c:pt idx="1">
                  <c:v>56</c:v>
                </c:pt>
                <c:pt idx="2">
                  <c:v>39</c:v>
                </c:pt>
                <c:pt idx="3">
                  <c:v>39</c:v>
                </c:pt>
                <c:pt idx="4">
                  <c:v>74</c:v>
                </c:pt>
                <c:pt idx="5">
                  <c:v>89</c:v>
                </c:pt>
                <c:pt idx="6">
                  <c:v>142</c:v>
                </c:pt>
                <c:pt idx="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9-4816-BDD5-6180FBF270EA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Sheet7!$B$6:$I$6</c:f>
              <c:numCache>
                <c:formatCode>General</c:formatCode>
                <c:ptCount val="8"/>
                <c:pt idx="0">
                  <c:v>22</c:v>
                </c:pt>
                <c:pt idx="1">
                  <c:v>8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9-4816-BDD5-6180FBF270EA}"/>
            </c:ext>
          </c:extLst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99-4816-BDD5-6180FBF270EA}"/>
            </c:ext>
          </c:extLst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Sheet7!$B$8:$I$8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99-4816-BDD5-6180FBF270EA}"/>
            </c:ext>
          </c:extLst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Sheet7!$B$1:$I$1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Sheet7!$B$9:$I$9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20</c:v>
                </c:pt>
                <c:pt idx="5">
                  <c:v>20</c:v>
                </c:pt>
                <c:pt idx="6">
                  <c:v>34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99-4816-BDD5-6180FBF2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2239"/>
        <c:axId val="2053993855"/>
      </c:lineChart>
      <c:catAx>
        <c:axId val="580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93855"/>
        <c:crosses val="autoZero"/>
        <c:auto val="1"/>
        <c:lblAlgn val="ctr"/>
        <c:lblOffset val="100"/>
        <c:noMultiLvlLbl val="0"/>
      </c:catAx>
      <c:valAx>
        <c:axId val="20539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 IN CENTRAL ZONE STATES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Sheet7!$A$62</c:f>
              <c:strCache>
                <c:ptCount val="1"/>
                <c:pt idx="0">
                  <c:v>Chattisgarh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Sheet7!$B$62:$I$62</c:f>
              <c:numCache>
                <c:formatCode>General</c:formatCode>
                <c:ptCount val="8"/>
                <c:pt idx="0">
                  <c:v>123</c:v>
                </c:pt>
                <c:pt idx="1">
                  <c:v>103</c:v>
                </c:pt>
                <c:pt idx="2">
                  <c:v>90</c:v>
                </c:pt>
                <c:pt idx="3">
                  <c:v>171</c:v>
                </c:pt>
                <c:pt idx="4">
                  <c:v>139</c:v>
                </c:pt>
                <c:pt idx="5">
                  <c:v>175</c:v>
                </c:pt>
                <c:pt idx="6">
                  <c:v>297</c:v>
                </c:pt>
                <c:pt idx="7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2-43A5-9E5E-70A76572D030}"/>
            </c:ext>
          </c:extLst>
        </c:ser>
        <c:ser>
          <c:idx val="1"/>
          <c:order val="1"/>
          <c:tx>
            <c:strRef>
              <c:f>Sheet7!$A$63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Sheet7!$B$63:$I$63</c:f>
              <c:numCache>
                <c:formatCode>General</c:formatCode>
                <c:ptCount val="8"/>
                <c:pt idx="0">
                  <c:v>227</c:v>
                </c:pt>
                <c:pt idx="1">
                  <c:v>242</c:v>
                </c:pt>
                <c:pt idx="2">
                  <c:v>362</c:v>
                </c:pt>
                <c:pt idx="3">
                  <c:v>458</c:v>
                </c:pt>
                <c:pt idx="4">
                  <c:v>702</c:v>
                </c:pt>
                <c:pt idx="5">
                  <c:v>784</c:v>
                </c:pt>
                <c:pt idx="6">
                  <c:v>1283</c:v>
                </c:pt>
                <c:pt idx="7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2-43A5-9E5E-70A76572D030}"/>
            </c:ext>
          </c:extLst>
        </c:ser>
        <c:ser>
          <c:idx val="2"/>
          <c:order val="2"/>
          <c:tx>
            <c:strRef>
              <c:f>Sheet7!$A$64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Sheet7!$B$64:$I$64</c:f>
              <c:numCache>
                <c:formatCode>General</c:formatCode>
                <c:ptCount val="8"/>
                <c:pt idx="0">
                  <c:v>289</c:v>
                </c:pt>
                <c:pt idx="1">
                  <c:v>231</c:v>
                </c:pt>
                <c:pt idx="2">
                  <c:v>258</c:v>
                </c:pt>
                <c:pt idx="3">
                  <c:v>490</c:v>
                </c:pt>
                <c:pt idx="4">
                  <c:v>740</c:v>
                </c:pt>
                <c:pt idx="5">
                  <c:v>602</c:v>
                </c:pt>
                <c:pt idx="6">
                  <c:v>699</c:v>
                </c:pt>
                <c:pt idx="7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2-43A5-9E5E-70A76572D030}"/>
            </c:ext>
          </c:extLst>
        </c:ser>
        <c:ser>
          <c:idx val="3"/>
          <c:order val="3"/>
          <c:tx>
            <c:strRef>
              <c:f>Sheet7!$A$65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Sheet7!$B$65:$I$65</c:f>
              <c:numCache>
                <c:formatCode>General</c:formatCode>
                <c:ptCount val="8"/>
                <c:pt idx="0">
                  <c:v>1879</c:v>
                </c:pt>
                <c:pt idx="1">
                  <c:v>2195</c:v>
                </c:pt>
                <c:pt idx="2">
                  <c:v>2380</c:v>
                </c:pt>
                <c:pt idx="3">
                  <c:v>3604</c:v>
                </c:pt>
                <c:pt idx="4">
                  <c:v>3511</c:v>
                </c:pt>
                <c:pt idx="5">
                  <c:v>4967</c:v>
                </c:pt>
                <c:pt idx="6">
                  <c:v>5496</c:v>
                </c:pt>
                <c:pt idx="7">
                  <c:v>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2-43A5-9E5E-70A76572D030}"/>
            </c:ext>
          </c:extLst>
        </c:ser>
        <c:ser>
          <c:idx val="4"/>
          <c:order val="4"/>
          <c:tx>
            <c:strRef>
              <c:f>Sheet7!$A$66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Sheet7!$B$66:$I$66</c:f>
              <c:numCache>
                <c:formatCode>General</c:formatCode>
                <c:ptCount val="8"/>
                <c:pt idx="0">
                  <c:v>124</c:v>
                </c:pt>
                <c:pt idx="1">
                  <c:v>386</c:v>
                </c:pt>
                <c:pt idx="2">
                  <c:v>317</c:v>
                </c:pt>
                <c:pt idx="3">
                  <c:v>824</c:v>
                </c:pt>
                <c:pt idx="4">
                  <c:v>843</c:v>
                </c:pt>
                <c:pt idx="5">
                  <c:v>1485</c:v>
                </c:pt>
                <c:pt idx="6">
                  <c:v>1931</c:v>
                </c:pt>
                <c:pt idx="7">
                  <c:v>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2-43A5-9E5E-70A76572D030}"/>
            </c:ext>
          </c:extLst>
        </c:ser>
        <c:ser>
          <c:idx val="5"/>
          <c:order val="5"/>
          <c:tx>
            <c:strRef>
              <c:f>Sheet7!$A$67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Sheet7!$B$61:$I$61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Sheet7!$B$67:$I$67</c:f>
              <c:numCache>
                <c:formatCode>General</c:formatCode>
                <c:ptCount val="8"/>
                <c:pt idx="0">
                  <c:v>355</c:v>
                </c:pt>
                <c:pt idx="1">
                  <c:v>398</c:v>
                </c:pt>
                <c:pt idx="2">
                  <c:v>478</c:v>
                </c:pt>
                <c:pt idx="3">
                  <c:v>568</c:v>
                </c:pt>
                <c:pt idx="4">
                  <c:v>335</c:v>
                </c:pt>
                <c:pt idx="5">
                  <c:v>524</c:v>
                </c:pt>
                <c:pt idx="6">
                  <c:v>712</c:v>
                </c:pt>
                <c:pt idx="7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2-43A5-9E5E-70A76572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29615"/>
        <c:axId val="2053979455"/>
      </c:lineChart>
      <c:catAx>
        <c:axId val="41062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79455"/>
        <c:crosses val="autoZero"/>
        <c:auto val="1"/>
        <c:lblAlgn val="ctr"/>
        <c:lblOffset val="100"/>
        <c:noMultiLvlLbl val="0"/>
      </c:catAx>
      <c:valAx>
        <c:axId val="2053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 IN CENTRAL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Sheet7!$B$61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Sheet7!$B$62:$B$67</c:f>
              <c:numCache>
                <c:formatCode>General</c:formatCode>
                <c:ptCount val="6"/>
                <c:pt idx="0">
                  <c:v>123</c:v>
                </c:pt>
                <c:pt idx="1">
                  <c:v>227</c:v>
                </c:pt>
                <c:pt idx="2">
                  <c:v>289</c:v>
                </c:pt>
                <c:pt idx="3">
                  <c:v>1879</c:v>
                </c:pt>
                <c:pt idx="4">
                  <c:v>124</c:v>
                </c:pt>
                <c:pt idx="5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A9A-B876-CF2815ADC9AA}"/>
            </c:ext>
          </c:extLst>
        </c:ser>
        <c:ser>
          <c:idx val="1"/>
          <c:order val="1"/>
          <c:tx>
            <c:strRef>
              <c:f>Sheet7!$C$61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Sheet7!$C$62:$C$67</c:f>
              <c:numCache>
                <c:formatCode>General</c:formatCode>
                <c:ptCount val="6"/>
                <c:pt idx="0">
                  <c:v>103</c:v>
                </c:pt>
                <c:pt idx="1">
                  <c:v>242</c:v>
                </c:pt>
                <c:pt idx="2">
                  <c:v>231</c:v>
                </c:pt>
                <c:pt idx="3">
                  <c:v>2195</c:v>
                </c:pt>
                <c:pt idx="4">
                  <c:v>386</c:v>
                </c:pt>
                <c:pt idx="5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6-4A9A-B876-CF2815ADC9AA}"/>
            </c:ext>
          </c:extLst>
        </c:ser>
        <c:ser>
          <c:idx val="2"/>
          <c:order val="2"/>
          <c:tx>
            <c:strRef>
              <c:f>Sheet7!$D$61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Sheet7!$D$62:$D$67</c:f>
              <c:numCache>
                <c:formatCode>General</c:formatCode>
                <c:ptCount val="6"/>
                <c:pt idx="0">
                  <c:v>90</c:v>
                </c:pt>
                <c:pt idx="1">
                  <c:v>362</c:v>
                </c:pt>
                <c:pt idx="2">
                  <c:v>258</c:v>
                </c:pt>
                <c:pt idx="3">
                  <c:v>2380</c:v>
                </c:pt>
                <c:pt idx="4">
                  <c:v>317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6-4A9A-B876-CF2815ADC9AA}"/>
            </c:ext>
          </c:extLst>
        </c:ser>
        <c:ser>
          <c:idx val="3"/>
          <c:order val="3"/>
          <c:tx>
            <c:strRef>
              <c:f>Sheet7!$E$61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Sheet7!$E$62:$E$67</c:f>
              <c:numCache>
                <c:formatCode>General</c:formatCode>
                <c:ptCount val="6"/>
                <c:pt idx="0">
                  <c:v>171</c:v>
                </c:pt>
                <c:pt idx="1">
                  <c:v>458</c:v>
                </c:pt>
                <c:pt idx="2">
                  <c:v>490</c:v>
                </c:pt>
                <c:pt idx="3">
                  <c:v>3604</c:v>
                </c:pt>
                <c:pt idx="4">
                  <c:v>824</c:v>
                </c:pt>
                <c:pt idx="5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6-4A9A-B876-CF2815ADC9AA}"/>
            </c:ext>
          </c:extLst>
        </c:ser>
        <c:ser>
          <c:idx val="4"/>
          <c:order val="4"/>
          <c:tx>
            <c:strRef>
              <c:f>Sheet7!$F$61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Sheet7!$F$62:$F$67</c:f>
              <c:numCache>
                <c:formatCode>General</c:formatCode>
                <c:ptCount val="6"/>
                <c:pt idx="0">
                  <c:v>139</c:v>
                </c:pt>
                <c:pt idx="1">
                  <c:v>702</c:v>
                </c:pt>
                <c:pt idx="2">
                  <c:v>740</c:v>
                </c:pt>
                <c:pt idx="3">
                  <c:v>3511</c:v>
                </c:pt>
                <c:pt idx="4">
                  <c:v>843</c:v>
                </c:pt>
                <c:pt idx="5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6-4A9A-B876-CF2815ADC9AA}"/>
            </c:ext>
          </c:extLst>
        </c:ser>
        <c:ser>
          <c:idx val="5"/>
          <c:order val="5"/>
          <c:tx>
            <c:strRef>
              <c:f>Sheet7!$G$61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Sheet7!$G$62:$G$67</c:f>
              <c:numCache>
                <c:formatCode>General</c:formatCode>
                <c:ptCount val="6"/>
                <c:pt idx="0">
                  <c:v>175</c:v>
                </c:pt>
                <c:pt idx="1">
                  <c:v>784</c:v>
                </c:pt>
                <c:pt idx="2">
                  <c:v>602</c:v>
                </c:pt>
                <c:pt idx="3">
                  <c:v>4967</c:v>
                </c:pt>
                <c:pt idx="4">
                  <c:v>1485</c:v>
                </c:pt>
                <c:pt idx="5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6-4A9A-B876-CF2815ADC9AA}"/>
            </c:ext>
          </c:extLst>
        </c:ser>
        <c:ser>
          <c:idx val="6"/>
          <c:order val="6"/>
          <c:tx>
            <c:strRef>
              <c:f>Sheet7!$H$61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Sheet7!$H$62:$H$67</c:f>
              <c:numCache>
                <c:formatCode>General</c:formatCode>
                <c:ptCount val="6"/>
                <c:pt idx="0">
                  <c:v>297</c:v>
                </c:pt>
                <c:pt idx="1">
                  <c:v>1283</c:v>
                </c:pt>
                <c:pt idx="2">
                  <c:v>699</c:v>
                </c:pt>
                <c:pt idx="3">
                  <c:v>5496</c:v>
                </c:pt>
                <c:pt idx="4">
                  <c:v>1931</c:v>
                </c:pt>
                <c:pt idx="5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6-4A9A-B876-CF2815ADC9AA}"/>
            </c:ext>
          </c:extLst>
        </c:ser>
        <c:ser>
          <c:idx val="7"/>
          <c:order val="7"/>
          <c:tx>
            <c:strRef>
              <c:f>Sheet7!$I$61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Sheet7!$A$62:$A$67</c:f>
              <c:strCache>
                <c:ptCount val="6"/>
                <c:pt idx="0">
                  <c:v>Chattisgarh</c:v>
                </c:pt>
                <c:pt idx="1">
                  <c:v>Gujarat</c:v>
                </c:pt>
                <c:pt idx="2">
                  <c:v>Madhya Pradesh</c:v>
                </c:pt>
                <c:pt idx="3">
                  <c:v>Maharashtra</c:v>
                </c:pt>
                <c:pt idx="4">
                  <c:v>Odisha</c:v>
                </c:pt>
                <c:pt idx="5">
                  <c:v>West Bengal</c:v>
                </c:pt>
              </c:strCache>
            </c:strRef>
          </c:cat>
          <c:val>
            <c:numRef>
              <c:f>Sheet7!$I$62:$I$67</c:f>
              <c:numCache>
                <c:formatCode>General</c:formatCode>
                <c:ptCount val="6"/>
                <c:pt idx="0">
                  <c:v>352</c:v>
                </c:pt>
                <c:pt idx="1">
                  <c:v>1536</c:v>
                </c:pt>
                <c:pt idx="2">
                  <c:v>589</c:v>
                </c:pt>
                <c:pt idx="3">
                  <c:v>5562</c:v>
                </c:pt>
                <c:pt idx="4">
                  <c:v>2037</c:v>
                </c:pt>
                <c:pt idx="5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C6-4A9A-B876-CF2815AD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774623"/>
        <c:axId val="97472095"/>
      </c:barChart>
      <c:catAx>
        <c:axId val="7787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2095"/>
        <c:crosses val="autoZero"/>
        <c:auto val="1"/>
        <c:lblAlgn val="ctr"/>
        <c:lblOffset val="100"/>
        <c:noMultiLvlLbl val="0"/>
      </c:catAx>
      <c:valAx>
        <c:axId val="97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CRIMES IN SOUTH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12-48B0-9C52-273DD27B34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12-48B0-9C52-273DD27B34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F12-48B0-9C52-273DD27B34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F12-48B0-9C52-273DD27B34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F12-48B0-9C52-273DD27B34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F12-48B0-9C52-273DD27B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13503"/>
        <c:axId val="97486975"/>
      </c:lineChart>
      <c:catAx>
        <c:axId val="33871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6975"/>
        <c:crosses val="autoZero"/>
        <c:auto val="1"/>
        <c:lblAlgn val="ctr"/>
        <c:lblOffset val="100"/>
        <c:noMultiLvlLbl val="0"/>
      </c:catAx>
      <c:valAx>
        <c:axId val="974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CYBER</a:t>
            </a:r>
            <a:r>
              <a:rPr lang="en-US" baseline="0"/>
              <a:t> CRIME IN SOUTH ZONE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78E-415D-AB75-741E6287679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78E-415D-AB75-741E6287679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78E-415D-AB75-741E6287679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78E-415D-AB75-741E6287679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78E-415D-AB75-741E6287679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78E-415D-AB75-741E6287679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78E-415D-AB75-741E6287679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78E-415D-AB75-741E6287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6032687"/>
        <c:axId val="71997407"/>
      </c:barChart>
      <c:catAx>
        <c:axId val="198603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407"/>
        <c:crosses val="autoZero"/>
        <c:auto val="1"/>
        <c:lblAlgn val="ctr"/>
        <c:lblOffset val="100"/>
        <c:noMultiLvlLbl val="0"/>
      </c:catAx>
      <c:valAx>
        <c:axId val="71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10</xdr:row>
      <xdr:rowOff>7620</xdr:rowOff>
    </xdr:from>
    <xdr:to>
      <xdr:col>16</xdr:col>
      <xdr:colOff>495300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D99EB-E35E-694B-7FE2-4059C8F2B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38</xdr:row>
      <xdr:rowOff>160020</xdr:rowOff>
    </xdr:from>
    <xdr:to>
      <xdr:col>18</xdr:col>
      <xdr:colOff>518160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E52CC-8199-1E8C-8E72-340142B1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39</xdr:row>
      <xdr:rowOff>30480</xdr:rowOff>
    </xdr:from>
    <xdr:to>
      <xdr:col>6</xdr:col>
      <xdr:colOff>182880</xdr:colOff>
      <xdr:row>54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2C6A99-811F-D1D1-9DF7-5755F218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541020</xdr:colOff>
      <xdr:row>10</xdr:row>
      <xdr:rowOff>175260</xdr:rowOff>
    </xdr:from>
    <xdr:to>
      <xdr:col>6</xdr:col>
      <xdr:colOff>518160</xdr:colOff>
      <xdr:row>25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1D1CA8-7314-C0D2-C37A-098A5109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395112</xdr:colOff>
      <xdr:row>69</xdr:row>
      <xdr:rowOff>39509</xdr:rowOff>
    </xdr:from>
    <xdr:to>
      <xdr:col>6</xdr:col>
      <xdr:colOff>366890</xdr:colOff>
      <xdr:row>84</xdr:row>
      <xdr:rowOff>101598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28EFF6-8C73-0B61-ECD4-E063BA2E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658518</xdr:colOff>
      <xdr:row>69</xdr:row>
      <xdr:rowOff>48919</xdr:rowOff>
    </xdr:from>
    <xdr:to>
      <xdr:col>17</xdr:col>
      <xdr:colOff>28222</xdr:colOff>
      <xdr:row>84</xdr:row>
      <xdr:rowOff>111008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84C136-B210-47A3-1E7D-7ECCFB2AF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724370</xdr:colOff>
      <xdr:row>95</xdr:row>
      <xdr:rowOff>171215</xdr:rowOff>
    </xdr:from>
    <xdr:to>
      <xdr:col>7</xdr:col>
      <xdr:colOff>84666</xdr:colOff>
      <xdr:row>111</xdr:row>
      <xdr:rowOff>54563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00BD6A0-C542-981B-A6BD-C67A6150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865481</xdr:colOff>
      <xdr:row>95</xdr:row>
      <xdr:rowOff>114771</xdr:rowOff>
    </xdr:from>
    <xdr:to>
      <xdr:col>17</xdr:col>
      <xdr:colOff>235185</xdr:colOff>
      <xdr:row>110</xdr:row>
      <xdr:rowOff>176860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2782883-86CB-04B0-6380-0EA0C0BFB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8882-FFC0-498C-A80F-AD4CA15A999E}" name="Table2" displayName="Table2" ref="A1:J48" totalsRowCount="1" headerRowDxfId="114" dataDxfId="112" headerRowBorderDxfId="113" tableBorderDxfId="111">
  <tableColumns count="10">
    <tableColumn id="1" xr3:uid="{5D9BAE1A-62CB-4F83-9AA2-0FEE4564D0C3}" name="SL" totalsRowLabel="Total" dataDxfId="110" totalsRowDxfId="109"/>
    <tableColumn id="2" xr3:uid="{9BA7FB58-40EC-498A-BEDE-B5A3BADB11D5}" name="State/UT" dataDxfId="108" totalsRowDxfId="107"/>
    <tableColumn id="3" xr3:uid="{62BDCFA3-8302-498A-B862-9EDA9F44D510}" name="2014" dataDxfId="106" totalsRowDxfId="105"/>
    <tableColumn id="4" xr3:uid="{840E7BBF-E6D3-4B55-8387-672F3EDD80C1}" name="2015" dataDxfId="104" totalsRowDxfId="103"/>
    <tableColumn id="5" xr3:uid="{D075437E-3767-4141-98C7-C9E2C7A7CE60}" name="2016"/>
    <tableColumn id="6" xr3:uid="{4531B046-AC20-4F8C-9889-7C24850C1DCF}" name="2017"/>
    <tableColumn id="7" xr3:uid="{FED29083-D5DC-4495-87A1-6D7CF7BA88FA}" name="2018"/>
    <tableColumn id="8" xr3:uid="{FB9A322B-6C6A-4C30-B8CD-ED92CC68F1CB}" name="2019" dataDxfId="102" totalsRowDxfId="101"/>
    <tableColumn id="9" xr3:uid="{300EC01E-FF87-411B-B4C6-A243A222FDB2}" name="2020" dataDxfId="100" totalsRowDxfId="99"/>
    <tableColumn id="10" xr3:uid="{5E55CC7F-BA24-405D-BA36-512CA5912AAE}" name="2021" totalsRowFunction="sum" dataDxfId="98" totalsRowDxfId="97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A460F-197A-4772-8728-E27209D9B3FF}" name="Table24" displayName="Table24" ref="A1:J48" totalsRowCount="1" headerRowDxfId="96" dataDxfId="94" headerRowBorderDxfId="95" tableBorderDxfId="93">
  <tableColumns count="10">
    <tableColumn id="1" xr3:uid="{62C03DA5-E80C-4E57-B4CA-59AD31C87B0D}" name="SL" totalsRowLabel="Total" dataDxfId="92" totalsRowDxfId="91"/>
    <tableColumn id="2" xr3:uid="{F3C03757-7B4C-4908-B7CF-D465DF74216C}" name="State/UT" dataDxfId="90" totalsRowDxfId="89"/>
    <tableColumn id="3" xr3:uid="{6F00D755-3E4D-4580-9E22-9D5E27E14436}" name="2014" dataDxfId="88" totalsRowDxfId="87"/>
    <tableColumn id="4" xr3:uid="{5FB0C96D-A235-4B78-BF22-42DA31631AC1}" name="2015" dataDxfId="86" totalsRowDxfId="85"/>
    <tableColumn id="5" xr3:uid="{4D7CE593-809F-4320-9450-AFE41CF3EB90}" name="2016" dataDxfId="84" totalsRowDxfId="83"/>
    <tableColumn id="6" xr3:uid="{30721B63-E4C5-4E7D-9672-12E680B1E53E}" name="2017" dataDxfId="82" totalsRowDxfId="81"/>
    <tableColumn id="7" xr3:uid="{832ED339-A28F-4567-9895-E1AC75BC7F1C}" name="2018" dataDxfId="80" totalsRowDxfId="79"/>
    <tableColumn id="8" xr3:uid="{22C4F354-02E5-480C-878B-493836006B03}" name="2019" dataDxfId="78" totalsRowDxfId="77"/>
    <tableColumn id="9" xr3:uid="{39FF65F1-D206-4499-AF38-E83547779DBF}" name="2020" dataDxfId="76" totalsRowDxfId="75"/>
    <tableColumn id="10" xr3:uid="{E6268BAF-EB3D-4645-8B44-4AF939F0336C}" name="2021" totalsRowFunction="sum" dataDxfId="74" totalsRowDxfId="73"/>
  </tableColumns>
  <tableStyleInfo name="TableStyleMedium2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7FEE-F8B9-4A98-9933-2F042B331A2C}" name="Table246" displayName="Table246" ref="A1:J48" totalsRowCount="1" headerRowDxfId="72" dataDxfId="70" headerRowBorderDxfId="71" tableBorderDxfId="69" headerRowCellStyle="Accent1" totalsRowCellStyle="Accent1">
  <tableColumns count="10">
    <tableColumn id="1" xr3:uid="{AA1D1661-63EC-4A4F-9F5B-B0291CF9E0A3}" name="SL" totalsRowLabel="Total" totalsRowDxfId="68" dataCellStyle="Normal"/>
    <tableColumn id="2" xr3:uid="{3C1D4B9E-A976-47EC-B441-5B3B4F43D718}" name="State/UT" dataDxfId="67" totalsRowDxfId="66"/>
    <tableColumn id="3" xr3:uid="{8D840332-5C26-4932-A287-E288F3D6BBA6}" name="2015" dataDxfId="65" totalsRowDxfId="64"/>
    <tableColumn id="4" xr3:uid="{85003594-4405-429B-A6CB-7EE90C4508EE}" name="2016" dataDxfId="63" totalsRowDxfId="62"/>
    <tableColumn id="5" xr3:uid="{12A02C29-B42B-4F11-8B16-27741EAFDCD7}" name="2017" dataDxfId="61" totalsRowDxfId="60"/>
    <tableColumn id="6" xr3:uid="{D1A113F4-D131-4AE8-96BD-83D417142CF7}" name="2018" dataDxfId="59" totalsRowDxfId="58"/>
    <tableColumn id="7" xr3:uid="{50D55FFB-6E91-4890-9B98-C27AD01ABCDB}" name="2019" dataDxfId="57" totalsRowDxfId="56"/>
    <tableColumn id="8" xr3:uid="{D0550BB1-07F5-46F4-9AA9-BA7027FFFF29}" name="2020" dataDxfId="55" totalsRowDxfId="54"/>
    <tableColumn id="9" xr3:uid="{604E256C-6867-41F3-886B-9AFF8F88C2B3}" name="2021" dataDxfId="53" totalsRowDxfId="52"/>
    <tableColumn id="10" xr3:uid="{B44BBBB9-CB7D-4801-A2B9-A3B19156F3C4}" name="2022" totalsRowFunction="sum" dataDxfId="51" totalsRowDxfId="50"/>
  </tableColumns>
  <tableStyleInfo name="TableStyleMedium23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3B5B7F-857B-4FAB-A3F0-D208D1BB8E9F}" name="Table2468" displayName="Table2468" ref="A1:K45" totalsRowCount="1" headerRowDxfId="49" dataDxfId="47" headerRowBorderDxfId="48" tableBorderDxfId="46" headerRowCellStyle="Accent1" totalsRowCellStyle="Accent1">
  <tableColumns count="11">
    <tableColumn id="1" xr3:uid="{8DEBE80A-090E-49B0-8967-7E3E873D2C20}" name="SL" totalsRowLabel="Total" dataDxfId="45" totalsRowDxfId="44" dataCellStyle="Normal"/>
    <tableColumn id="2" xr3:uid="{63498D11-C171-4599-A2A8-2A26BB267850}" name="State/UT" dataDxfId="43" totalsRowDxfId="42"/>
    <tableColumn id="3" xr3:uid="{0DFB0D4E-5D52-4D8E-B4A9-0C749FB23287}" name="2015" dataDxfId="41" totalsRowDxfId="40"/>
    <tableColumn id="4" xr3:uid="{5D2EBBC4-7A45-4BC6-93EE-FB1CC035DF5B}" name="2016" dataDxfId="39" totalsRowDxfId="38"/>
    <tableColumn id="5" xr3:uid="{641EACEA-3F39-400E-A87B-ED1992DDC6CB}" name="2017" dataDxfId="37" totalsRowDxfId="36"/>
    <tableColumn id="6" xr3:uid="{8052711C-C969-4E48-9AEE-FE7CF694BB91}" name="2018" dataDxfId="35" totalsRowDxfId="34"/>
    <tableColumn id="7" xr3:uid="{39910215-DB2D-4A55-AB5B-78ED644D0A89}" name="2019" dataDxfId="33" totalsRowDxfId="32"/>
    <tableColumn id="8" xr3:uid="{11BEA6F2-2F48-4CB0-82DD-79E2EF355921}" name="2020" dataDxfId="31" totalsRowDxfId="30"/>
    <tableColumn id="9" xr3:uid="{22B94408-26E6-4FBB-BF96-DAF57E9F31CE}" name="2021" dataDxfId="29" totalsRowDxfId="28"/>
    <tableColumn id="10" xr3:uid="{A4302180-B368-4956-A437-58800EB20FDC}" name="2022" totalsRowFunction="sum" dataDxfId="27" totalsRowDxfId="26"/>
    <tableColumn id="11" xr3:uid="{EAF43523-B4BA-48CC-86B2-F2CE27B434E8}" name="2023" dataDxfId="25" totalsRowDxfId="24" totalsRowCellStyle="Accent1">
      <calculatedColumnFormula>SUM(Table2468[[#This Row],[2015]:[2022]])</calculatedColumnFormula>
    </tableColumn>
  </tableColumns>
  <tableStyleInfo name="TableStyleMedium23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B7DE6-E502-4B0B-9959-BD606DF17A57}" name="Table24682" displayName="Table24682" ref="A1:J45" totalsRowCount="1" headerRowDxfId="23" dataDxfId="21" headerRowBorderDxfId="22" tableBorderDxfId="20" headerRowCellStyle="Accent1" totalsRowCellStyle="Accent1">
  <tableColumns count="10">
    <tableColumn id="1" xr3:uid="{20BA7E09-35AF-413A-9CD7-270EC2F13598}" name="SL" totalsRowLabel="Total" dataDxfId="19" totalsRowDxfId="18" dataCellStyle="Normal"/>
    <tableColumn id="2" xr3:uid="{AA40A35F-A439-421E-9C64-0A8882930FB8}" name="State/UT" dataDxfId="17" totalsRowDxfId="16"/>
    <tableColumn id="3" xr3:uid="{E169B494-3171-43E5-96D8-945AE96088C5}" name="2015" dataDxfId="15" totalsRowDxfId="14"/>
    <tableColumn id="4" xr3:uid="{E7D25883-2378-49F1-B52C-C22157AEF9FC}" name="2016" dataDxfId="13" totalsRowDxfId="12"/>
    <tableColumn id="5" xr3:uid="{795CB95A-D407-49C2-A62E-EC890F913D12}" name="2017" dataDxfId="11" totalsRowDxfId="10"/>
    <tableColumn id="6" xr3:uid="{F90AB91A-6157-4D95-ABE5-BD7C006990FE}" name="2018" dataDxfId="9" totalsRowDxfId="8"/>
    <tableColumn id="7" xr3:uid="{DDA2DE3A-1951-44FF-904E-FAEBE725C11E}" name="2019" dataDxfId="7" totalsRowDxfId="6"/>
    <tableColumn id="8" xr3:uid="{66EF8A12-9217-4018-A72C-F11DD1182A73}" name="2020" dataDxfId="5" totalsRowDxfId="4"/>
    <tableColumn id="9" xr3:uid="{062AD0A8-6757-4918-8B57-13A6854D7227}" name="2021" dataDxfId="3" totalsRowDxfId="2"/>
    <tableColumn id="10" xr3:uid="{4C02F20B-0789-4B0A-8AD6-D85D8D85921E}" name="2022" totalsRowFunction="sum" dataDxfId="1" totalsRowDxfId="0"/>
  </tableColumns>
  <tableStyleInfo name="TableStyleMedium23" showFirstColumn="1" showLastColumn="1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258A-281C-4CE3-9EFC-DD2CE41118AA}">
  <dimension ref="A1:I67"/>
  <sheetViews>
    <sheetView topLeftCell="A52" zoomScale="81" workbookViewId="0">
      <selection activeCell="A61" sqref="A61"/>
    </sheetView>
  </sheetViews>
  <sheetFormatPr defaultRowHeight="14.5" x14ac:dyDescent="0.35"/>
  <cols>
    <col min="1" max="1" width="22.54296875" customWidth="1"/>
    <col min="10" max="10" width="13.453125" customWidth="1"/>
  </cols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x14ac:dyDescent="0.35">
      <c r="A2" s="91" t="s">
        <v>4</v>
      </c>
      <c r="B2" s="92">
        <v>18</v>
      </c>
      <c r="C2" s="92">
        <v>6</v>
      </c>
      <c r="D2" s="90">
        <v>4</v>
      </c>
      <c r="E2" s="90">
        <v>1</v>
      </c>
      <c r="F2" s="90">
        <v>7</v>
      </c>
      <c r="G2" s="93">
        <v>8</v>
      </c>
      <c r="H2" s="93">
        <v>30</v>
      </c>
      <c r="I2" s="93">
        <v>47</v>
      </c>
    </row>
    <row r="3" spans="1:9" x14ac:dyDescent="0.35">
      <c r="A3" s="91" t="s">
        <v>5</v>
      </c>
      <c r="B3" s="92">
        <v>379</v>
      </c>
      <c r="C3" s="92">
        <v>483</v>
      </c>
      <c r="D3" s="90">
        <v>696</v>
      </c>
      <c r="E3" s="90">
        <v>1120</v>
      </c>
      <c r="F3" s="90">
        <v>2022</v>
      </c>
      <c r="G3" s="93">
        <v>2231</v>
      </c>
      <c r="H3" s="93">
        <v>3530</v>
      </c>
      <c r="I3" s="93">
        <v>4846</v>
      </c>
    </row>
    <row r="4" spans="1:9" x14ac:dyDescent="0.35">
      <c r="A4" s="91" t="s">
        <v>17</v>
      </c>
      <c r="B4" s="92">
        <v>13</v>
      </c>
      <c r="C4" s="92">
        <v>6</v>
      </c>
      <c r="D4" s="90">
        <v>11</v>
      </c>
      <c r="E4" s="90">
        <v>74</v>
      </c>
      <c r="F4" s="90">
        <v>29</v>
      </c>
      <c r="G4" s="93">
        <v>4</v>
      </c>
      <c r="H4" s="93">
        <v>79</v>
      </c>
      <c r="I4" s="93">
        <v>67</v>
      </c>
    </row>
    <row r="5" spans="1:9" x14ac:dyDescent="0.35">
      <c r="A5" s="91" t="s">
        <v>18</v>
      </c>
      <c r="B5" s="92">
        <v>60</v>
      </c>
      <c r="C5" s="92">
        <v>56</v>
      </c>
      <c r="D5" s="90">
        <v>39</v>
      </c>
      <c r="E5" s="90">
        <v>39</v>
      </c>
      <c r="F5" s="90">
        <v>74</v>
      </c>
      <c r="G5" s="93">
        <v>89</v>
      </c>
      <c r="H5" s="93">
        <v>142</v>
      </c>
      <c r="I5" s="93">
        <v>107</v>
      </c>
    </row>
    <row r="6" spans="1:9" x14ac:dyDescent="0.35">
      <c r="A6" s="91" t="s">
        <v>19</v>
      </c>
      <c r="B6" s="92">
        <v>22</v>
      </c>
      <c r="C6" s="92">
        <v>8</v>
      </c>
      <c r="D6" s="90">
        <v>1</v>
      </c>
      <c r="E6" s="90">
        <v>10</v>
      </c>
      <c r="F6" s="90">
        <v>6</v>
      </c>
      <c r="G6" s="93">
        <v>8</v>
      </c>
      <c r="H6" s="93">
        <v>13</v>
      </c>
      <c r="I6" s="93">
        <v>30</v>
      </c>
    </row>
    <row r="7" spans="1:9" x14ac:dyDescent="0.35">
      <c r="A7" s="91" t="s">
        <v>20</v>
      </c>
      <c r="B7" s="92">
        <v>0</v>
      </c>
      <c r="C7" s="92">
        <v>0</v>
      </c>
      <c r="D7" s="90">
        <v>2</v>
      </c>
      <c r="E7" s="90">
        <v>0</v>
      </c>
      <c r="F7" s="90">
        <v>2</v>
      </c>
      <c r="G7" s="93">
        <v>2</v>
      </c>
      <c r="H7" s="93">
        <v>8</v>
      </c>
      <c r="I7" s="93">
        <v>8</v>
      </c>
    </row>
    <row r="8" spans="1:9" x14ac:dyDescent="0.35">
      <c r="A8" s="91" t="s">
        <v>24</v>
      </c>
      <c r="B8" s="92">
        <v>4</v>
      </c>
      <c r="C8" s="92">
        <v>1</v>
      </c>
      <c r="D8" s="90">
        <v>1</v>
      </c>
      <c r="E8" s="90">
        <v>1</v>
      </c>
      <c r="F8" s="90">
        <v>1</v>
      </c>
      <c r="G8" s="93">
        <v>2</v>
      </c>
      <c r="H8" s="93">
        <v>0</v>
      </c>
      <c r="I8" s="93">
        <v>0</v>
      </c>
    </row>
    <row r="9" spans="1:9" x14ac:dyDescent="0.35">
      <c r="A9" s="91" t="s">
        <v>27</v>
      </c>
      <c r="B9" s="92">
        <v>5</v>
      </c>
      <c r="C9" s="92">
        <v>13</v>
      </c>
      <c r="D9" s="90">
        <v>8</v>
      </c>
      <c r="E9" s="90">
        <v>7</v>
      </c>
      <c r="F9" s="90">
        <v>20</v>
      </c>
      <c r="G9" s="93">
        <v>20</v>
      </c>
      <c r="H9" s="93">
        <v>34</v>
      </c>
      <c r="I9" s="93">
        <v>24</v>
      </c>
    </row>
    <row r="30" spans="1:9" x14ac:dyDescent="0.35">
      <c r="A30" s="63" t="s">
        <v>1</v>
      </c>
      <c r="B30" s="69" t="s">
        <v>48</v>
      </c>
      <c r="C30" s="69" t="s">
        <v>49</v>
      </c>
      <c r="D30" s="69" t="s">
        <v>50</v>
      </c>
      <c r="E30" s="69" t="s">
        <v>51</v>
      </c>
      <c r="F30" s="69" t="s">
        <v>52</v>
      </c>
      <c r="G30" s="69" t="s">
        <v>53</v>
      </c>
      <c r="H30" s="69" t="s">
        <v>54</v>
      </c>
      <c r="I30" s="69" t="s">
        <v>58</v>
      </c>
    </row>
    <row r="31" spans="1:9" x14ac:dyDescent="0.35">
      <c r="A31" s="96" t="s">
        <v>6</v>
      </c>
      <c r="B31" s="97">
        <v>114</v>
      </c>
      <c r="C31" s="97">
        <v>242</v>
      </c>
      <c r="D31" s="95">
        <v>309</v>
      </c>
      <c r="E31" s="95">
        <v>433</v>
      </c>
      <c r="F31" s="95">
        <v>374</v>
      </c>
      <c r="G31" s="98">
        <v>1050</v>
      </c>
      <c r="H31" s="98">
        <v>1512</v>
      </c>
      <c r="I31" s="98">
        <v>1413</v>
      </c>
    </row>
    <row r="32" spans="1:9" x14ac:dyDescent="0.35">
      <c r="A32" s="96" t="s">
        <v>10</v>
      </c>
      <c r="B32" s="97">
        <v>151</v>
      </c>
      <c r="C32" s="97">
        <v>224</v>
      </c>
      <c r="D32" s="95">
        <v>401</v>
      </c>
      <c r="E32" s="95">
        <v>504</v>
      </c>
      <c r="F32" s="95">
        <v>418</v>
      </c>
      <c r="G32" s="98">
        <v>564</v>
      </c>
      <c r="H32" s="98">
        <v>656</v>
      </c>
      <c r="I32" s="98">
        <v>622</v>
      </c>
    </row>
    <row r="33" spans="1:9" x14ac:dyDescent="0.35">
      <c r="A33" s="96" t="s">
        <v>11</v>
      </c>
      <c r="B33" s="97">
        <v>38</v>
      </c>
      <c r="C33" s="97">
        <v>50</v>
      </c>
      <c r="D33" s="95">
        <v>31</v>
      </c>
      <c r="E33" s="95">
        <v>56</v>
      </c>
      <c r="F33" s="95">
        <v>69</v>
      </c>
      <c r="G33" s="98">
        <v>76</v>
      </c>
      <c r="H33" s="98">
        <v>98</v>
      </c>
      <c r="I33" s="98">
        <v>70</v>
      </c>
    </row>
    <row r="34" spans="1:9" x14ac:dyDescent="0.35">
      <c r="A34" s="96" t="s">
        <v>12</v>
      </c>
      <c r="B34" s="97">
        <v>180</v>
      </c>
      <c r="C34" s="97">
        <v>180</v>
      </c>
      <c r="D34" s="95">
        <v>259</v>
      </c>
      <c r="E34" s="95">
        <v>720</v>
      </c>
      <c r="F34" s="95">
        <v>930</v>
      </c>
      <c r="G34" s="98">
        <v>1095</v>
      </c>
      <c r="H34" s="98">
        <v>1204</v>
      </c>
      <c r="I34" s="98">
        <v>953</v>
      </c>
    </row>
    <row r="35" spans="1:9" x14ac:dyDescent="0.35">
      <c r="A35" s="96" t="s">
        <v>22</v>
      </c>
      <c r="B35" s="97">
        <v>226</v>
      </c>
      <c r="C35" s="97">
        <v>149</v>
      </c>
      <c r="D35" s="95">
        <v>102</v>
      </c>
      <c r="E35" s="95">
        <v>176</v>
      </c>
      <c r="F35" s="95">
        <v>239</v>
      </c>
      <c r="G35" s="98">
        <v>243</v>
      </c>
      <c r="H35" s="98">
        <v>378</v>
      </c>
      <c r="I35" s="98">
        <v>551</v>
      </c>
    </row>
    <row r="36" spans="1:9" x14ac:dyDescent="0.35">
      <c r="A36" s="96" t="s">
        <v>23</v>
      </c>
      <c r="B36" s="97">
        <v>697</v>
      </c>
      <c r="C36" s="97">
        <v>949</v>
      </c>
      <c r="D36" s="95">
        <v>941</v>
      </c>
      <c r="E36" s="95">
        <v>1304</v>
      </c>
      <c r="F36" s="95">
        <v>1104</v>
      </c>
      <c r="G36" s="98">
        <v>1762</v>
      </c>
      <c r="H36" s="98">
        <v>1354</v>
      </c>
      <c r="I36" s="98">
        <v>1504</v>
      </c>
    </row>
    <row r="37" spans="1:9" x14ac:dyDescent="0.35">
      <c r="A37" s="96" t="s">
        <v>28</v>
      </c>
      <c r="B37" s="97">
        <v>1737</v>
      </c>
      <c r="C37" s="97">
        <v>2208</v>
      </c>
      <c r="D37" s="95">
        <v>2639</v>
      </c>
      <c r="E37" s="95">
        <v>4971</v>
      </c>
      <c r="F37" s="95">
        <v>6280</v>
      </c>
      <c r="G37" s="98">
        <v>11416</v>
      </c>
      <c r="H37" s="98">
        <v>11097</v>
      </c>
      <c r="I37" s="98">
        <v>8829</v>
      </c>
    </row>
    <row r="38" spans="1:9" x14ac:dyDescent="0.35">
      <c r="A38" s="96" t="s">
        <v>29</v>
      </c>
      <c r="B38" s="97">
        <v>42</v>
      </c>
      <c r="C38" s="97">
        <v>48</v>
      </c>
      <c r="D38" s="95">
        <v>62</v>
      </c>
      <c r="E38" s="95">
        <v>124</v>
      </c>
      <c r="F38" s="95">
        <v>171</v>
      </c>
      <c r="G38" s="98">
        <v>100</v>
      </c>
      <c r="H38" s="98">
        <v>243</v>
      </c>
      <c r="I38" s="98">
        <v>718</v>
      </c>
    </row>
    <row r="61" spans="1:9" x14ac:dyDescent="0.35">
      <c r="A61" s="63" t="s">
        <v>1</v>
      </c>
      <c r="B61" s="69" t="s">
        <v>48</v>
      </c>
      <c r="C61" s="69" t="s">
        <v>49</v>
      </c>
      <c r="D61" s="69" t="s">
        <v>50</v>
      </c>
      <c r="E61" s="69" t="s">
        <v>51</v>
      </c>
      <c r="F61" s="69" t="s">
        <v>52</v>
      </c>
      <c r="G61" s="69" t="s">
        <v>53</v>
      </c>
      <c r="H61" s="69" t="s">
        <v>54</v>
      </c>
      <c r="I61" s="69" t="s">
        <v>58</v>
      </c>
    </row>
    <row r="62" spans="1:9" x14ac:dyDescent="0.35">
      <c r="A62" s="106" t="s">
        <v>59</v>
      </c>
      <c r="B62" s="107">
        <v>123</v>
      </c>
      <c r="C62" s="107">
        <v>103</v>
      </c>
      <c r="D62" s="105">
        <v>90</v>
      </c>
      <c r="E62" s="105">
        <v>171</v>
      </c>
      <c r="F62" s="105">
        <v>139</v>
      </c>
      <c r="G62" s="108">
        <v>175</v>
      </c>
      <c r="H62" s="108">
        <v>297</v>
      </c>
      <c r="I62" s="108">
        <v>352</v>
      </c>
    </row>
    <row r="63" spans="1:9" x14ac:dyDescent="0.35">
      <c r="A63" s="106" t="s">
        <v>9</v>
      </c>
      <c r="B63" s="107">
        <v>227</v>
      </c>
      <c r="C63" s="107">
        <v>242</v>
      </c>
      <c r="D63" s="105">
        <v>362</v>
      </c>
      <c r="E63" s="105">
        <v>458</v>
      </c>
      <c r="F63" s="105">
        <v>702</v>
      </c>
      <c r="G63" s="108">
        <v>784</v>
      </c>
      <c r="H63" s="108">
        <v>1283</v>
      </c>
      <c r="I63" s="108">
        <v>1536</v>
      </c>
    </row>
    <row r="64" spans="1:9" x14ac:dyDescent="0.35">
      <c r="A64" s="106" t="s">
        <v>15</v>
      </c>
      <c r="B64" s="107">
        <v>289</v>
      </c>
      <c r="C64" s="107">
        <v>231</v>
      </c>
      <c r="D64" s="105">
        <v>258</v>
      </c>
      <c r="E64" s="105">
        <v>490</v>
      </c>
      <c r="F64" s="105">
        <v>740</v>
      </c>
      <c r="G64" s="108">
        <v>602</v>
      </c>
      <c r="H64" s="108">
        <v>699</v>
      </c>
      <c r="I64" s="108">
        <v>589</v>
      </c>
    </row>
    <row r="65" spans="1:9" x14ac:dyDescent="0.35">
      <c r="A65" s="106" t="s">
        <v>16</v>
      </c>
      <c r="B65" s="107">
        <v>1879</v>
      </c>
      <c r="C65" s="107">
        <v>2195</v>
      </c>
      <c r="D65" s="105">
        <v>2380</v>
      </c>
      <c r="E65" s="105">
        <v>3604</v>
      </c>
      <c r="F65" s="105">
        <v>3511</v>
      </c>
      <c r="G65" s="108">
        <v>4967</v>
      </c>
      <c r="H65" s="108">
        <v>5496</v>
      </c>
      <c r="I65" s="108">
        <v>5562</v>
      </c>
    </row>
    <row r="66" spans="1:9" x14ac:dyDescent="0.35">
      <c r="A66" s="106" t="s">
        <v>21</v>
      </c>
      <c r="B66" s="107">
        <v>124</v>
      </c>
      <c r="C66" s="107">
        <v>386</v>
      </c>
      <c r="D66" s="105">
        <v>317</v>
      </c>
      <c r="E66" s="105">
        <v>824</v>
      </c>
      <c r="F66" s="105">
        <v>843</v>
      </c>
      <c r="G66" s="108">
        <v>1485</v>
      </c>
      <c r="H66" s="108">
        <v>1931</v>
      </c>
      <c r="I66" s="108">
        <v>2037</v>
      </c>
    </row>
    <row r="67" spans="1:9" x14ac:dyDescent="0.35">
      <c r="A67" s="106" t="s">
        <v>30</v>
      </c>
      <c r="B67" s="108">
        <v>355</v>
      </c>
      <c r="C67" s="107">
        <v>398</v>
      </c>
      <c r="D67" s="105">
        <v>478</v>
      </c>
      <c r="E67" s="105">
        <v>568</v>
      </c>
      <c r="F67" s="105">
        <v>335</v>
      </c>
      <c r="G67" s="108">
        <v>524</v>
      </c>
      <c r="H67" s="108">
        <v>712</v>
      </c>
      <c r="I67" s="108">
        <v>513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6B27-21CE-410F-B582-4F32B43792A2}">
  <dimension ref="A1:I9"/>
  <sheetViews>
    <sheetView workbookViewId="0">
      <selection sqref="A1:I9"/>
    </sheetView>
  </sheetViews>
  <sheetFormatPr defaultRowHeight="14.5" x14ac:dyDescent="0.35"/>
  <cols>
    <col min="1" max="1" width="20" customWidth="1"/>
  </cols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x14ac:dyDescent="0.35">
      <c r="A2" s="96" t="s">
        <v>6</v>
      </c>
      <c r="B2" s="97">
        <v>114</v>
      </c>
      <c r="C2" s="97">
        <v>242</v>
      </c>
      <c r="D2" s="95">
        <v>309</v>
      </c>
      <c r="E2" s="95">
        <v>433</v>
      </c>
      <c r="F2" s="95">
        <v>374</v>
      </c>
      <c r="G2" s="98">
        <v>1050</v>
      </c>
      <c r="H2" s="98">
        <v>1512</v>
      </c>
      <c r="I2" s="98">
        <v>1413</v>
      </c>
    </row>
    <row r="3" spans="1:9" x14ac:dyDescent="0.35">
      <c r="A3" s="96" t="s">
        <v>10</v>
      </c>
      <c r="B3" s="97">
        <v>151</v>
      </c>
      <c r="C3" s="97">
        <v>224</v>
      </c>
      <c r="D3" s="95">
        <v>401</v>
      </c>
      <c r="E3" s="95">
        <v>504</v>
      </c>
      <c r="F3" s="95">
        <v>418</v>
      </c>
      <c r="G3" s="98">
        <v>564</v>
      </c>
      <c r="H3" s="98">
        <v>656</v>
      </c>
      <c r="I3" s="98">
        <v>622</v>
      </c>
    </row>
    <row r="4" spans="1:9" x14ac:dyDescent="0.35">
      <c r="A4" s="96" t="s">
        <v>11</v>
      </c>
      <c r="B4" s="97">
        <v>38</v>
      </c>
      <c r="C4" s="97">
        <v>50</v>
      </c>
      <c r="D4" s="95">
        <v>31</v>
      </c>
      <c r="E4" s="95">
        <v>56</v>
      </c>
      <c r="F4" s="95">
        <v>69</v>
      </c>
      <c r="G4" s="98">
        <v>76</v>
      </c>
      <c r="H4" s="98">
        <v>98</v>
      </c>
      <c r="I4" s="98">
        <v>70</v>
      </c>
    </row>
    <row r="5" spans="1:9" x14ac:dyDescent="0.35">
      <c r="A5" s="96" t="s">
        <v>12</v>
      </c>
      <c r="B5" s="97">
        <v>180</v>
      </c>
      <c r="C5" s="97">
        <v>180</v>
      </c>
      <c r="D5" s="95">
        <v>259</v>
      </c>
      <c r="E5" s="95">
        <v>720</v>
      </c>
      <c r="F5" s="95">
        <v>930</v>
      </c>
      <c r="G5" s="98">
        <v>1095</v>
      </c>
      <c r="H5" s="98">
        <v>1204</v>
      </c>
      <c r="I5" s="98">
        <v>953</v>
      </c>
    </row>
    <row r="6" spans="1:9" x14ac:dyDescent="0.35">
      <c r="A6" s="96" t="s">
        <v>22</v>
      </c>
      <c r="B6" s="97">
        <v>226</v>
      </c>
      <c r="C6" s="97">
        <v>149</v>
      </c>
      <c r="D6" s="95">
        <v>102</v>
      </c>
      <c r="E6" s="95">
        <v>176</v>
      </c>
      <c r="F6" s="95">
        <v>239</v>
      </c>
      <c r="G6" s="98">
        <v>243</v>
      </c>
      <c r="H6" s="98">
        <v>378</v>
      </c>
      <c r="I6" s="98">
        <v>551</v>
      </c>
    </row>
    <row r="7" spans="1:9" x14ac:dyDescent="0.35">
      <c r="A7" s="96" t="s">
        <v>23</v>
      </c>
      <c r="B7" s="97">
        <v>697</v>
      </c>
      <c r="C7" s="97">
        <v>949</v>
      </c>
      <c r="D7" s="95">
        <v>941</v>
      </c>
      <c r="E7" s="95">
        <v>1304</v>
      </c>
      <c r="F7" s="95">
        <v>1104</v>
      </c>
      <c r="G7" s="98">
        <v>1762</v>
      </c>
      <c r="H7" s="98">
        <v>1354</v>
      </c>
      <c r="I7" s="98">
        <v>1504</v>
      </c>
    </row>
    <row r="8" spans="1:9" x14ac:dyDescent="0.35">
      <c r="A8" s="96" t="s">
        <v>28</v>
      </c>
      <c r="B8" s="97">
        <v>1737</v>
      </c>
      <c r="C8" s="97">
        <v>2208</v>
      </c>
      <c r="D8" s="95">
        <v>2639</v>
      </c>
      <c r="E8" s="95">
        <v>4971</v>
      </c>
      <c r="F8" s="95">
        <v>6280</v>
      </c>
      <c r="G8" s="98">
        <v>11416</v>
      </c>
      <c r="H8" s="98">
        <v>11097</v>
      </c>
      <c r="I8" s="98">
        <v>8829</v>
      </c>
    </row>
    <row r="9" spans="1:9" x14ac:dyDescent="0.35">
      <c r="A9" s="96" t="s">
        <v>29</v>
      </c>
      <c r="B9" s="97">
        <v>42</v>
      </c>
      <c r="C9" s="97">
        <v>48</v>
      </c>
      <c r="D9" s="95">
        <v>62</v>
      </c>
      <c r="E9" s="95">
        <v>124</v>
      </c>
      <c r="F9" s="95">
        <v>171</v>
      </c>
      <c r="G9" s="98">
        <v>100</v>
      </c>
      <c r="H9" s="98">
        <v>243</v>
      </c>
      <c r="I9" s="98">
        <v>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4C0C-FF1E-47C9-9EF7-27B7D4675577}">
  <dimension ref="A1:I7"/>
  <sheetViews>
    <sheetView workbookViewId="0">
      <selection sqref="A1:I7"/>
    </sheetView>
  </sheetViews>
  <sheetFormatPr defaultRowHeight="14.5" x14ac:dyDescent="0.35"/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ht="29" x14ac:dyDescent="0.35">
      <c r="A2" s="106" t="s">
        <v>59</v>
      </c>
      <c r="B2" s="107">
        <v>123</v>
      </c>
      <c r="C2" s="107">
        <v>103</v>
      </c>
      <c r="D2" s="105">
        <v>90</v>
      </c>
      <c r="E2" s="105">
        <v>171</v>
      </c>
      <c r="F2" s="105">
        <v>139</v>
      </c>
      <c r="G2" s="108">
        <v>175</v>
      </c>
      <c r="H2" s="108">
        <v>297</v>
      </c>
      <c r="I2" s="108">
        <v>352</v>
      </c>
    </row>
    <row r="3" spans="1:9" x14ac:dyDescent="0.35">
      <c r="A3" s="106" t="s">
        <v>9</v>
      </c>
      <c r="B3" s="107">
        <v>227</v>
      </c>
      <c r="C3" s="107">
        <v>242</v>
      </c>
      <c r="D3" s="105">
        <v>362</v>
      </c>
      <c r="E3" s="105">
        <v>458</v>
      </c>
      <c r="F3" s="105">
        <v>702</v>
      </c>
      <c r="G3" s="108">
        <v>784</v>
      </c>
      <c r="H3" s="108">
        <v>1283</v>
      </c>
      <c r="I3" s="108">
        <v>1536</v>
      </c>
    </row>
    <row r="4" spans="1:9" ht="29" x14ac:dyDescent="0.35">
      <c r="A4" s="106" t="s">
        <v>15</v>
      </c>
      <c r="B4" s="107">
        <v>289</v>
      </c>
      <c r="C4" s="107">
        <v>231</v>
      </c>
      <c r="D4" s="105">
        <v>258</v>
      </c>
      <c r="E4" s="105">
        <v>490</v>
      </c>
      <c r="F4" s="105">
        <v>740</v>
      </c>
      <c r="G4" s="108">
        <v>602</v>
      </c>
      <c r="H4" s="108">
        <v>699</v>
      </c>
      <c r="I4" s="108">
        <v>589</v>
      </c>
    </row>
    <row r="5" spans="1:9" ht="29" x14ac:dyDescent="0.35">
      <c r="A5" s="106" t="s">
        <v>16</v>
      </c>
      <c r="B5" s="107">
        <v>1879</v>
      </c>
      <c r="C5" s="107">
        <v>2195</v>
      </c>
      <c r="D5" s="105">
        <v>2380</v>
      </c>
      <c r="E5" s="105">
        <v>3604</v>
      </c>
      <c r="F5" s="105">
        <v>3511</v>
      </c>
      <c r="G5" s="108">
        <v>4967</v>
      </c>
      <c r="H5" s="108">
        <v>5496</v>
      </c>
      <c r="I5" s="108">
        <v>5562</v>
      </c>
    </row>
    <row r="6" spans="1:9" x14ac:dyDescent="0.35">
      <c r="A6" s="106" t="s">
        <v>21</v>
      </c>
      <c r="B6" s="107">
        <v>124</v>
      </c>
      <c r="C6" s="107">
        <v>386</v>
      </c>
      <c r="D6" s="105">
        <v>317</v>
      </c>
      <c r="E6" s="105">
        <v>824</v>
      </c>
      <c r="F6" s="105">
        <v>843</v>
      </c>
      <c r="G6" s="108">
        <v>1485</v>
      </c>
      <c r="H6" s="108">
        <v>1931</v>
      </c>
      <c r="I6" s="108">
        <v>2037</v>
      </c>
    </row>
    <row r="7" spans="1:9" ht="29" x14ac:dyDescent="0.35">
      <c r="A7" s="106" t="s">
        <v>30</v>
      </c>
      <c r="B7" s="108">
        <v>355</v>
      </c>
      <c r="C7" s="107">
        <v>398</v>
      </c>
      <c r="D7" s="105">
        <v>478</v>
      </c>
      <c r="E7" s="105">
        <v>568</v>
      </c>
      <c r="F7" s="105">
        <v>335</v>
      </c>
      <c r="G7" s="108">
        <v>524</v>
      </c>
      <c r="H7" s="108">
        <v>712</v>
      </c>
      <c r="I7" s="108">
        <v>513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B4B-9C8D-430E-8197-32BC467344B8}">
  <dimension ref="A1:I9"/>
  <sheetViews>
    <sheetView workbookViewId="0">
      <selection activeCell="A10" sqref="A10"/>
    </sheetView>
  </sheetViews>
  <sheetFormatPr defaultRowHeight="14.5" x14ac:dyDescent="0.35"/>
  <cols>
    <col min="1" max="1" width="16.6328125" customWidth="1"/>
  </cols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x14ac:dyDescent="0.35">
      <c r="A2" s="96" t="s">
        <v>6</v>
      </c>
      <c r="B2" s="97">
        <v>114</v>
      </c>
      <c r="C2" s="97">
        <v>242</v>
      </c>
      <c r="D2" s="95">
        <v>309</v>
      </c>
      <c r="E2" s="95">
        <v>433</v>
      </c>
      <c r="F2" s="95">
        <v>374</v>
      </c>
      <c r="G2" s="98">
        <v>1050</v>
      </c>
      <c r="H2" s="98">
        <v>1512</v>
      </c>
      <c r="I2" s="98">
        <v>1413</v>
      </c>
    </row>
    <row r="3" spans="1:9" x14ac:dyDescent="0.35">
      <c r="A3" s="96" t="s">
        <v>10</v>
      </c>
      <c r="B3" s="97">
        <v>151</v>
      </c>
      <c r="C3" s="97">
        <v>224</v>
      </c>
      <c r="D3" s="95">
        <v>401</v>
      </c>
      <c r="E3" s="95">
        <v>504</v>
      </c>
      <c r="F3" s="95">
        <v>418</v>
      </c>
      <c r="G3" s="98">
        <v>564</v>
      </c>
      <c r="H3" s="98">
        <v>656</v>
      </c>
      <c r="I3" s="98">
        <v>622</v>
      </c>
    </row>
    <row r="4" spans="1:9" x14ac:dyDescent="0.35">
      <c r="A4" s="96" t="s">
        <v>11</v>
      </c>
      <c r="B4" s="97">
        <v>38</v>
      </c>
      <c r="C4" s="97">
        <v>50</v>
      </c>
      <c r="D4" s="95">
        <v>31</v>
      </c>
      <c r="E4" s="95">
        <v>56</v>
      </c>
      <c r="F4" s="95">
        <v>69</v>
      </c>
      <c r="G4" s="98">
        <v>76</v>
      </c>
      <c r="H4" s="98">
        <v>98</v>
      </c>
      <c r="I4" s="98">
        <v>70</v>
      </c>
    </row>
    <row r="5" spans="1:9" x14ac:dyDescent="0.35">
      <c r="A5" s="96" t="s">
        <v>12</v>
      </c>
      <c r="B5" s="97">
        <v>180</v>
      </c>
      <c r="C5" s="97">
        <v>180</v>
      </c>
      <c r="D5" s="95">
        <v>259</v>
      </c>
      <c r="E5" s="95">
        <v>720</v>
      </c>
      <c r="F5" s="95">
        <v>930</v>
      </c>
      <c r="G5" s="98">
        <v>1095</v>
      </c>
      <c r="H5" s="98">
        <v>1204</v>
      </c>
      <c r="I5" s="98">
        <v>953</v>
      </c>
    </row>
    <row r="6" spans="1:9" x14ac:dyDescent="0.35">
      <c r="A6" s="96" t="s">
        <v>22</v>
      </c>
      <c r="B6" s="97">
        <v>226</v>
      </c>
      <c r="C6" s="97">
        <v>149</v>
      </c>
      <c r="D6" s="95">
        <v>102</v>
      </c>
      <c r="E6" s="95">
        <v>176</v>
      </c>
      <c r="F6" s="95">
        <v>239</v>
      </c>
      <c r="G6" s="98">
        <v>243</v>
      </c>
      <c r="H6" s="98">
        <v>378</v>
      </c>
      <c r="I6" s="98">
        <v>551</v>
      </c>
    </row>
    <row r="7" spans="1:9" x14ac:dyDescent="0.35">
      <c r="A7" s="96" t="s">
        <v>23</v>
      </c>
      <c r="B7" s="97">
        <v>697</v>
      </c>
      <c r="C7" s="97">
        <v>949</v>
      </c>
      <c r="D7" s="95">
        <v>941</v>
      </c>
      <c r="E7" s="95">
        <v>1304</v>
      </c>
      <c r="F7" s="95">
        <v>1104</v>
      </c>
      <c r="G7" s="98">
        <v>1762</v>
      </c>
      <c r="H7" s="98">
        <v>1354</v>
      </c>
      <c r="I7" s="98">
        <v>1504</v>
      </c>
    </row>
    <row r="8" spans="1:9" x14ac:dyDescent="0.35">
      <c r="A8" s="96" t="s">
        <v>28</v>
      </c>
      <c r="B8" s="97">
        <v>1737</v>
      </c>
      <c r="C8" s="97">
        <v>2208</v>
      </c>
      <c r="D8" s="95">
        <v>2639</v>
      </c>
      <c r="E8" s="95">
        <v>4971</v>
      </c>
      <c r="F8" s="95">
        <v>6280</v>
      </c>
      <c r="G8" s="98">
        <v>11416</v>
      </c>
      <c r="H8" s="98">
        <v>11097</v>
      </c>
      <c r="I8" s="98">
        <v>8829</v>
      </c>
    </row>
    <row r="9" spans="1:9" x14ac:dyDescent="0.35">
      <c r="A9" s="96" t="s">
        <v>29</v>
      </c>
      <c r="B9" s="97">
        <v>42</v>
      </c>
      <c r="C9" s="97">
        <v>48</v>
      </c>
      <c r="D9" s="95">
        <v>62</v>
      </c>
      <c r="E9" s="95">
        <v>124</v>
      </c>
      <c r="F9" s="95">
        <v>171</v>
      </c>
      <c r="G9" s="98">
        <v>100</v>
      </c>
      <c r="H9" s="98">
        <v>243</v>
      </c>
      <c r="I9" s="98">
        <v>718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3232-DB54-409C-93BD-4CB76E7FD875}">
  <dimension ref="A1:I9"/>
  <sheetViews>
    <sheetView workbookViewId="0">
      <selection activeCell="G34" sqref="G34:G38"/>
    </sheetView>
  </sheetViews>
  <sheetFormatPr defaultRowHeight="14.5" x14ac:dyDescent="0.35"/>
  <cols>
    <col min="1" max="1" width="30" customWidth="1"/>
  </cols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x14ac:dyDescent="0.35">
      <c r="A2" s="96" t="s">
        <v>6</v>
      </c>
      <c r="B2" s="97">
        <v>114</v>
      </c>
      <c r="C2" s="97">
        <v>242</v>
      </c>
      <c r="D2" s="95">
        <v>309</v>
      </c>
      <c r="E2" s="95">
        <v>433</v>
      </c>
      <c r="F2" s="95">
        <v>374</v>
      </c>
      <c r="G2" s="98">
        <v>1050</v>
      </c>
      <c r="H2" s="98">
        <v>1512</v>
      </c>
      <c r="I2" s="98">
        <v>1413</v>
      </c>
    </row>
    <row r="3" spans="1:9" x14ac:dyDescent="0.35">
      <c r="A3" s="96" t="s">
        <v>10</v>
      </c>
      <c r="B3" s="97">
        <v>151</v>
      </c>
      <c r="C3" s="97">
        <v>224</v>
      </c>
      <c r="D3" s="95">
        <v>401</v>
      </c>
      <c r="E3" s="95">
        <v>504</v>
      </c>
      <c r="F3" s="95">
        <v>418</v>
      </c>
      <c r="G3" s="98">
        <v>564</v>
      </c>
      <c r="H3" s="98">
        <v>656</v>
      </c>
      <c r="I3" s="98">
        <v>622</v>
      </c>
    </row>
    <row r="4" spans="1:9" x14ac:dyDescent="0.35">
      <c r="A4" s="96" t="s">
        <v>11</v>
      </c>
      <c r="B4" s="97">
        <v>38</v>
      </c>
      <c r="C4" s="97">
        <v>50</v>
      </c>
      <c r="D4" s="95">
        <v>31</v>
      </c>
      <c r="E4" s="95">
        <v>56</v>
      </c>
      <c r="F4" s="95">
        <v>69</v>
      </c>
      <c r="G4" s="98">
        <v>76</v>
      </c>
      <c r="H4" s="98">
        <v>98</v>
      </c>
      <c r="I4" s="98">
        <v>70</v>
      </c>
    </row>
    <row r="5" spans="1:9" x14ac:dyDescent="0.35">
      <c r="A5" s="96" t="s">
        <v>12</v>
      </c>
      <c r="B5" s="97">
        <v>180</v>
      </c>
      <c r="C5" s="97">
        <v>180</v>
      </c>
      <c r="D5" s="95">
        <v>259</v>
      </c>
      <c r="E5" s="95">
        <v>720</v>
      </c>
      <c r="F5" s="95">
        <v>930</v>
      </c>
      <c r="G5" s="98">
        <v>1095</v>
      </c>
      <c r="H5" s="98">
        <v>1204</v>
      </c>
      <c r="I5" s="98">
        <v>953</v>
      </c>
    </row>
    <row r="6" spans="1:9" x14ac:dyDescent="0.35">
      <c r="A6" s="96" t="s">
        <v>22</v>
      </c>
      <c r="B6" s="97">
        <v>226</v>
      </c>
      <c r="C6" s="97">
        <v>149</v>
      </c>
      <c r="D6" s="95">
        <v>102</v>
      </c>
      <c r="E6" s="95">
        <v>176</v>
      </c>
      <c r="F6" s="95">
        <v>239</v>
      </c>
      <c r="G6" s="98">
        <v>243</v>
      </c>
      <c r="H6" s="98">
        <v>378</v>
      </c>
      <c r="I6" s="98">
        <v>551</v>
      </c>
    </row>
    <row r="7" spans="1:9" x14ac:dyDescent="0.35">
      <c r="A7" s="96" t="s">
        <v>23</v>
      </c>
      <c r="B7" s="97">
        <v>697</v>
      </c>
      <c r="C7" s="97">
        <v>949</v>
      </c>
      <c r="D7" s="95">
        <v>941</v>
      </c>
      <c r="E7" s="95">
        <v>1304</v>
      </c>
      <c r="F7" s="95">
        <v>1104</v>
      </c>
      <c r="G7" s="98">
        <v>1762</v>
      </c>
      <c r="H7" s="98">
        <v>1354</v>
      </c>
      <c r="I7" s="98">
        <v>1504</v>
      </c>
    </row>
    <row r="8" spans="1:9" x14ac:dyDescent="0.35">
      <c r="A8" s="96" t="s">
        <v>28</v>
      </c>
      <c r="B8" s="97">
        <v>1737</v>
      </c>
      <c r="C8" s="97">
        <v>2208</v>
      </c>
      <c r="D8" s="95">
        <v>2639</v>
      </c>
      <c r="E8" s="95">
        <v>4971</v>
      </c>
      <c r="F8" s="95">
        <v>6280</v>
      </c>
      <c r="G8" s="98">
        <v>11416</v>
      </c>
      <c r="H8" s="98">
        <v>11097</v>
      </c>
      <c r="I8" s="98">
        <v>8829</v>
      </c>
    </row>
    <row r="9" spans="1:9" x14ac:dyDescent="0.35">
      <c r="A9" s="96" t="s">
        <v>29</v>
      </c>
      <c r="B9" s="97">
        <v>42</v>
      </c>
      <c r="C9" s="97">
        <v>48</v>
      </c>
      <c r="D9" s="95">
        <v>62</v>
      </c>
      <c r="E9" s="95">
        <v>124</v>
      </c>
      <c r="F9" s="95">
        <v>171</v>
      </c>
      <c r="G9" s="98">
        <v>100</v>
      </c>
      <c r="H9" s="98">
        <v>243</v>
      </c>
      <c r="I9" s="98">
        <v>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zoomScale="71" workbookViewId="0">
      <selection sqref="A1:J48"/>
    </sheetView>
  </sheetViews>
  <sheetFormatPr defaultColWidth="9.08984375" defaultRowHeight="14.5" x14ac:dyDescent="0.35"/>
  <cols>
    <col min="1" max="1" width="4.36328125" style="3" customWidth="1"/>
    <col min="2" max="4" width="17.6328125" style="3" customWidth="1"/>
    <col min="5" max="7" width="11" customWidth="1"/>
    <col min="8" max="10" width="12.08984375" style="3" customWidth="1"/>
    <col min="11" max="11" width="9.08984375" style="3"/>
    <col min="12" max="12" width="16.08984375" style="3" customWidth="1"/>
    <col min="13" max="13" width="16.08984375" bestFit="1" customWidth="1"/>
    <col min="16" max="16384" width="9.08984375" style="3"/>
  </cols>
  <sheetData>
    <row r="1" spans="1:17" x14ac:dyDescent="0.35">
      <c r="A1" s="40" t="s">
        <v>0</v>
      </c>
      <c r="B1" s="40" t="s">
        <v>1</v>
      </c>
      <c r="C1" s="40" t="s">
        <v>56</v>
      </c>
      <c r="D1" s="40" t="s">
        <v>48</v>
      </c>
      <c r="E1" s="40" t="s">
        <v>49</v>
      </c>
      <c r="F1" s="40" t="s">
        <v>50</v>
      </c>
      <c r="G1" s="40" t="s">
        <v>51</v>
      </c>
      <c r="H1" s="40" t="s">
        <v>52</v>
      </c>
      <c r="I1" s="40" t="s">
        <v>53</v>
      </c>
      <c r="J1" s="40" t="s">
        <v>54</v>
      </c>
      <c r="O1" s="23">
        <v>2014</v>
      </c>
      <c r="P1" s="23" t="s">
        <v>48</v>
      </c>
      <c r="Q1"/>
    </row>
    <row r="2" spans="1:17" ht="14.15" customHeight="1" x14ac:dyDescent="0.35">
      <c r="A2" s="14" t="s">
        <v>2</v>
      </c>
      <c r="E2" s="18"/>
      <c r="F2" s="18"/>
      <c r="G2" s="18"/>
      <c r="O2" s="24"/>
      <c r="P2" s="25"/>
      <c r="Q2"/>
    </row>
    <row r="3" spans="1:17" ht="14.15" customHeight="1" x14ac:dyDescent="0.35">
      <c r="A3" s="1">
        <v>1</v>
      </c>
      <c r="B3" s="2" t="s">
        <v>3</v>
      </c>
      <c r="C3" s="2">
        <v>282</v>
      </c>
      <c r="D3" s="2">
        <v>536</v>
      </c>
      <c r="E3">
        <v>616</v>
      </c>
      <c r="F3">
        <v>931</v>
      </c>
      <c r="G3">
        <v>1207</v>
      </c>
      <c r="H3" s="3">
        <v>1886</v>
      </c>
      <c r="I3" s="3">
        <v>1899</v>
      </c>
      <c r="J3" s="3">
        <v>1875</v>
      </c>
      <c r="L3" s="2" t="s">
        <v>3</v>
      </c>
      <c r="M3" t="s">
        <v>3</v>
      </c>
      <c r="O3" s="26">
        <v>282</v>
      </c>
      <c r="P3" s="27">
        <v>536</v>
      </c>
      <c r="Q3"/>
    </row>
    <row r="4" spans="1:17" ht="14.15" customHeight="1" x14ac:dyDescent="0.35">
      <c r="A4" s="4">
        <v>2</v>
      </c>
      <c r="B4" s="5" t="s">
        <v>4</v>
      </c>
      <c r="C4" s="5">
        <v>18</v>
      </c>
      <c r="D4" s="5">
        <v>6</v>
      </c>
      <c r="E4" s="19">
        <v>4</v>
      </c>
      <c r="F4" s="19">
        <v>1</v>
      </c>
      <c r="G4" s="19">
        <v>7</v>
      </c>
      <c r="H4" s="6">
        <v>8</v>
      </c>
      <c r="I4" s="6">
        <v>30</v>
      </c>
      <c r="J4" s="6">
        <v>47</v>
      </c>
      <c r="L4" s="5" t="s">
        <v>4</v>
      </c>
      <c r="M4" s="19" t="s">
        <v>4</v>
      </c>
      <c r="O4" s="28">
        <v>18</v>
      </c>
      <c r="P4" s="29">
        <v>6</v>
      </c>
      <c r="Q4"/>
    </row>
    <row r="5" spans="1:17" ht="14.15" customHeight="1" x14ac:dyDescent="0.35">
      <c r="A5" s="1">
        <v>3</v>
      </c>
      <c r="B5" s="2" t="s">
        <v>5</v>
      </c>
      <c r="C5" s="2">
        <v>379</v>
      </c>
      <c r="D5" s="2">
        <v>483</v>
      </c>
      <c r="E5">
        <v>696</v>
      </c>
      <c r="F5">
        <v>1120</v>
      </c>
      <c r="G5">
        <v>2022</v>
      </c>
      <c r="H5" s="3">
        <v>2231</v>
      </c>
      <c r="I5" s="3">
        <v>3530</v>
      </c>
      <c r="J5" s="3">
        <v>4846</v>
      </c>
      <c r="L5" s="2" t="s">
        <v>5</v>
      </c>
      <c r="M5" t="s">
        <v>5</v>
      </c>
      <c r="O5" s="26">
        <v>379</v>
      </c>
      <c r="P5" s="27">
        <v>483</v>
      </c>
      <c r="Q5"/>
    </row>
    <row r="6" spans="1:17" ht="14.15" customHeight="1" x14ac:dyDescent="0.35">
      <c r="A6" s="4">
        <v>4</v>
      </c>
      <c r="B6" s="5" t="s">
        <v>6</v>
      </c>
      <c r="C6" s="5">
        <v>114</v>
      </c>
      <c r="D6" s="5">
        <v>242</v>
      </c>
      <c r="E6" s="19">
        <v>309</v>
      </c>
      <c r="F6" s="19">
        <v>433</v>
      </c>
      <c r="G6" s="19">
        <v>374</v>
      </c>
      <c r="H6" s="6">
        <v>1050</v>
      </c>
      <c r="I6" s="6">
        <v>1512</v>
      </c>
      <c r="J6" s="6">
        <v>1413</v>
      </c>
      <c r="L6" s="5" t="s">
        <v>6</v>
      </c>
      <c r="M6" s="19" t="s">
        <v>6</v>
      </c>
      <c r="O6" s="28">
        <v>114</v>
      </c>
      <c r="P6" s="29">
        <v>242</v>
      </c>
      <c r="Q6"/>
    </row>
    <row r="7" spans="1:17" ht="14.15" customHeight="1" x14ac:dyDescent="0.35">
      <c r="A7" s="1">
        <v>5</v>
      </c>
      <c r="B7" s="2" t="s">
        <v>7</v>
      </c>
      <c r="C7" s="2">
        <v>123</v>
      </c>
      <c r="D7" s="2">
        <v>103</v>
      </c>
      <c r="E7">
        <v>90</v>
      </c>
      <c r="F7">
        <v>171</v>
      </c>
      <c r="G7">
        <v>139</v>
      </c>
      <c r="H7" s="3">
        <v>175</v>
      </c>
      <c r="I7" s="3">
        <v>297</v>
      </c>
      <c r="J7" s="3">
        <v>352</v>
      </c>
      <c r="L7" s="2" t="s">
        <v>7</v>
      </c>
      <c r="M7" t="s">
        <v>7</v>
      </c>
      <c r="O7" s="26">
        <v>123</v>
      </c>
      <c r="P7" s="27">
        <v>103</v>
      </c>
      <c r="Q7"/>
    </row>
    <row r="8" spans="1:17" ht="14.15" customHeight="1" x14ac:dyDescent="0.35">
      <c r="A8" s="4">
        <v>6</v>
      </c>
      <c r="B8" s="5" t="s">
        <v>8</v>
      </c>
      <c r="C8" s="5">
        <v>62</v>
      </c>
      <c r="D8" s="5">
        <v>17</v>
      </c>
      <c r="E8" s="19">
        <v>31</v>
      </c>
      <c r="F8" s="19">
        <v>13</v>
      </c>
      <c r="G8" s="19">
        <v>29</v>
      </c>
      <c r="H8" s="6">
        <v>15</v>
      </c>
      <c r="I8" s="6">
        <v>40</v>
      </c>
      <c r="J8" s="6">
        <v>36</v>
      </c>
      <c r="L8" s="5" t="s">
        <v>8</v>
      </c>
      <c r="M8" s="19" t="s">
        <v>8</v>
      </c>
      <c r="O8" s="28">
        <v>62</v>
      </c>
      <c r="P8" s="29">
        <v>17</v>
      </c>
      <c r="Q8"/>
    </row>
    <row r="9" spans="1:17" ht="14.15" customHeight="1" x14ac:dyDescent="0.35">
      <c r="A9" s="1">
        <v>7</v>
      </c>
      <c r="B9" s="2" t="s">
        <v>9</v>
      </c>
      <c r="C9" s="2">
        <v>227</v>
      </c>
      <c r="D9" s="2">
        <v>242</v>
      </c>
      <c r="E9">
        <v>362</v>
      </c>
      <c r="F9">
        <v>458</v>
      </c>
      <c r="G9">
        <v>702</v>
      </c>
      <c r="H9" s="3">
        <v>784</v>
      </c>
      <c r="I9" s="3">
        <v>1283</v>
      </c>
      <c r="J9" s="3">
        <v>1536</v>
      </c>
      <c r="L9" s="2" t="s">
        <v>9</v>
      </c>
      <c r="M9" t="s">
        <v>9</v>
      </c>
      <c r="O9" s="26">
        <v>227</v>
      </c>
      <c r="P9" s="27">
        <v>242</v>
      </c>
      <c r="Q9"/>
    </row>
    <row r="10" spans="1:17" ht="14.15" customHeight="1" x14ac:dyDescent="0.35">
      <c r="A10" s="4">
        <v>8</v>
      </c>
      <c r="B10" s="5" t="s">
        <v>10</v>
      </c>
      <c r="C10" s="5">
        <v>151</v>
      </c>
      <c r="D10" s="5">
        <v>224</v>
      </c>
      <c r="E10" s="19">
        <v>401</v>
      </c>
      <c r="F10" s="19">
        <v>504</v>
      </c>
      <c r="G10" s="19">
        <v>418</v>
      </c>
      <c r="H10" s="6">
        <v>564</v>
      </c>
      <c r="I10" s="6">
        <v>656</v>
      </c>
      <c r="J10" s="6">
        <v>622</v>
      </c>
      <c r="L10" s="5" t="s">
        <v>10</v>
      </c>
      <c r="M10" s="19" t="s">
        <v>10</v>
      </c>
      <c r="O10" s="28">
        <v>151</v>
      </c>
      <c r="P10" s="29">
        <v>224</v>
      </c>
      <c r="Q10"/>
    </row>
    <row r="11" spans="1:17" ht="14.15" customHeight="1" x14ac:dyDescent="0.35">
      <c r="A11" s="1">
        <v>9</v>
      </c>
      <c r="B11" s="2" t="s">
        <v>11</v>
      </c>
      <c r="C11" s="2">
        <v>38</v>
      </c>
      <c r="D11" s="2">
        <v>50</v>
      </c>
      <c r="E11">
        <v>31</v>
      </c>
      <c r="F11">
        <v>56</v>
      </c>
      <c r="G11">
        <v>69</v>
      </c>
      <c r="H11" s="3">
        <v>76</v>
      </c>
      <c r="I11" s="3">
        <v>98</v>
      </c>
      <c r="J11" s="3">
        <v>70</v>
      </c>
      <c r="L11" s="2" t="s">
        <v>11</v>
      </c>
      <c r="M11" t="s">
        <v>11</v>
      </c>
      <c r="O11" s="26">
        <v>38</v>
      </c>
      <c r="P11" s="27">
        <v>50</v>
      </c>
      <c r="Q11"/>
    </row>
    <row r="12" spans="1:17" ht="14.15" customHeight="1" x14ac:dyDescent="0.35">
      <c r="A12" s="4">
        <v>10</v>
      </c>
      <c r="B12" s="5" t="s">
        <v>12</v>
      </c>
      <c r="C12" s="2">
        <v>93</v>
      </c>
      <c r="D12" s="5">
        <v>180</v>
      </c>
      <c r="E12">
        <v>259</v>
      </c>
      <c r="F12">
        <v>720</v>
      </c>
      <c r="G12">
        <v>930</v>
      </c>
      <c r="H12" s="6">
        <v>1095</v>
      </c>
      <c r="I12" s="6">
        <v>1204</v>
      </c>
      <c r="J12" s="6">
        <v>953</v>
      </c>
      <c r="L12" s="5" t="s">
        <v>12</v>
      </c>
      <c r="M12" s="19" t="s">
        <v>55</v>
      </c>
      <c r="O12" s="28">
        <v>37</v>
      </c>
      <c r="P12" s="29">
        <v>34</v>
      </c>
      <c r="Q12"/>
    </row>
    <row r="13" spans="1:17" ht="14.15" customHeight="1" x14ac:dyDescent="0.35">
      <c r="A13" s="1">
        <v>11</v>
      </c>
      <c r="B13" s="2" t="s">
        <v>13</v>
      </c>
      <c r="C13" s="5">
        <v>1020</v>
      </c>
      <c r="D13" s="2">
        <v>1447</v>
      </c>
      <c r="E13" s="19">
        <v>1101</v>
      </c>
      <c r="F13" s="19">
        <v>3174</v>
      </c>
      <c r="G13" s="19">
        <v>5839</v>
      </c>
      <c r="H13" s="3">
        <v>12020</v>
      </c>
      <c r="I13" s="3">
        <v>10741</v>
      </c>
      <c r="J13" s="3">
        <v>8136</v>
      </c>
      <c r="L13" s="2" t="s">
        <v>13</v>
      </c>
      <c r="M13" t="s">
        <v>12</v>
      </c>
      <c r="O13" s="26">
        <v>93</v>
      </c>
      <c r="P13" s="27">
        <v>180</v>
      </c>
      <c r="Q13"/>
    </row>
    <row r="14" spans="1:17" ht="14.15" customHeight="1" x14ac:dyDescent="0.35">
      <c r="A14" s="4">
        <v>12</v>
      </c>
      <c r="B14" s="5" t="s">
        <v>14</v>
      </c>
      <c r="C14" s="2">
        <v>450</v>
      </c>
      <c r="D14" s="5">
        <v>290</v>
      </c>
      <c r="E14">
        <v>283</v>
      </c>
      <c r="F14">
        <v>320</v>
      </c>
      <c r="G14">
        <v>340</v>
      </c>
      <c r="H14" s="6">
        <v>307</v>
      </c>
      <c r="I14" s="6">
        <v>426</v>
      </c>
      <c r="J14" s="6">
        <v>626</v>
      </c>
      <c r="L14" s="5" t="s">
        <v>14</v>
      </c>
      <c r="M14" s="19" t="s">
        <v>13</v>
      </c>
      <c r="O14" s="28">
        <v>1020</v>
      </c>
      <c r="P14" s="29">
        <v>1447</v>
      </c>
      <c r="Q14"/>
    </row>
    <row r="15" spans="1:17" ht="14.15" customHeight="1" x14ac:dyDescent="0.35">
      <c r="A15" s="1">
        <v>13</v>
      </c>
      <c r="B15" s="2" t="s">
        <v>15</v>
      </c>
      <c r="C15" s="5">
        <v>289</v>
      </c>
      <c r="D15" s="2">
        <v>231</v>
      </c>
      <c r="E15" s="19">
        <v>258</v>
      </c>
      <c r="F15" s="19">
        <v>490</v>
      </c>
      <c r="G15" s="19">
        <v>740</v>
      </c>
      <c r="H15" s="3">
        <v>602</v>
      </c>
      <c r="I15" s="3">
        <v>699</v>
      </c>
      <c r="J15" s="3">
        <v>589</v>
      </c>
      <c r="L15" s="2" t="s">
        <v>15</v>
      </c>
      <c r="M15" t="s">
        <v>14</v>
      </c>
      <c r="O15" s="26">
        <v>450</v>
      </c>
      <c r="P15" s="27">
        <v>290</v>
      </c>
      <c r="Q15"/>
    </row>
    <row r="16" spans="1:17" ht="14.15" customHeight="1" x14ac:dyDescent="0.35">
      <c r="A16" s="4">
        <v>14</v>
      </c>
      <c r="B16" s="5" t="s">
        <v>16</v>
      </c>
      <c r="C16" s="2">
        <v>1879</v>
      </c>
      <c r="D16" s="5">
        <v>2195</v>
      </c>
      <c r="E16">
        <v>2380</v>
      </c>
      <c r="F16">
        <v>3604</v>
      </c>
      <c r="G16">
        <v>3511</v>
      </c>
      <c r="H16" s="6">
        <v>4967</v>
      </c>
      <c r="I16" s="6">
        <v>5496</v>
      </c>
      <c r="J16" s="6">
        <v>5562</v>
      </c>
      <c r="L16" s="5" t="s">
        <v>16</v>
      </c>
      <c r="M16" s="19" t="s">
        <v>15</v>
      </c>
      <c r="O16" s="28">
        <v>289</v>
      </c>
      <c r="P16" s="29">
        <v>231</v>
      </c>
      <c r="Q16"/>
    </row>
    <row r="17" spans="1:17" ht="14.15" customHeight="1" x14ac:dyDescent="0.35">
      <c r="A17" s="1">
        <v>15</v>
      </c>
      <c r="B17" s="2" t="s">
        <v>17</v>
      </c>
      <c r="C17" s="5">
        <v>13</v>
      </c>
      <c r="D17" s="2">
        <v>6</v>
      </c>
      <c r="E17" s="19">
        <v>11</v>
      </c>
      <c r="F17" s="19">
        <v>74</v>
      </c>
      <c r="G17" s="19">
        <v>29</v>
      </c>
      <c r="H17" s="3">
        <v>4</v>
      </c>
      <c r="I17" s="3">
        <v>79</v>
      </c>
      <c r="J17" s="3">
        <v>67</v>
      </c>
      <c r="L17" s="2" t="s">
        <v>17</v>
      </c>
      <c r="M17" t="s">
        <v>16</v>
      </c>
      <c r="O17" s="26">
        <v>1879</v>
      </c>
      <c r="P17" s="27">
        <v>2195</v>
      </c>
      <c r="Q17"/>
    </row>
    <row r="18" spans="1:17" ht="14.15" customHeight="1" x14ac:dyDescent="0.35">
      <c r="A18" s="4">
        <v>16</v>
      </c>
      <c r="B18" s="5" t="s">
        <v>18</v>
      </c>
      <c r="C18" s="2">
        <v>60</v>
      </c>
      <c r="D18" s="5">
        <v>56</v>
      </c>
      <c r="E18">
        <v>39</v>
      </c>
      <c r="F18">
        <v>39</v>
      </c>
      <c r="G18">
        <v>74</v>
      </c>
      <c r="H18" s="6">
        <v>89</v>
      </c>
      <c r="I18" s="6">
        <v>142</v>
      </c>
      <c r="J18" s="6">
        <v>107</v>
      </c>
      <c r="L18" s="5" t="s">
        <v>18</v>
      </c>
      <c r="M18" s="19" t="s">
        <v>17</v>
      </c>
      <c r="O18" s="28">
        <v>13</v>
      </c>
      <c r="P18" s="29">
        <v>6</v>
      </c>
      <c r="Q18"/>
    </row>
    <row r="19" spans="1:17" ht="14.15" customHeight="1" x14ac:dyDescent="0.35">
      <c r="A19" s="1">
        <v>17</v>
      </c>
      <c r="B19" s="2" t="s">
        <v>19</v>
      </c>
      <c r="C19" s="5">
        <v>22</v>
      </c>
      <c r="D19" s="2">
        <v>8</v>
      </c>
      <c r="E19" s="19">
        <v>1</v>
      </c>
      <c r="F19" s="19">
        <v>10</v>
      </c>
      <c r="G19" s="19">
        <v>6</v>
      </c>
      <c r="H19" s="3">
        <v>8</v>
      </c>
      <c r="I19" s="3">
        <v>13</v>
      </c>
      <c r="J19" s="3">
        <v>30</v>
      </c>
      <c r="L19" s="2" t="s">
        <v>19</v>
      </c>
      <c r="M19" t="s">
        <v>18</v>
      </c>
      <c r="O19" s="26">
        <v>60</v>
      </c>
      <c r="P19" s="27">
        <v>56</v>
      </c>
      <c r="Q19"/>
    </row>
    <row r="20" spans="1:17" ht="14.15" customHeight="1" x14ac:dyDescent="0.35">
      <c r="A20" s="4">
        <v>18</v>
      </c>
      <c r="B20" s="5" t="s">
        <v>20</v>
      </c>
      <c r="C20" s="2">
        <v>0</v>
      </c>
      <c r="D20" s="5">
        <v>0</v>
      </c>
      <c r="E20">
        <v>2</v>
      </c>
      <c r="F20">
        <v>0</v>
      </c>
      <c r="G20">
        <v>2</v>
      </c>
      <c r="H20" s="6">
        <v>2</v>
      </c>
      <c r="I20" s="6">
        <v>8</v>
      </c>
      <c r="J20" s="6">
        <v>8</v>
      </c>
      <c r="L20" s="5" t="s">
        <v>20</v>
      </c>
      <c r="M20" s="19" t="s">
        <v>19</v>
      </c>
      <c r="O20" s="28">
        <v>22</v>
      </c>
      <c r="P20" s="29">
        <v>8</v>
      </c>
      <c r="Q20"/>
    </row>
    <row r="21" spans="1:17" ht="14.15" customHeight="1" x14ac:dyDescent="0.35">
      <c r="A21" s="1">
        <v>19</v>
      </c>
      <c r="B21" s="2" t="s">
        <v>21</v>
      </c>
      <c r="C21" s="5">
        <v>124</v>
      </c>
      <c r="D21" s="2">
        <v>386</v>
      </c>
      <c r="E21" s="19">
        <v>317</v>
      </c>
      <c r="F21" s="19">
        <v>824</v>
      </c>
      <c r="G21" s="19">
        <v>843</v>
      </c>
      <c r="H21" s="3">
        <v>1485</v>
      </c>
      <c r="I21" s="3">
        <v>1931</v>
      </c>
      <c r="J21" s="3">
        <v>2037</v>
      </c>
      <c r="L21" s="2" t="s">
        <v>21</v>
      </c>
      <c r="M21" t="s">
        <v>20</v>
      </c>
      <c r="O21" s="26">
        <v>0</v>
      </c>
      <c r="P21" s="27">
        <v>0</v>
      </c>
      <c r="Q21"/>
    </row>
    <row r="22" spans="1:17" ht="14.15" customHeight="1" x14ac:dyDescent="0.35">
      <c r="A22" s="4">
        <v>20</v>
      </c>
      <c r="B22" s="5" t="s">
        <v>22</v>
      </c>
      <c r="C22" s="2">
        <v>226</v>
      </c>
      <c r="D22" s="5">
        <v>149</v>
      </c>
      <c r="E22">
        <v>102</v>
      </c>
      <c r="F22">
        <v>176</v>
      </c>
      <c r="G22">
        <v>239</v>
      </c>
      <c r="H22" s="6">
        <v>243</v>
      </c>
      <c r="I22" s="6">
        <v>378</v>
      </c>
      <c r="J22" s="6">
        <v>551</v>
      </c>
      <c r="L22" s="5" t="s">
        <v>22</v>
      </c>
      <c r="M22" s="19" t="s">
        <v>21</v>
      </c>
      <c r="O22" s="28">
        <v>124</v>
      </c>
      <c r="P22" s="29">
        <v>386</v>
      </c>
      <c r="Q22"/>
    </row>
    <row r="23" spans="1:17" ht="14.15" customHeight="1" x14ac:dyDescent="0.35">
      <c r="A23" s="1">
        <v>21</v>
      </c>
      <c r="B23" s="2" t="s">
        <v>23</v>
      </c>
      <c r="C23" s="5">
        <v>697</v>
      </c>
      <c r="D23" s="2">
        <v>949</v>
      </c>
      <c r="E23" s="19">
        <v>941</v>
      </c>
      <c r="F23" s="19">
        <v>1304</v>
      </c>
      <c r="G23" s="19">
        <v>1104</v>
      </c>
      <c r="H23" s="3">
        <v>1762</v>
      </c>
      <c r="I23" s="3">
        <v>1354</v>
      </c>
      <c r="J23" s="3">
        <v>1504</v>
      </c>
      <c r="L23" s="2" t="s">
        <v>23</v>
      </c>
      <c r="M23" t="s">
        <v>22</v>
      </c>
      <c r="O23" s="26">
        <v>226</v>
      </c>
      <c r="P23" s="27">
        <v>149</v>
      </c>
      <c r="Q23"/>
    </row>
    <row r="24" spans="1:17" ht="14.15" customHeight="1" x14ac:dyDescent="0.35">
      <c r="A24" s="4">
        <v>22</v>
      </c>
      <c r="B24" s="5" t="s">
        <v>24</v>
      </c>
      <c r="C24" s="2">
        <v>4</v>
      </c>
      <c r="D24" s="5">
        <v>1</v>
      </c>
      <c r="E24">
        <v>1</v>
      </c>
      <c r="F24">
        <v>1</v>
      </c>
      <c r="G24">
        <v>1</v>
      </c>
      <c r="H24" s="6">
        <v>2</v>
      </c>
      <c r="I24" s="6">
        <v>0</v>
      </c>
      <c r="J24" s="6">
        <v>0</v>
      </c>
      <c r="L24" s="5" t="s">
        <v>24</v>
      </c>
      <c r="M24" s="19" t="s">
        <v>23</v>
      </c>
      <c r="O24" s="28">
        <v>697</v>
      </c>
      <c r="P24" s="29">
        <v>949</v>
      </c>
      <c r="Q24"/>
    </row>
    <row r="25" spans="1:17" ht="14.15" customHeight="1" x14ac:dyDescent="0.35">
      <c r="A25" s="1">
        <v>23</v>
      </c>
      <c r="B25" s="2" t="s">
        <v>25</v>
      </c>
      <c r="C25" s="5">
        <v>172</v>
      </c>
      <c r="D25" s="2">
        <v>142</v>
      </c>
      <c r="E25" s="19">
        <v>144</v>
      </c>
      <c r="F25" s="19">
        <v>228</v>
      </c>
      <c r="G25" s="19">
        <v>295</v>
      </c>
      <c r="H25" s="3">
        <v>385</v>
      </c>
      <c r="I25" s="3">
        <v>782</v>
      </c>
      <c r="J25" s="3">
        <v>1076</v>
      </c>
      <c r="L25" s="2" t="s">
        <v>25</v>
      </c>
      <c r="M25" t="s">
        <v>24</v>
      </c>
      <c r="O25" s="26">
        <v>4</v>
      </c>
      <c r="P25" s="27">
        <v>1</v>
      </c>
      <c r="Q25"/>
    </row>
    <row r="26" spans="1:17" ht="14.15" customHeight="1" x14ac:dyDescent="0.35">
      <c r="A26" s="4">
        <v>24</v>
      </c>
      <c r="B26" s="5" t="s">
        <v>26</v>
      </c>
      <c r="C26" s="2">
        <v>703</v>
      </c>
      <c r="D26" s="5">
        <v>687</v>
      </c>
      <c r="E26">
        <v>593</v>
      </c>
      <c r="F26">
        <v>1209</v>
      </c>
      <c r="G26">
        <v>1205</v>
      </c>
      <c r="H26" s="6">
        <v>2691</v>
      </c>
      <c r="I26" s="6">
        <v>5024</v>
      </c>
      <c r="J26" s="6">
        <v>10303</v>
      </c>
      <c r="L26" s="5" t="s">
        <v>26</v>
      </c>
      <c r="M26" s="19" t="s">
        <v>25</v>
      </c>
      <c r="O26" s="28">
        <v>172</v>
      </c>
      <c r="P26" s="29">
        <v>142</v>
      </c>
      <c r="Q26"/>
    </row>
    <row r="27" spans="1:17" ht="14.15" customHeight="1" x14ac:dyDescent="0.35">
      <c r="A27" s="1">
        <v>25</v>
      </c>
      <c r="B27" s="2" t="s">
        <v>27</v>
      </c>
      <c r="C27" s="5">
        <v>5</v>
      </c>
      <c r="D27" s="2">
        <v>13</v>
      </c>
      <c r="E27" s="19">
        <v>8</v>
      </c>
      <c r="F27" s="19">
        <v>7</v>
      </c>
      <c r="G27" s="19">
        <v>20</v>
      </c>
      <c r="H27" s="3">
        <v>20</v>
      </c>
      <c r="I27" s="3">
        <v>34</v>
      </c>
      <c r="J27" s="3">
        <v>24</v>
      </c>
      <c r="L27" s="2" t="s">
        <v>27</v>
      </c>
      <c r="M27" t="s">
        <v>26</v>
      </c>
      <c r="O27" s="26">
        <v>703</v>
      </c>
      <c r="P27" s="27">
        <v>687</v>
      </c>
      <c r="Q27"/>
    </row>
    <row r="28" spans="1:17" ht="14.15" customHeight="1" x14ac:dyDescent="0.35">
      <c r="A28" s="4">
        <v>26</v>
      </c>
      <c r="B28" s="5" t="s">
        <v>28</v>
      </c>
      <c r="C28" s="2">
        <v>1737</v>
      </c>
      <c r="D28" s="5">
        <v>2208</v>
      </c>
      <c r="E28">
        <v>2639</v>
      </c>
      <c r="F28">
        <v>4971</v>
      </c>
      <c r="G28">
        <v>6280</v>
      </c>
      <c r="H28" s="6">
        <v>11416</v>
      </c>
      <c r="I28" s="6">
        <v>11097</v>
      </c>
      <c r="J28" s="6">
        <v>8829</v>
      </c>
      <c r="L28" s="5" t="s">
        <v>28</v>
      </c>
      <c r="M28" s="19" t="s">
        <v>27</v>
      </c>
      <c r="O28" s="28">
        <v>5</v>
      </c>
      <c r="P28" s="29">
        <v>13</v>
      </c>
      <c r="Q28"/>
    </row>
    <row r="29" spans="1:17" ht="14.15" customHeight="1" x14ac:dyDescent="0.35">
      <c r="A29" s="1">
        <v>27</v>
      </c>
      <c r="B29" s="2" t="s">
        <v>29</v>
      </c>
      <c r="C29" s="5">
        <v>42</v>
      </c>
      <c r="D29" s="2">
        <v>48</v>
      </c>
      <c r="E29" s="19">
        <v>62</v>
      </c>
      <c r="F29" s="19">
        <v>124</v>
      </c>
      <c r="G29" s="19">
        <v>171</v>
      </c>
      <c r="H29" s="3">
        <v>100</v>
      </c>
      <c r="I29" s="3">
        <v>243</v>
      </c>
      <c r="J29" s="3">
        <v>718</v>
      </c>
      <c r="L29" s="2" t="s">
        <v>29</v>
      </c>
      <c r="M29" t="s">
        <v>28</v>
      </c>
      <c r="O29" s="26">
        <v>1737</v>
      </c>
      <c r="P29" s="27">
        <v>2208</v>
      </c>
      <c r="Q29"/>
    </row>
    <row r="30" spans="1:17" ht="14.15" customHeight="1" x14ac:dyDescent="0.35">
      <c r="A30" s="4">
        <v>28</v>
      </c>
      <c r="B30" s="5" t="s">
        <v>30</v>
      </c>
      <c r="C30" s="3">
        <v>355</v>
      </c>
      <c r="D30" s="5">
        <v>398</v>
      </c>
      <c r="E30">
        <v>478</v>
      </c>
      <c r="F30">
        <v>568</v>
      </c>
      <c r="G30">
        <v>335</v>
      </c>
      <c r="H30" s="6">
        <v>524</v>
      </c>
      <c r="I30" s="6">
        <v>712</v>
      </c>
      <c r="J30" s="6">
        <v>513</v>
      </c>
      <c r="L30" s="5" t="s">
        <v>30</v>
      </c>
      <c r="M30" s="19" t="s">
        <v>29</v>
      </c>
      <c r="O30" s="28">
        <v>42</v>
      </c>
      <c r="P30" s="29">
        <v>48</v>
      </c>
      <c r="Q30"/>
    </row>
    <row r="31" spans="1:17" ht="14.15" customHeight="1" x14ac:dyDescent="0.35">
      <c r="A31" s="7"/>
      <c r="B31" s="8" t="s">
        <v>31</v>
      </c>
      <c r="C31" s="8">
        <v>9322</v>
      </c>
      <c r="D31" s="8">
        <v>11331</v>
      </c>
      <c r="E31" s="20">
        <v>12187</v>
      </c>
      <c r="F31" s="20">
        <v>21593</v>
      </c>
      <c r="G31" s="20">
        <v>27004</v>
      </c>
      <c r="H31" s="9">
        <v>44511</v>
      </c>
      <c r="I31" s="9">
        <v>49708</v>
      </c>
      <c r="J31" s="9">
        <v>52430</v>
      </c>
      <c r="M31" t="s">
        <v>30</v>
      </c>
      <c r="O31" s="26">
        <v>355</v>
      </c>
      <c r="P31" s="27">
        <v>398</v>
      </c>
      <c r="Q31"/>
    </row>
    <row r="32" spans="1:17" ht="14.15" customHeight="1" x14ac:dyDescent="0.35">
      <c r="A32" s="14" t="s">
        <v>32</v>
      </c>
      <c r="O32" s="30">
        <v>9322</v>
      </c>
      <c r="P32" s="31">
        <v>11331</v>
      </c>
      <c r="Q32"/>
    </row>
    <row r="33" spans="1:17" ht="14.15" customHeight="1" x14ac:dyDescent="0.35">
      <c r="A33" s="1">
        <v>29</v>
      </c>
      <c r="B33" s="2" t="s">
        <v>33</v>
      </c>
      <c r="C33" s="2">
        <v>13</v>
      </c>
      <c r="D33" s="2">
        <v>6</v>
      </c>
      <c r="E33">
        <v>3</v>
      </c>
      <c r="F33">
        <v>3</v>
      </c>
      <c r="G33">
        <v>7</v>
      </c>
      <c r="H33" s="3">
        <v>2</v>
      </c>
      <c r="I33" s="3">
        <v>5</v>
      </c>
      <c r="J33" s="3">
        <v>8</v>
      </c>
      <c r="O33" s="32"/>
      <c r="P33" s="33"/>
      <c r="Q33"/>
    </row>
    <row r="34" spans="1:17" ht="14.15" customHeight="1" x14ac:dyDescent="0.35">
      <c r="A34" s="4">
        <v>30</v>
      </c>
      <c r="B34" s="5" t="s">
        <v>34</v>
      </c>
      <c r="C34" s="5">
        <v>55</v>
      </c>
      <c r="D34" s="5">
        <v>77</v>
      </c>
      <c r="E34" s="19">
        <v>26</v>
      </c>
      <c r="F34" s="19">
        <v>32</v>
      </c>
      <c r="G34" s="19">
        <v>30</v>
      </c>
      <c r="H34" s="6">
        <v>23</v>
      </c>
      <c r="I34" s="6">
        <v>17</v>
      </c>
      <c r="J34" s="6">
        <v>15</v>
      </c>
      <c r="O34" s="26">
        <v>13</v>
      </c>
      <c r="P34" s="27">
        <v>6</v>
      </c>
      <c r="Q34"/>
    </row>
    <row r="35" spans="1:17" ht="31" x14ac:dyDescent="0.35">
      <c r="A35" s="1">
        <v>31</v>
      </c>
      <c r="B35" s="2" t="s">
        <v>40</v>
      </c>
      <c r="C35" s="2">
        <v>3</v>
      </c>
      <c r="D35" s="2">
        <v>0</v>
      </c>
      <c r="E35">
        <v>1</v>
      </c>
      <c r="F35">
        <v>1</v>
      </c>
      <c r="G35">
        <v>0</v>
      </c>
      <c r="H35" s="3">
        <v>3</v>
      </c>
      <c r="I35" s="3">
        <v>3</v>
      </c>
      <c r="J35" s="3">
        <v>5</v>
      </c>
      <c r="O35" s="28">
        <v>55</v>
      </c>
      <c r="P35" s="29">
        <v>77</v>
      </c>
      <c r="Q35"/>
    </row>
    <row r="36" spans="1:17" ht="14.15" customHeight="1" x14ac:dyDescent="0.35">
      <c r="A36" s="4">
        <v>32</v>
      </c>
      <c r="B36" s="5" t="s">
        <v>35</v>
      </c>
      <c r="C36" s="5">
        <v>1</v>
      </c>
      <c r="D36" s="5">
        <v>1</v>
      </c>
      <c r="E36" s="19">
        <v>0</v>
      </c>
      <c r="F36" s="19">
        <v>0</v>
      </c>
      <c r="G36" s="19">
        <v>0</v>
      </c>
      <c r="H36" s="6">
        <v>115</v>
      </c>
      <c r="I36" s="6">
        <v>168</v>
      </c>
      <c r="J36" s="6">
        <v>356</v>
      </c>
      <c r="O36" s="26">
        <v>3</v>
      </c>
      <c r="P36" s="27">
        <v>0</v>
      </c>
      <c r="Q36"/>
    </row>
    <row r="37" spans="1:17" ht="16.5" x14ac:dyDescent="0.35">
      <c r="A37" s="4">
        <v>33</v>
      </c>
      <c r="B37" s="5" t="s">
        <v>41</v>
      </c>
      <c r="C37" s="2">
        <v>226</v>
      </c>
      <c r="D37" s="2">
        <v>177</v>
      </c>
      <c r="E37">
        <v>98</v>
      </c>
      <c r="F37">
        <v>162</v>
      </c>
      <c r="G37">
        <v>189</v>
      </c>
      <c r="H37" s="10">
        <v>0</v>
      </c>
      <c r="I37" s="6">
        <v>1</v>
      </c>
      <c r="J37" s="6">
        <v>5</v>
      </c>
      <c r="O37" s="28">
        <v>1</v>
      </c>
      <c r="P37" s="29">
        <v>1</v>
      </c>
      <c r="Q37"/>
    </row>
    <row r="38" spans="1:17" x14ac:dyDescent="0.35">
      <c r="A38" s="4">
        <v>34</v>
      </c>
      <c r="B38" s="2" t="s">
        <v>36</v>
      </c>
      <c r="C38" s="5">
        <v>1</v>
      </c>
      <c r="D38" s="5">
        <v>0</v>
      </c>
      <c r="E38" s="19">
        <v>0</v>
      </c>
      <c r="F38" s="19">
        <v>0</v>
      </c>
      <c r="G38" s="19">
        <v>4</v>
      </c>
      <c r="H38" s="3">
        <v>4</v>
      </c>
      <c r="I38" s="3">
        <v>3</v>
      </c>
      <c r="J38" s="3">
        <v>1</v>
      </c>
      <c r="O38" s="26">
        <v>226</v>
      </c>
      <c r="P38" s="27">
        <v>177</v>
      </c>
      <c r="Q38"/>
    </row>
    <row r="39" spans="1:17" ht="14.15" customHeight="1" x14ac:dyDescent="0.35">
      <c r="A39" s="4">
        <v>35</v>
      </c>
      <c r="B39" s="5" t="s">
        <v>37</v>
      </c>
      <c r="C39" s="2">
        <v>1</v>
      </c>
      <c r="D39" s="2">
        <v>0</v>
      </c>
      <c r="E39">
        <v>2</v>
      </c>
      <c r="F39">
        <v>5</v>
      </c>
      <c r="G39">
        <v>14</v>
      </c>
      <c r="H39" s="6">
        <v>4</v>
      </c>
      <c r="I39" s="6">
        <v>10</v>
      </c>
      <c r="J39" s="6">
        <v>0</v>
      </c>
      <c r="O39" s="28">
        <v>1</v>
      </c>
      <c r="P39" s="29">
        <v>0</v>
      </c>
      <c r="Q39"/>
    </row>
    <row r="40" spans="1:17" ht="14.15" customHeight="1" x14ac:dyDescent="0.35">
      <c r="A40" s="7"/>
      <c r="B40" s="8" t="s">
        <v>38</v>
      </c>
      <c r="C40" s="5">
        <v>300</v>
      </c>
      <c r="D40" s="5">
        <v>261</v>
      </c>
      <c r="E40" s="20">
        <v>130</v>
      </c>
      <c r="F40" s="20">
        <v>203</v>
      </c>
      <c r="G40" s="20">
        <v>244</v>
      </c>
      <c r="H40" s="9">
        <v>224</v>
      </c>
      <c r="I40" s="9">
        <v>327</v>
      </c>
      <c r="J40" s="9">
        <v>544</v>
      </c>
      <c r="O40" s="26">
        <v>1</v>
      </c>
      <c r="P40" s="27">
        <v>0</v>
      </c>
      <c r="Q40"/>
    </row>
    <row r="41" spans="1:17" ht="14.15" customHeight="1" x14ac:dyDescent="0.35">
      <c r="A41" s="11"/>
      <c r="B41" s="12" t="s">
        <v>39</v>
      </c>
      <c r="C41" s="8">
        <v>9622</v>
      </c>
      <c r="D41" s="8">
        <v>11592</v>
      </c>
      <c r="E41" s="21">
        <v>12317</v>
      </c>
      <c r="F41" s="21">
        <v>21796</v>
      </c>
      <c r="G41" s="21">
        <v>27248</v>
      </c>
      <c r="H41" s="13">
        <v>44735</v>
      </c>
      <c r="I41" s="13">
        <v>50035</v>
      </c>
      <c r="J41" s="13">
        <v>52974</v>
      </c>
      <c r="O41" s="30">
        <v>300</v>
      </c>
      <c r="P41" s="31">
        <v>261</v>
      </c>
      <c r="Q41"/>
    </row>
    <row r="42" spans="1:17" s="16" customFormat="1" ht="14.15" customHeight="1" x14ac:dyDescent="0.35">
      <c r="A42" s="16" t="s">
        <v>42</v>
      </c>
      <c r="E42" s="22"/>
      <c r="F42" s="22"/>
      <c r="G42"/>
      <c r="O42" s="34"/>
      <c r="P42" s="35"/>
    </row>
    <row r="43" spans="1:17" s="16" customFormat="1" ht="14.15" customHeight="1" x14ac:dyDescent="0.35">
      <c r="A43" s="15" t="s">
        <v>43</v>
      </c>
      <c r="E43" s="15"/>
      <c r="F43" s="15"/>
      <c r="G43" s="15"/>
      <c r="O43" s="36"/>
      <c r="P43" s="37"/>
    </row>
    <row r="44" spans="1:17" s="16" customFormat="1" ht="14.15" customHeight="1" x14ac:dyDescent="0.35">
      <c r="A44" s="16" t="s">
        <v>44</v>
      </c>
      <c r="E44"/>
      <c r="F44"/>
      <c r="G44"/>
      <c r="O44" s="36"/>
      <c r="P44" s="37"/>
    </row>
    <row r="45" spans="1:17" s="16" customFormat="1" ht="14.15" customHeight="1" x14ac:dyDescent="0.35">
      <c r="A45" s="17" t="s">
        <v>45</v>
      </c>
      <c r="E45"/>
      <c r="F45"/>
      <c r="G45"/>
      <c r="O45" s="36"/>
      <c r="P45" s="37"/>
    </row>
    <row r="46" spans="1:17" s="16" customFormat="1" ht="14.15" customHeight="1" x14ac:dyDescent="0.35">
      <c r="A46" s="17" t="s">
        <v>46</v>
      </c>
      <c r="E46"/>
      <c r="F46"/>
      <c r="G46"/>
      <c r="O46" s="38"/>
      <c r="P46" s="39"/>
    </row>
    <row r="47" spans="1:17" s="16" customFormat="1" ht="14.15" customHeight="1" x14ac:dyDescent="0.35">
      <c r="A47" s="17" t="s">
        <v>47</v>
      </c>
      <c r="E47"/>
      <c r="F47"/>
      <c r="G47"/>
      <c r="O47" s="38"/>
      <c r="P47" s="39"/>
    </row>
    <row r="48" spans="1:17" x14ac:dyDescent="0.35">
      <c r="A48" s="16" t="s">
        <v>57</v>
      </c>
      <c r="B48" s="16"/>
      <c r="C48" s="16"/>
      <c r="D48" s="16"/>
      <c r="H48" s="16"/>
      <c r="I48" s="16"/>
      <c r="J48" s="16">
        <f>SUBTOTAL(109,Table2[2021])</f>
        <v>158768</v>
      </c>
      <c r="O48" s="38"/>
      <c r="P48" s="39"/>
      <c r="Q48"/>
    </row>
    <row r="49" spans="15:17" x14ac:dyDescent="0.35">
      <c r="O49" s="38"/>
      <c r="P49" s="39"/>
      <c r="Q49"/>
    </row>
    <row r="50" spans="15:17" x14ac:dyDescent="0.35">
      <c r="O50" s="38"/>
      <c r="P50" s="39"/>
      <c r="Q50"/>
    </row>
    <row r="51" spans="15:17" x14ac:dyDescent="0.35">
      <c r="O51" s="38"/>
      <c r="P51" s="39"/>
      <c r="Q51"/>
    </row>
    <row r="52" spans="15:17" x14ac:dyDescent="0.35">
      <c r="O52" s="38"/>
      <c r="P52" s="39"/>
      <c r="Q52"/>
    </row>
    <row r="53" spans="15:17" x14ac:dyDescent="0.35">
      <c r="O53" s="38"/>
      <c r="P53" s="39"/>
      <c r="Q53"/>
    </row>
    <row r="54" spans="15:17" x14ac:dyDescent="0.35">
      <c r="O54" s="38"/>
      <c r="P54" s="39"/>
      <c r="Q54"/>
    </row>
    <row r="55" spans="15:17" x14ac:dyDescent="0.35">
      <c r="O55" s="38"/>
      <c r="P55" s="39"/>
      <c r="Q55"/>
    </row>
    <row r="56" spans="15:17" x14ac:dyDescent="0.35">
      <c r="O56" s="38"/>
      <c r="P56" s="39"/>
      <c r="Q56"/>
    </row>
    <row r="57" spans="15:17" x14ac:dyDescent="0.35">
      <c r="O57" s="38"/>
      <c r="P57" s="39"/>
      <c r="Q57"/>
    </row>
    <row r="58" spans="15:17" x14ac:dyDescent="0.35">
      <c r="O58" s="38"/>
      <c r="P58" s="39"/>
      <c r="Q58"/>
    </row>
    <row r="59" spans="15:17" x14ac:dyDescent="0.35">
      <c r="O59" s="38"/>
      <c r="P59" s="39"/>
      <c r="Q59"/>
    </row>
    <row r="60" spans="15:17" x14ac:dyDescent="0.35">
      <c r="O60" s="38"/>
      <c r="P60" s="39"/>
      <c r="Q60"/>
    </row>
    <row r="61" spans="15:17" x14ac:dyDescent="0.35">
      <c r="O61" s="38"/>
      <c r="P61" s="39"/>
      <c r="Q61"/>
    </row>
    <row r="62" spans="15:17" x14ac:dyDescent="0.35">
      <c r="O62" s="38"/>
      <c r="P62" s="39"/>
      <c r="Q62"/>
    </row>
    <row r="63" spans="15:17" x14ac:dyDescent="0.35">
      <c r="O63" s="38"/>
      <c r="P63" s="39"/>
      <c r="Q63"/>
    </row>
    <row r="64" spans="15:17" x14ac:dyDescent="0.35">
      <c r="O64" s="38"/>
      <c r="P64" s="39"/>
      <c r="Q64"/>
    </row>
    <row r="65" spans="15:17" x14ac:dyDescent="0.35">
      <c r="O65" s="38"/>
      <c r="P65" s="39"/>
      <c r="Q65"/>
    </row>
    <row r="66" spans="15:17" x14ac:dyDescent="0.35">
      <c r="O66" s="38"/>
      <c r="P66" s="39"/>
      <c r="Q66"/>
    </row>
    <row r="67" spans="15:17" x14ac:dyDescent="0.35">
      <c r="O67" s="38"/>
      <c r="P67" s="39"/>
      <c r="Q67"/>
    </row>
    <row r="68" spans="15:17" x14ac:dyDescent="0.35">
      <c r="O68" s="38"/>
      <c r="P68" s="39"/>
      <c r="Q68"/>
    </row>
    <row r="69" spans="15:17" x14ac:dyDescent="0.35">
      <c r="O69" s="38"/>
      <c r="P69" s="39"/>
      <c r="Q69"/>
    </row>
    <row r="70" spans="15:17" x14ac:dyDescent="0.35">
      <c r="O70" s="38"/>
      <c r="P70" s="39"/>
      <c r="Q70"/>
    </row>
    <row r="71" spans="15:17" x14ac:dyDescent="0.35">
      <c r="O71" s="38"/>
      <c r="P71" s="39"/>
      <c r="Q71"/>
    </row>
    <row r="72" spans="15:17" x14ac:dyDescent="0.35">
      <c r="O72" s="38"/>
      <c r="P72" s="39"/>
      <c r="Q72"/>
    </row>
    <row r="73" spans="15:17" x14ac:dyDescent="0.35">
      <c r="O73" s="38"/>
      <c r="P73" s="39"/>
      <c r="Q73"/>
    </row>
    <row r="74" spans="15:17" x14ac:dyDescent="0.35">
      <c r="O74" s="38"/>
      <c r="P74" s="39"/>
      <c r="Q74"/>
    </row>
    <row r="75" spans="15:17" x14ac:dyDescent="0.35">
      <c r="O75" s="38"/>
      <c r="P75" s="39"/>
      <c r="Q75"/>
    </row>
    <row r="76" spans="15:17" x14ac:dyDescent="0.35">
      <c r="O76" s="38"/>
      <c r="P76" s="39"/>
      <c r="Q76"/>
    </row>
    <row r="77" spans="15:17" x14ac:dyDescent="0.35">
      <c r="O77" s="38"/>
      <c r="P77" s="39"/>
      <c r="Q77"/>
    </row>
    <row r="78" spans="15:17" x14ac:dyDescent="0.35">
      <c r="O78" s="38"/>
      <c r="P78" s="39"/>
      <c r="Q78"/>
    </row>
    <row r="79" spans="15:17" x14ac:dyDescent="0.35">
      <c r="O79" s="38"/>
      <c r="P79" s="39"/>
      <c r="Q79"/>
    </row>
    <row r="80" spans="15:17" x14ac:dyDescent="0.35">
      <c r="O80" s="38"/>
      <c r="P80" s="39"/>
      <c r="Q80"/>
    </row>
    <row r="81" spans="15:17" x14ac:dyDescent="0.35">
      <c r="O81" s="38"/>
      <c r="P81" s="39"/>
      <c r="Q81"/>
    </row>
    <row r="82" spans="15:17" x14ac:dyDescent="0.35">
      <c r="O82" s="38"/>
      <c r="P82" s="39"/>
      <c r="Q82"/>
    </row>
    <row r="83" spans="15:17" x14ac:dyDescent="0.35">
      <c r="O83" s="38"/>
      <c r="P83" s="39"/>
      <c r="Q83"/>
    </row>
    <row r="84" spans="15:17" x14ac:dyDescent="0.35">
      <c r="O84" s="38"/>
      <c r="P84" s="39"/>
      <c r="Q84"/>
    </row>
    <row r="85" spans="15:17" x14ac:dyDescent="0.35">
      <c r="O85" s="38"/>
      <c r="P85" s="39"/>
      <c r="Q85"/>
    </row>
    <row r="86" spans="15:17" x14ac:dyDescent="0.35">
      <c r="O86" s="38"/>
      <c r="P86" s="39"/>
      <c r="Q86"/>
    </row>
    <row r="87" spans="15:17" x14ac:dyDescent="0.35">
      <c r="O87" s="38"/>
      <c r="P87" s="39"/>
      <c r="Q87"/>
    </row>
    <row r="88" spans="15:17" x14ac:dyDescent="0.35">
      <c r="O88" s="38"/>
      <c r="P88" s="39"/>
      <c r="Q88"/>
    </row>
    <row r="89" spans="15:17" x14ac:dyDescent="0.35">
      <c r="O89" s="38"/>
      <c r="P89" s="39"/>
      <c r="Q89"/>
    </row>
    <row r="90" spans="15:17" x14ac:dyDescent="0.35">
      <c r="O90" s="38"/>
      <c r="P90" s="39"/>
      <c r="Q90"/>
    </row>
    <row r="91" spans="15:17" x14ac:dyDescent="0.35">
      <c r="O91" s="38"/>
      <c r="P91" s="39"/>
      <c r="Q91"/>
    </row>
    <row r="92" spans="15:17" x14ac:dyDescent="0.35">
      <c r="O92" s="38"/>
      <c r="P92" s="39"/>
      <c r="Q92"/>
    </row>
    <row r="93" spans="15:17" x14ac:dyDescent="0.35">
      <c r="O93" s="38"/>
      <c r="P93" s="39"/>
      <c r="Q93"/>
    </row>
    <row r="94" spans="15:17" x14ac:dyDescent="0.35">
      <c r="O94" s="38"/>
      <c r="P94" s="39"/>
      <c r="Q94"/>
    </row>
  </sheetData>
  <pageMargins left="0.41666666666666669" right="0.41666666666666669" top="0.41666666666666669" bottom="0.41666666666666669" header="0.41666666666666669" footer="0.41666666666666669"/>
  <pageSetup paperSize="9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B6C9-642D-4B0D-A546-B7B003EBB1D1}">
  <dimension ref="A1:J48"/>
  <sheetViews>
    <sheetView topLeftCell="A13" zoomScale="85" zoomScaleNormal="85" workbookViewId="0">
      <selection sqref="A1:J48"/>
    </sheetView>
  </sheetViews>
  <sheetFormatPr defaultRowHeight="14.5" x14ac:dyDescent="0.35"/>
  <cols>
    <col min="1" max="1" width="17.81640625" style="48" customWidth="1"/>
    <col min="2" max="2" width="23.1796875" style="48" customWidth="1"/>
    <col min="3" max="3" width="15.453125" style="48" customWidth="1"/>
    <col min="4" max="4" width="13" style="48" customWidth="1"/>
    <col min="5" max="5" width="13.453125" style="48" customWidth="1"/>
    <col min="6" max="6" width="13.1796875" style="48" customWidth="1"/>
    <col min="7" max="10" width="8.90625" style="48"/>
  </cols>
  <sheetData>
    <row r="1" spans="1:10" x14ac:dyDescent="0.35">
      <c r="A1" s="41" t="s">
        <v>0</v>
      </c>
      <c r="B1" s="41" t="s">
        <v>1</v>
      </c>
      <c r="C1" s="41" t="s">
        <v>56</v>
      </c>
      <c r="D1" s="41" t="s">
        <v>48</v>
      </c>
      <c r="E1" s="41" t="s">
        <v>49</v>
      </c>
      <c r="F1" s="41" t="s">
        <v>50</v>
      </c>
      <c r="G1" s="41" t="s">
        <v>51</v>
      </c>
      <c r="H1" s="41" t="s">
        <v>52</v>
      </c>
      <c r="I1" s="41" t="s">
        <v>53</v>
      </c>
      <c r="J1" s="41" t="s">
        <v>54</v>
      </c>
    </row>
    <row r="2" spans="1:10" x14ac:dyDescent="0.35">
      <c r="A2" s="42" t="s">
        <v>2</v>
      </c>
      <c r="B2" s="45"/>
      <c r="C2" s="51"/>
      <c r="D2" s="51"/>
      <c r="E2" s="45"/>
      <c r="G2" s="45"/>
      <c r="H2" s="51"/>
      <c r="I2" s="51"/>
      <c r="J2" s="51"/>
    </row>
    <row r="3" spans="1:10" x14ac:dyDescent="0.35">
      <c r="A3" s="43">
        <v>1</v>
      </c>
      <c r="B3" s="49" t="s">
        <v>3</v>
      </c>
      <c r="C3" s="49">
        <v>282</v>
      </c>
      <c r="D3" s="49">
        <v>536</v>
      </c>
      <c r="E3" s="48">
        <v>616</v>
      </c>
      <c r="F3" s="48">
        <v>931</v>
      </c>
      <c r="G3" s="48">
        <v>1207</v>
      </c>
      <c r="H3" s="51">
        <v>1886</v>
      </c>
      <c r="I3" s="51">
        <v>1899</v>
      </c>
      <c r="J3" s="51">
        <v>1875</v>
      </c>
    </row>
    <row r="4" spans="1:10" x14ac:dyDescent="0.35">
      <c r="A4" s="43">
        <v>2</v>
      </c>
      <c r="B4" s="49" t="s">
        <v>4</v>
      </c>
      <c r="C4" s="49">
        <v>18</v>
      </c>
      <c r="D4" s="49">
        <v>6</v>
      </c>
      <c r="E4" s="48">
        <v>4</v>
      </c>
      <c r="F4" s="48">
        <v>1</v>
      </c>
      <c r="G4" s="48">
        <v>7</v>
      </c>
      <c r="H4" s="51">
        <v>8</v>
      </c>
      <c r="I4" s="51">
        <v>30</v>
      </c>
      <c r="J4" s="51">
        <v>47</v>
      </c>
    </row>
    <row r="5" spans="1:10" x14ac:dyDescent="0.35">
      <c r="A5" s="43">
        <v>3</v>
      </c>
      <c r="B5" s="49" t="s">
        <v>5</v>
      </c>
      <c r="C5" s="49">
        <v>379</v>
      </c>
      <c r="D5" s="49">
        <v>483</v>
      </c>
      <c r="E5" s="48">
        <v>696</v>
      </c>
      <c r="F5" s="48">
        <v>1120</v>
      </c>
      <c r="G5" s="48">
        <v>2022</v>
      </c>
      <c r="H5" s="51">
        <v>2231</v>
      </c>
      <c r="I5" s="51">
        <v>3530</v>
      </c>
      <c r="J5" s="51">
        <v>4846</v>
      </c>
    </row>
    <row r="6" spans="1:10" x14ac:dyDescent="0.35">
      <c r="A6" s="43">
        <v>4</v>
      </c>
      <c r="B6" s="49" t="s">
        <v>6</v>
      </c>
      <c r="C6" s="49">
        <v>114</v>
      </c>
      <c r="D6" s="49">
        <v>242</v>
      </c>
      <c r="E6" s="48">
        <v>309</v>
      </c>
      <c r="F6" s="48">
        <v>433</v>
      </c>
      <c r="G6" s="48">
        <v>374</v>
      </c>
      <c r="H6" s="51">
        <v>1050</v>
      </c>
      <c r="I6" s="51">
        <v>1512</v>
      </c>
      <c r="J6" s="51">
        <v>1413</v>
      </c>
    </row>
    <row r="7" spans="1:10" x14ac:dyDescent="0.35">
      <c r="A7" s="43">
        <v>5</v>
      </c>
      <c r="B7" s="49" t="s">
        <v>7</v>
      </c>
      <c r="C7" s="49">
        <v>123</v>
      </c>
      <c r="D7" s="49">
        <v>103</v>
      </c>
      <c r="E7" s="48">
        <v>90</v>
      </c>
      <c r="F7" s="48">
        <v>171</v>
      </c>
      <c r="G7" s="48">
        <v>139</v>
      </c>
      <c r="H7" s="51">
        <v>175</v>
      </c>
      <c r="I7" s="51">
        <v>297</v>
      </c>
      <c r="J7" s="51">
        <v>352</v>
      </c>
    </row>
    <row r="8" spans="1:10" x14ac:dyDescent="0.35">
      <c r="A8" s="43">
        <v>6</v>
      </c>
      <c r="B8" s="49" t="s">
        <v>8</v>
      </c>
      <c r="C8" s="49">
        <v>62</v>
      </c>
      <c r="D8" s="49">
        <v>17</v>
      </c>
      <c r="E8" s="48">
        <v>31</v>
      </c>
      <c r="F8" s="48">
        <v>13</v>
      </c>
      <c r="G8" s="48">
        <v>29</v>
      </c>
      <c r="H8" s="51">
        <v>15</v>
      </c>
      <c r="I8" s="51">
        <v>40</v>
      </c>
      <c r="J8" s="51">
        <v>36</v>
      </c>
    </row>
    <row r="9" spans="1:10" x14ac:dyDescent="0.35">
      <c r="A9" s="43">
        <v>7</v>
      </c>
      <c r="B9" s="49" t="s">
        <v>9</v>
      </c>
      <c r="C9" s="49">
        <v>227</v>
      </c>
      <c r="D9" s="49">
        <v>242</v>
      </c>
      <c r="E9" s="48">
        <v>362</v>
      </c>
      <c r="F9" s="48">
        <v>458</v>
      </c>
      <c r="G9" s="48">
        <v>702</v>
      </c>
      <c r="H9" s="51">
        <v>784</v>
      </c>
      <c r="I9" s="51">
        <v>1283</v>
      </c>
      <c r="J9" s="51">
        <v>1536</v>
      </c>
    </row>
    <row r="10" spans="1:10" x14ac:dyDescent="0.35">
      <c r="A10" s="43">
        <v>8</v>
      </c>
      <c r="B10" s="49" t="s">
        <v>10</v>
      </c>
      <c r="C10" s="49">
        <v>151</v>
      </c>
      <c r="D10" s="49">
        <v>224</v>
      </c>
      <c r="E10" s="48">
        <v>401</v>
      </c>
      <c r="F10" s="48">
        <v>504</v>
      </c>
      <c r="G10" s="48">
        <v>418</v>
      </c>
      <c r="H10" s="51">
        <v>564</v>
      </c>
      <c r="I10" s="51">
        <v>656</v>
      </c>
      <c r="J10" s="51">
        <v>622</v>
      </c>
    </row>
    <row r="11" spans="1:10" x14ac:dyDescent="0.35">
      <c r="A11" s="43">
        <v>9</v>
      </c>
      <c r="B11" s="49" t="s">
        <v>11</v>
      </c>
      <c r="C11" s="49">
        <v>38</v>
      </c>
      <c r="D11" s="49">
        <v>50</v>
      </c>
      <c r="E11" s="48">
        <v>31</v>
      </c>
      <c r="F11" s="48">
        <v>56</v>
      </c>
      <c r="G11" s="48">
        <v>69</v>
      </c>
      <c r="H11" s="51">
        <v>76</v>
      </c>
      <c r="I11" s="51">
        <v>98</v>
      </c>
      <c r="J11" s="51">
        <v>70</v>
      </c>
    </row>
    <row r="12" spans="1:10" x14ac:dyDescent="0.35">
      <c r="A12" s="43">
        <v>10</v>
      </c>
      <c r="B12" s="49" t="s">
        <v>12</v>
      </c>
      <c r="C12" s="49">
        <v>180</v>
      </c>
      <c r="D12" s="49">
        <v>180</v>
      </c>
      <c r="E12" s="48">
        <v>259</v>
      </c>
      <c r="F12" s="48">
        <v>720</v>
      </c>
      <c r="G12" s="48">
        <v>930</v>
      </c>
      <c r="H12" s="51">
        <v>1095</v>
      </c>
      <c r="I12" s="51">
        <v>1204</v>
      </c>
      <c r="J12" s="51">
        <v>953</v>
      </c>
    </row>
    <row r="13" spans="1:10" x14ac:dyDescent="0.35">
      <c r="A13" s="43">
        <v>11</v>
      </c>
      <c r="B13" s="49" t="s">
        <v>13</v>
      </c>
      <c r="C13" s="49">
        <v>1020</v>
      </c>
      <c r="D13" s="49">
        <v>1447</v>
      </c>
      <c r="E13" s="48">
        <v>1101</v>
      </c>
      <c r="F13" s="48">
        <v>3174</v>
      </c>
      <c r="G13" s="48">
        <v>5839</v>
      </c>
      <c r="H13" s="51">
        <v>12020</v>
      </c>
      <c r="I13" s="51">
        <v>10741</v>
      </c>
      <c r="J13" s="51">
        <v>8136</v>
      </c>
    </row>
    <row r="14" spans="1:10" x14ac:dyDescent="0.35">
      <c r="A14" s="43">
        <v>12</v>
      </c>
      <c r="B14" s="49" t="s">
        <v>14</v>
      </c>
      <c r="C14" s="49">
        <v>450</v>
      </c>
      <c r="D14" s="49">
        <v>290</v>
      </c>
      <c r="E14" s="48">
        <v>283</v>
      </c>
      <c r="F14" s="48">
        <v>320</v>
      </c>
      <c r="G14" s="48">
        <v>340</v>
      </c>
      <c r="H14" s="51">
        <v>307</v>
      </c>
      <c r="I14" s="51">
        <v>426</v>
      </c>
      <c r="J14" s="51">
        <v>626</v>
      </c>
    </row>
    <row r="15" spans="1:10" x14ac:dyDescent="0.35">
      <c r="A15" s="43">
        <v>13</v>
      </c>
      <c r="B15" s="49" t="s">
        <v>15</v>
      </c>
      <c r="C15" s="49">
        <v>289</v>
      </c>
      <c r="D15" s="49">
        <v>231</v>
      </c>
      <c r="E15" s="48">
        <v>258</v>
      </c>
      <c r="F15" s="48">
        <v>490</v>
      </c>
      <c r="G15" s="48">
        <v>740</v>
      </c>
      <c r="H15" s="51">
        <v>602</v>
      </c>
      <c r="I15" s="51">
        <v>699</v>
      </c>
      <c r="J15" s="51">
        <v>589</v>
      </c>
    </row>
    <row r="16" spans="1:10" x14ac:dyDescent="0.35">
      <c r="A16" s="43">
        <v>14</v>
      </c>
      <c r="B16" s="49" t="s">
        <v>16</v>
      </c>
      <c r="C16" s="49">
        <v>1879</v>
      </c>
      <c r="D16" s="49">
        <v>2195</v>
      </c>
      <c r="E16" s="48">
        <v>2380</v>
      </c>
      <c r="F16" s="48">
        <v>3604</v>
      </c>
      <c r="G16" s="48">
        <v>3511</v>
      </c>
      <c r="H16" s="51">
        <v>4967</v>
      </c>
      <c r="I16" s="51">
        <v>5496</v>
      </c>
      <c r="J16" s="51">
        <v>5562</v>
      </c>
    </row>
    <row r="17" spans="1:10" x14ac:dyDescent="0.35">
      <c r="A17" s="43">
        <v>15</v>
      </c>
      <c r="B17" s="49" t="s">
        <v>17</v>
      </c>
      <c r="C17" s="49">
        <v>13</v>
      </c>
      <c r="D17" s="49">
        <v>6</v>
      </c>
      <c r="E17" s="48">
        <v>11</v>
      </c>
      <c r="F17" s="48">
        <v>74</v>
      </c>
      <c r="G17" s="48">
        <v>29</v>
      </c>
      <c r="H17" s="51">
        <v>4</v>
      </c>
      <c r="I17" s="51">
        <v>79</v>
      </c>
      <c r="J17" s="51">
        <v>67</v>
      </c>
    </row>
    <row r="18" spans="1:10" x14ac:dyDescent="0.35">
      <c r="A18" s="43">
        <v>16</v>
      </c>
      <c r="B18" s="49" t="s">
        <v>18</v>
      </c>
      <c r="C18" s="49">
        <v>60</v>
      </c>
      <c r="D18" s="49">
        <v>56</v>
      </c>
      <c r="E18" s="48">
        <v>39</v>
      </c>
      <c r="F18" s="48">
        <v>39</v>
      </c>
      <c r="G18" s="48">
        <v>74</v>
      </c>
      <c r="H18" s="51">
        <v>89</v>
      </c>
      <c r="I18" s="51">
        <v>142</v>
      </c>
      <c r="J18" s="51">
        <v>107</v>
      </c>
    </row>
    <row r="19" spans="1:10" x14ac:dyDescent="0.35">
      <c r="A19" s="43">
        <v>17</v>
      </c>
      <c r="B19" s="49" t="s">
        <v>19</v>
      </c>
      <c r="C19" s="49">
        <v>22</v>
      </c>
      <c r="D19" s="49">
        <v>8</v>
      </c>
      <c r="E19" s="48">
        <v>1</v>
      </c>
      <c r="F19" s="48">
        <v>10</v>
      </c>
      <c r="G19" s="48">
        <v>6</v>
      </c>
      <c r="H19" s="51">
        <v>8</v>
      </c>
      <c r="I19" s="51">
        <v>13</v>
      </c>
      <c r="J19" s="51">
        <v>30</v>
      </c>
    </row>
    <row r="20" spans="1:10" x14ac:dyDescent="0.35">
      <c r="A20" s="43">
        <v>18</v>
      </c>
      <c r="B20" s="49" t="s">
        <v>20</v>
      </c>
      <c r="C20" s="49">
        <v>0</v>
      </c>
      <c r="D20" s="49">
        <v>0</v>
      </c>
      <c r="E20" s="48">
        <v>2</v>
      </c>
      <c r="F20" s="48">
        <v>0</v>
      </c>
      <c r="G20" s="48">
        <v>2</v>
      </c>
      <c r="H20" s="51">
        <v>2</v>
      </c>
      <c r="I20" s="51">
        <v>8</v>
      </c>
      <c r="J20" s="51">
        <v>8</v>
      </c>
    </row>
    <row r="21" spans="1:10" x14ac:dyDescent="0.35">
      <c r="A21" s="43">
        <v>19</v>
      </c>
      <c r="B21" s="49" t="s">
        <v>21</v>
      </c>
      <c r="C21" s="49">
        <v>124</v>
      </c>
      <c r="D21" s="49">
        <v>386</v>
      </c>
      <c r="E21" s="48">
        <v>317</v>
      </c>
      <c r="F21" s="48">
        <v>824</v>
      </c>
      <c r="G21" s="48">
        <v>843</v>
      </c>
      <c r="H21" s="51">
        <v>1485</v>
      </c>
      <c r="I21" s="51">
        <v>1931</v>
      </c>
      <c r="J21" s="51">
        <v>2037</v>
      </c>
    </row>
    <row r="22" spans="1:10" x14ac:dyDescent="0.35">
      <c r="A22" s="43">
        <v>20</v>
      </c>
      <c r="B22" s="49" t="s">
        <v>22</v>
      </c>
      <c r="C22" s="49">
        <v>226</v>
      </c>
      <c r="D22" s="49">
        <v>149</v>
      </c>
      <c r="E22" s="48">
        <v>102</v>
      </c>
      <c r="F22" s="48">
        <v>176</v>
      </c>
      <c r="G22" s="48">
        <v>239</v>
      </c>
      <c r="H22" s="51">
        <v>243</v>
      </c>
      <c r="I22" s="51">
        <v>378</v>
      </c>
      <c r="J22" s="51">
        <v>551</v>
      </c>
    </row>
    <row r="23" spans="1:10" x14ac:dyDescent="0.35">
      <c r="A23" s="43">
        <v>21</v>
      </c>
      <c r="B23" s="49" t="s">
        <v>23</v>
      </c>
      <c r="C23" s="49">
        <v>697</v>
      </c>
      <c r="D23" s="49">
        <v>949</v>
      </c>
      <c r="E23" s="48">
        <v>941</v>
      </c>
      <c r="F23" s="48">
        <v>1304</v>
      </c>
      <c r="G23" s="48">
        <v>1104</v>
      </c>
      <c r="H23" s="51">
        <v>1762</v>
      </c>
      <c r="I23" s="51">
        <v>1354</v>
      </c>
      <c r="J23" s="51">
        <v>1504</v>
      </c>
    </row>
    <row r="24" spans="1:10" x14ac:dyDescent="0.35">
      <c r="A24" s="43">
        <v>22</v>
      </c>
      <c r="B24" s="49" t="s">
        <v>24</v>
      </c>
      <c r="C24" s="49">
        <v>4</v>
      </c>
      <c r="D24" s="49">
        <v>1</v>
      </c>
      <c r="E24" s="48">
        <v>1</v>
      </c>
      <c r="F24" s="48">
        <v>1</v>
      </c>
      <c r="G24" s="48">
        <v>1</v>
      </c>
      <c r="H24" s="51">
        <v>2</v>
      </c>
      <c r="I24" s="51">
        <v>0</v>
      </c>
      <c r="J24" s="51">
        <v>0</v>
      </c>
    </row>
    <row r="25" spans="1:10" x14ac:dyDescent="0.35">
      <c r="A25" s="43">
        <v>23</v>
      </c>
      <c r="B25" s="49" t="s">
        <v>25</v>
      </c>
      <c r="C25" s="49">
        <v>172</v>
      </c>
      <c r="D25" s="49">
        <v>142</v>
      </c>
      <c r="E25" s="48">
        <v>144</v>
      </c>
      <c r="F25" s="48">
        <v>228</v>
      </c>
      <c r="G25" s="48">
        <v>295</v>
      </c>
      <c r="H25" s="51">
        <v>385</v>
      </c>
      <c r="I25" s="51">
        <v>782</v>
      </c>
      <c r="J25" s="51">
        <v>1076</v>
      </c>
    </row>
    <row r="26" spans="1:10" x14ac:dyDescent="0.35">
      <c r="A26" s="43">
        <v>24</v>
      </c>
      <c r="B26" s="49" t="s">
        <v>26</v>
      </c>
      <c r="C26" s="49">
        <v>703</v>
      </c>
      <c r="D26" s="49">
        <v>687</v>
      </c>
      <c r="E26" s="48">
        <v>593</v>
      </c>
      <c r="F26" s="48">
        <v>1209</v>
      </c>
      <c r="G26" s="48">
        <v>1205</v>
      </c>
      <c r="H26" s="51">
        <v>2691</v>
      </c>
      <c r="I26" s="51">
        <v>5024</v>
      </c>
      <c r="J26" s="51">
        <v>10303</v>
      </c>
    </row>
    <row r="27" spans="1:10" x14ac:dyDescent="0.35">
      <c r="A27" s="43">
        <v>25</v>
      </c>
      <c r="B27" s="49" t="s">
        <v>27</v>
      </c>
      <c r="C27" s="49">
        <v>5</v>
      </c>
      <c r="D27" s="49">
        <v>13</v>
      </c>
      <c r="E27" s="48">
        <v>8</v>
      </c>
      <c r="F27" s="48">
        <v>7</v>
      </c>
      <c r="G27" s="48">
        <v>20</v>
      </c>
      <c r="H27" s="51">
        <v>20</v>
      </c>
      <c r="I27" s="51">
        <v>34</v>
      </c>
      <c r="J27" s="51">
        <v>24</v>
      </c>
    </row>
    <row r="28" spans="1:10" x14ac:dyDescent="0.35">
      <c r="A28" s="43">
        <v>26</v>
      </c>
      <c r="B28" s="49" t="s">
        <v>28</v>
      </c>
      <c r="C28" s="49">
        <v>1737</v>
      </c>
      <c r="D28" s="49">
        <v>2208</v>
      </c>
      <c r="E28" s="48">
        <v>2639</v>
      </c>
      <c r="F28" s="48">
        <v>4971</v>
      </c>
      <c r="G28" s="48">
        <v>6280</v>
      </c>
      <c r="H28" s="51">
        <v>11416</v>
      </c>
      <c r="I28" s="51">
        <v>11097</v>
      </c>
      <c r="J28" s="51">
        <v>8829</v>
      </c>
    </row>
    <row r="29" spans="1:10" x14ac:dyDescent="0.35">
      <c r="A29" s="43">
        <v>27</v>
      </c>
      <c r="B29" s="49" t="s">
        <v>29</v>
      </c>
      <c r="C29" s="49">
        <v>42</v>
      </c>
      <c r="D29" s="49">
        <v>48</v>
      </c>
      <c r="E29" s="48">
        <v>62</v>
      </c>
      <c r="F29" s="48">
        <v>124</v>
      </c>
      <c r="G29" s="48">
        <v>171</v>
      </c>
      <c r="H29" s="51">
        <v>100</v>
      </c>
      <c r="I29" s="51">
        <v>243</v>
      </c>
      <c r="J29" s="51">
        <v>718</v>
      </c>
    </row>
    <row r="30" spans="1:10" x14ac:dyDescent="0.35">
      <c r="A30" s="43">
        <v>28</v>
      </c>
      <c r="B30" s="49" t="s">
        <v>30</v>
      </c>
      <c r="C30" s="51">
        <v>355</v>
      </c>
      <c r="D30" s="49">
        <v>398</v>
      </c>
      <c r="E30" s="48">
        <v>478</v>
      </c>
      <c r="F30" s="48">
        <v>568</v>
      </c>
      <c r="G30" s="48">
        <v>335</v>
      </c>
      <c r="H30" s="51">
        <v>524</v>
      </c>
      <c r="I30" s="51">
        <v>712</v>
      </c>
      <c r="J30" s="51">
        <v>513</v>
      </c>
    </row>
    <row r="31" spans="1:10" x14ac:dyDescent="0.35">
      <c r="A31" s="42"/>
      <c r="B31" s="50" t="s">
        <v>31</v>
      </c>
      <c r="C31" s="50">
        <v>9322</v>
      </c>
      <c r="D31" s="50">
        <v>11331</v>
      </c>
      <c r="E31" s="53">
        <v>12187</v>
      </c>
      <c r="F31" s="53">
        <v>21593</v>
      </c>
      <c r="G31" s="53">
        <v>27004</v>
      </c>
      <c r="H31" s="56">
        <v>44511</v>
      </c>
      <c r="I31" s="56">
        <v>49708</v>
      </c>
      <c r="J31" s="56">
        <v>52430</v>
      </c>
    </row>
    <row r="32" spans="1:10" x14ac:dyDescent="0.35">
      <c r="A32" s="42" t="s">
        <v>32</v>
      </c>
      <c r="B32" s="51"/>
      <c r="C32" s="51"/>
      <c r="D32" s="51"/>
      <c r="H32" s="51"/>
      <c r="I32" s="51"/>
      <c r="J32" s="51"/>
    </row>
    <row r="33" spans="1:10" x14ac:dyDescent="0.35">
      <c r="A33" s="43">
        <v>29</v>
      </c>
      <c r="B33" s="49" t="s">
        <v>33</v>
      </c>
      <c r="C33" s="49">
        <v>13</v>
      </c>
      <c r="D33" s="49">
        <v>6</v>
      </c>
      <c r="E33" s="48">
        <v>3</v>
      </c>
      <c r="F33" s="48">
        <v>3</v>
      </c>
      <c r="G33" s="48">
        <v>7</v>
      </c>
      <c r="H33" s="51">
        <v>2</v>
      </c>
      <c r="I33" s="51">
        <v>5</v>
      </c>
      <c r="J33" s="51">
        <v>8</v>
      </c>
    </row>
    <row r="34" spans="1:10" x14ac:dyDescent="0.35">
      <c r="A34" s="43">
        <v>30</v>
      </c>
      <c r="B34" s="49" t="s">
        <v>34</v>
      </c>
      <c r="C34" s="49">
        <v>55</v>
      </c>
      <c r="D34" s="49">
        <v>77</v>
      </c>
      <c r="E34" s="48">
        <v>26</v>
      </c>
      <c r="F34" s="48">
        <v>32</v>
      </c>
      <c r="G34" s="48">
        <v>30</v>
      </c>
      <c r="H34" s="51">
        <v>23</v>
      </c>
      <c r="I34" s="51">
        <v>17</v>
      </c>
      <c r="J34" s="51">
        <v>15</v>
      </c>
    </row>
    <row r="35" spans="1:10" ht="31" x14ac:dyDescent="0.35">
      <c r="A35" s="43">
        <v>31</v>
      </c>
      <c r="B35" s="49" t="s">
        <v>40</v>
      </c>
      <c r="C35" s="49">
        <v>3</v>
      </c>
      <c r="D35" s="49">
        <v>0</v>
      </c>
      <c r="E35" s="48">
        <v>1</v>
      </c>
      <c r="F35" s="48">
        <v>1</v>
      </c>
      <c r="G35" s="48">
        <v>0</v>
      </c>
      <c r="H35" s="51">
        <v>3</v>
      </c>
      <c r="I35" s="51">
        <v>3</v>
      </c>
      <c r="J35" s="51">
        <v>5</v>
      </c>
    </row>
    <row r="36" spans="1:10" x14ac:dyDescent="0.35">
      <c r="A36" s="43">
        <v>32</v>
      </c>
      <c r="B36" s="49" t="s">
        <v>35</v>
      </c>
      <c r="C36" s="49">
        <v>1</v>
      </c>
      <c r="D36" s="49">
        <v>1</v>
      </c>
      <c r="E36" s="48">
        <v>0</v>
      </c>
      <c r="F36" s="48">
        <v>0</v>
      </c>
      <c r="G36" s="48">
        <v>0</v>
      </c>
      <c r="H36" s="51">
        <v>115</v>
      </c>
      <c r="I36" s="51">
        <v>168</v>
      </c>
      <c r="J36" s="51">
        <v>356</v>
      </c>
    </row>
    <row r="37" spans="1:10" ht="16.5" x14ac:dyDescent="0.35">
      <c r="A37" s="43">
        <v>33</v>
      </c>
      <c r="B37" s="49" t="s">
        <v>41</v>
      </c>
      <c r="C37" s="49">
        <v>226</v>
      </c>
      <c r="D37" s="49">
        <v>177</v>
      </c>
      <c r="E37" s="48">
        <v>98</v>
      </c>
      <c r="F37" s="48">
        <v>162</v>
      </c>
      <c r="G37" s="48">
        <v>189</v>
      </c>
      <c r="H37" s="49">
        <v>0</v>
      </c>
      <c r="I37" s="49">
        <v>1</v>
      </c>
      <c r="J37" s="49">
        <v>5</v>
      </c>
    </row>
    <row r="38" spans="1:10" x14ac:dyDescent="0.35">
      <c r="A38" s="43">
        <v>34</v>
      </c>
      <c r="B38" s="49" t="s">
        <v>36</v>
      </c>
      <c r="C38" s="49">
        <v>1</v>
      </c>
      <c r="D38" s="49">
        <v>0</v>
      </c>
      <c r="E38" s="48">
        <v>0</v>
      </c>
      <c r="F38" s="48">
        <v>0</v>
      </c>
      <c r="G38" s="48">
        <v>4</v>
      </c>
      <c r="H38" s="57">
        <v>4</v>
      </c>
      <c r="I38" s="57">
        <v>3</v>
      </c>
      <c r="J38" s="57">
        <v>1</v>
      </c>
    </row>
    <row r="39" spans="1:10" x14ac:dyDescent="0.35">
      <c r="A39" s="43">
        <v>35</v>
      </c>
      <c r="B39" s="49" t="s">
        <v>37</v>
      </c>
      <c r="C39" s="49">
        <v>1</v>
      </c>
      <c r="D39" s="49">
        <v>0</v>
      </c>
      <c r="E39" s="48">
        <v>2</v>
      </c>
      <c r="F39" s="48">
        <v>5</v>
      </c>
      <c r="G39" s="48">
        <v>14</v>
      </c>
      <c r="H39" s="51">
        <v>4</v>
      </c>
      <c r="I39" s="51">
        <v>10</v>
      </c>
      <c r="J39" s="51">
        <v>0</v>
      </c>
    </row>
    <row r="40" spans="1:10" x14ac:dyDescent="0.35">
      <c r="A40" s="42"/>
      <c r="B40" s="50" t="s">
        <v>38</v>
      </c>
      <c r="C40" s="50">
        <v>300</v>
      </c>
      <c r="D40" s="50">
        <v>261</v>
      </c>
      <c r="E40" s="53">
        <v>130</v>
      </c>
      <c r="F40" s="53">
        <v>203</v>
      </c>
      <c r="G40" s="53">
        <v>244</v>
      </c>
      <c r="H40" s="56">
        <v>224</v>
      </c>
      <c r="I40" s="56">
        <v>327</v>
      </c>
      <c r="J40" s="56">
        <v>544</v>
      </c>
    </row>
    <row r="41" spans="1:10" x14ac:dyDescent="0.35">
      <c r="A41" s="44"/>
      <c r="B41" s="52" t="s">
        <v>39</v>
      </c>
      <c r="C41" s="50">
        <v>9622</v>
      </c>
      <c r="D41" s="50">
        <v>11592</v>
      </c>
      <c r="E41" s="54">
        <v>12317</v>
      </c>
      <c r="F41" s="54">
        <v>21796</v>
      </c>
      <c r="G41" s="54">
        <v>27248</v>
      </c>
      <c r="H41" s="58">
        <v>44735</v>
      </c>
      <c r="I41" s="58">
        <v>50035</v>
      </c>
      <c r="J41" s="58">
        <v>52974</v>
      </c>
    </row>
    <row r="42" spans="1:10" x14ac:dyDescent="0.35">
      <c r="A42" s="45" t="s">
        <v>42</v>
      </c>
      <c r="B42" s="45"/>
      <c r="C42" s="45"/>
      <c r="D42" s="45"/>
      <c r="E42" s="55"/>
      <c r="F42" s="55"/>
      <c r="H42" s="45"/>
      <c r="I42" s="45"/>
      <c r="J42" s="45"/>
    </row>
    <row r="43" spans="1:10" x14ac:dyDescent="0.35">
      <c r="A43" s="46" t="s">
        <v>43</v>
      </c>
      <c r="B43" s="45"/>
      <c r="C43" s="45"/>
      <c r="D43" s="45"/>
      <c r="E43" s="46"/>
      <c r="F43" s="46"/>
      <c r="G43" s="46"/>
      <c r="H43" s="45"/>
      <c r="I43" s="45"/>
      <c r="J43" s="45"/>
    </row>
    <row r="44" spans="1:10" x14ac:dyDescent="0.35">
      <c r="A44" s="45" t="s">
        <v>44</v>
      </c>
      <c r="B44" s="45"/>
      <c r="C44" s="45"/>
      <c r="D44" s="45"/>
      <c r="H44" s="45"/>
      <c r="I44" s="45"/>
      <c r="J44" s="45"/>
    </row>
    <row r="45" spans="1:10" x14ac:dyDescent="0.35">
      <c r="A45" s="47" t="s">
        <v>45</v>
      </c>
      <c r="B45" s="45"/>
      <c r="C45" s="45"/>
      <c r="D45" s="45"/>
      <c r="H45" s="45"/>
      <c r="I45" s="45"/>
      <c r="J45" s="45"/>
    </row>
    <row r="46" spans="1:10" x14ac:dyDescent="0.35">
      <c r="A46" s="47" t="s">
        <v>46</v>
      </c>
      <c r="B46" s="45"/>
      <c r="C46" s="45"/>
      <c r="D46" s="45"/>
      <c r="H46" s="45"/>
      <c r="I46" s="45"/>
      <c r="J46" s="45"/>
    </row>
    <row r="47" spans="1:10" x14ac:dyDescent="0.35">
      <c r="A47" s="47" t="s">
        <v>47</v>
      </c>
      <c r="B47" s="45"/>
      <c r="C47" s="45"/>
      <c r="D47" s="45"/>
      <c r="H47" s="45"/>
      <c r="I47" s="45"/>
      <c r="J47" s="45"/>
    </row>
    <row r="48" spans="1:10" x14ac:dyDescent="0.35">
      <c r="A48" s="45" t="s">
        <v>57</v>
      </c>
      <c r="B48" s="45"/>
      <c r="C48" s="45"/>
      <c r="D48" s="45"/>
      <c r="H48" s="45"/>
      <c r="I48" s="45"/>
      <c r="J48" s="45">
        <f>SUBTOTAL(109,Table24[2021])</f>
        <v>158768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9B57-64A3-46CA-B8F8-DCE1396F6F2A}">
  <dimension ref="A1:K48"/>
  <sheetViews>
    <sheetView topLeftCell="A3" zoomScale="67" workbookViewId="0">
      <selection activeCell="B18" sqref="B18"/>
    </sheetView>
  </sheetViews>
  <sheetFormatPr defaultRowHeight="14.5" x14ac:dyDescent="0.35"/>
  <cols>
    <col min="2" max="2" width="19.36328125" customWidth="1"/>
    <col min="3" max="3" width="14.36328125" style="75" customWidth="1"/>
    <col min="4" max="4" width="15.54296875" style="75" customWidth="1"/>
    <col min="5" max="5" width="14.6328125" style="75" customWidth="1"/>
    <col min="6" max="6" width="15.90625" style="75" customWidth="1"/>
    <col min="7" max="7" width="13.1796875" style="75" customWidth="1"/>
    <col min="8" max="8" width="15.81640625" style="75" customWidth="1"/>
    <col min="9" max="9" width="15.453125" style="75" customWidth="1"/>
    <col min="10" max="10" width="16.1796875" style="75" customWidth="1"/>
  </cols>
  <sheetData>
    <row r="1" spans="1:10" s="63" customFormat="1" x14ac:dyDescent="0.35">
      <c r="A1" s="63" t="s">
        <v>0</v>
      </c>
      <c r="B1" s="63" t="s">
        <v>1</v>
      </c>
      <c r="C1" s="69" t="s">
        <v>48</v>
      </c>
      <c r="D1" s="69" t="s">
        <v>49</v>
      </c>
      <c r="E1" s="69" t="s">
        <v>50</v>
      </c>
      <c r="F1" s="69" t="s">
        <v>51</v>
      </c>
      <c r="G1" s="69" t="s">
        <v>52</v>
      </c>
      <c r="H1" s="69" t="s">
        <v>53</v>
      </c>
      <c r="I1" s="69" t="s">
        <v>54</v>
      </c>
      <c r="J1" s="69" t="s">
        <v>58</v>
      </c>
    </row>
    <row r="2" spans="1:10" s="67" customFormat="1" x14ac:dyDescent="0.35">
      <c r="A2" s="67" t="s">
        <v>60</v>
      </c>
      <c r="B2" s="68"/>
      <c r="C2" s="70"/>
      <c r="D2" s="70"/>
      <c r="E2" s="76"/>
      <c r="F2" s="76"/>
      <c r="G2" s="76"/>
      <c r="H2" s="70"/>
      <c r="I2" s="70"/>
      <c r="J2" s="70"/>
    </row>
    <row r="3" spans="1:10" x14ac:dyDescent="0.35">
      <c r="A3">
        <v>1</v>
      </c>
      <c r="B3" s="49" t="s">
        <v>3</v>
      </c>
      <c r="C3" s="71">
        <v>282</v>
      </c>
      <c r="D3" s="71">
        <v>536</v>
      </c>
      <c r="E3" s="77">
        <v>616</v>
      </c>
      <c r="F3" s="77">
        <v>931</v>
      </c>
      <c r="G3" s="77">
        <v>1207</v>
      </c>
      <c r="H3" s="72">
        <v>1886</v>
      </c>
      <c r="I3" s="72">
        <v>1899</v>
      </c>
      <c r="J3" s="72">
        <v>1875</v>
      </c>
    </row>
    <row r="4" spans="1:10" x14ac:dyDescent="0.35">
      <c r="A4">
        <v>2</v>
      </c>
      <c r="B4" s="49" t="s">
        <v>4</v>
      </c>
      <c r="C4" s="71">
        <v>18</v>
      </c>
      <c r="D4" s="71">
        <v>6</v>
      </c>
      <c r="E4" s="77">
        <v>4</v>
      </c>
      <c r="F4" s="77">
        <v>1</v>
      </c>
      <c r="G4" s="77">
        <v>7</v>
      </c>
      <c r="H4" s="72">
        <v>8</v>
      </c>
      <c r="I4" s="72">
        <v>30</v>
      </c>
      <c r="J4" s="72">
        <v>47</v>
      </c>
    </row>
    <row r="5" spans="1:10" x14ac:dyDescent="0.35">
      <c r="A5">
        <v>3</v>
      </c>
      <c r="B5" s="49" t="s">
        <v>5</v>
      </c>
      <c r="C5" s="71">
        <v>379</v>
      </c>
      <c r="D5" s="71">
        <v>483</v>
      </c>
      <c r="E5" s="77">
        <v>696</v>
      </c>
      <c r="F5" s="77">
        <v>1120</v>
      </c>
      <c r="G5" s="77">
        <v>2022</v>
      </c>
      <c r="H5" s="72">
        <v>2231</v>
      </c>
      <c r="I5" s="72">
        <v>3530</v>
      </c>
      <c r="J5" s="72">
        <v>4846</v>
      </c>
    </row>
    <row r="6" spans="1:10" x14ac:dyDescent="0.35">
      <c r="A6">
        <v>4</v>
      </c>
      <c r="B6" s="49" t="s">
        <v>6</v>
      </c>
      <c r="C6" s="71">
        <v>114</v>
      </c>
      <c r="D6" s="71">
        <v>242</v>
      </c>
      <c r="E6" s="77">
        <v>309</v>
      </c>
      <c r="F6" s="77">
        <v>433</v>
      </c>
      <c r="G6" s="77">
        <v>374</v>
      </c>
      <c r="H6" s="72">
        <v>1050</v>
      </c>
      <c r="I6" s="72">
        <v>1512</v>
      </c>
      <c r="J6" s="72">
        <v>1413</v>
      </c>
    </row>
    <row r="7" spans="1:10" x14ac:dyDescent="0.35">
      <c r="A7">
        <v>5</v>
      </c>
      <c r="B7" s="49" t="s">
        <v>59</v>
      </c>
      <c r="C7" s="71">
        <v>123</v>
      </c>
      <c r="D7" s="71">
        <v>103</v>
      </c>
      <c r="E7" s="77">
        <v>90</v>
      </c>
      <c r="F7" s="77">
        <v>171</v>
      </c>
      <c r="G7" s="77">
        <v>139</v>
      </c>
      <c r="H7" s="72">
        <v>175</v>
      </c>
      <c r="I7" s="72">
        <v>297</v>
      </c>
      <c r="J7" s="72">
        <v>352</v>
      </c>
    </row>
    <row r="8" spans="1:10" x14ac:dyDescent="0.35">
      <c r="A8">
        <v>6</v>
      </c>
      <c r="B8" s="49" t="s">
        <v>8</v>
      </c>
      <c r="C8" s="71">
        <v>62</v>
      </c>
      <c r="D8" s="71">
        <v>17</v>
      </c>
      <c r="E8" s="77">
        <v>31</v>
      </c>
      <c r="F8" s="77">
        <v>13</v>
      </c>
      <c r="G8" s="77">
        <v>29</v>
      </c>
      <c r="H8" s="72">
        <v>15</v>
      </c>
      <c r="I8" s="72">
        <v>40</v>
      </c>
      <c r="J8" s="72">
        <v>36</v>
      </c>
    </row>
    <row r="9" spans="1:10" x14ac:dyDescent="0.35">
      <c r="A9">
        <v>7</v>
      </c>
      <c r="B9" s="49" t="s">
        <v>9</v>
      </c>
      <c r="C9" s="71">
        <v>227</v>
      </c>
      <c r="D9" s="71">
        <v>242</v>
      </c>
      <c r="E9" s="77">
        <v>362</v>
      </c>
      <c r="F9" s="77">
        <v>458</v>
      </c>
      <c r="G9" s="77">
        <v>702</v>
      </c>
      <c r="H9" s="72">
        <v>784</v>
      </c>
      <c r="I9" s="72">
        <v>1283</v>
      </c>
      <c r="J9" s="72">
        <v>1536</v>
      </c>
    </row>
    <row r="10" spans="1:10" x14ac:dyDescent="0.35">
      <c r="A10">
        <v>8</v>
      </c>
      <c r="B10" s="49" t="s">
        <v>10</v>
      </c>
      <c r="C10" s="71">
        <v>151</v>
      </c>
      <c r="D10" s="71">
        <v>224</v>
      </c>
      <c r="E10" s="77">
        <v>401</v>
      </c>
      <c r="F10" s="77">
        <v>504</v>
      </c>
      <c r="G10" s="77">
        <v>418</v>
      </c>
      <c r="H10" s="72">
        <v>564</v>
      </c>
      <c r="I10" s="72">
        <v>656</v>
      </c>
      <c r="J10" s="72">
        <v>622</v>
      </c>
    </row>
    <row r="11" spans="1:10" x14ac:dyDescent="0.35">
      <c r="A11">
        <v>9</v>
      </c>
      <c r="B11" s="49" t="s">
        <v>11</v>
      </c>
      <c r="C11" s="71">
        <v>38</v>
      </c>
      <c r="D11" s="71">
        <v>50</v>
      </c>
      <c r="E11" s="77">
        <v>31</v>
      </c>
      <c r="F11" s="77">
        <v>56</v>
      </c>
      <c r="G11" s="77">
        <v>69</v>
      </c>
      <c r="H11" s="72">
        <v>76</v>
      </c>
      <c r="I11" s="72">
        <v>98</v>
      </c>
      <c r="J11" s="72">
        <v>70</v>
      </c>
    </row>
    <row r="12" spans="1:10" x14ac:dyDescent="0.35">
      <c r="A12">
        <v>10</v>
      </c>
      <c r="B12" s="49" t="s">
        <v>12</v>
      </c>
      <c r="C12" s="71">
        <v>180</v>
      </c>
      <c r="D12" s="71">
        <v>180</v>
      </c>
      <c r="E12" s="77">
        <v>259</v>
      </c>
      <c r="F12" s="77">
        <v>720</v>
      </c>
      <c r="G12" s="77">
        <v>930</v>
      </c>
      <c r="H12" s="72">
        <v>1095</v>
      </c>
      <c r="I12" s="72">
        <v>1204</v>
      </c>
      <c r="J12" s="72">
        <v>953</v>
      </c>
    </row>
    <row r="13" spans="1:10" x14ac:dyDescent="0.35">
      <c r="A13">
        <v>11</v>
      </c>
      <c r="B13" s="49" t="s">
        <v>13</v>
      </c>
      <c r="C13" s="71">
        <v>1020</v>
      </c>
      <c r="D13" s="71">
        <v>1447</v>
      </c>
      <c r="E13" s="77">
        <v>1101</v>
      </c>
      <c r="F13" s="77">
        <v>3174</v>
      </c>
      <c r="G13" s="77">
        <v>5839</v>
      </c>
      <c r="H13" s="72">
        <v>12020</v>
      </c>
      <c r="I13" s="72">
        <v>10741</v>
      </c>
      <c r="J13" s="72">
        <v>8136</v>
      </c>
    </row>
    <row r="14" spans="1:10" x14ac:dyDescent="0.35">
      <c r="A14">
        <v>12</v>
      </c>
      <c r="B14" s="49" t="s">
        <v>14</v>
      </c>
      <c r="C14" s="71">
        <v>450</v>
      </c>
      <c r="D14" s="71">
        <v>290</v>
      </c>
      <c r="E14" s="77">
        <v>283</v>
      </c>
      <c r="F14" s="77">
        <v>320</v>
      </c>
      <c r="G14" s="77">
        <v>340</v>
      </c>
      <c r="H14" s="72">
        <v>307</v>
      </c>
      <c r="I14" s="72">
        <v>426</v>
      </c>
      <c r="J14" s="72">
        <v>626</v>
      </c>
    </row>
    <row r="15" spans="1:10" x14ac:dyDescent="0.35">
      <c r="A15">
        <v>13</v>
      </c>
      <c r="B15" s="49" t="s">
        <v>15</v>
      </c>
      <c r="C15" s="71">
        <v>289</v>
      </c>
      <c r="D15" s="71">
        <v>231</v>
      </c>
      <c r="E15" s="77">
        <v>258</v>
      </c>
      <c r="F15" s="77">
        <v>490</v>
      </c>
      <c r="G15" s="77">
        <v>740</v>
      </c>
      <c r="H15" s="72">
        <v>602</v>
      </c>
      <c r="I15" s="72">
        <v>699</v>
      </c>
      <c r="J15" s="72">
        <v>589</v>
      </c>
    </row>
    <row r="16" spans="1:10" x14ac:dyDescent="0.35">
      <c r="A16">
        <v>14</v>
      </c>
      <c r="B16" s="49" t="s">
        <v>16</v>
      </c>
      <c r="C16" s="71">
        <v>1879</v>
      </c>
      <c r="D16" s="71">
        <v>2195</v>
      </c>
      <c r="E16" s="77">
        <v>2380</v>
      </c>
      <c r="F16" s="77">
        <v>3604</v>
      </c>
      <c r="G16" s="77">
        <v>3511</v>
      </c>
      <c r="H16" s="72">
        <v>4967</v>
      </c>
      <c r="I16" s="72">
        <v>5496</v>
      </c>
      <c r="J16" s="72">
        <v>5562</v>
      </c>
    </row>
    <row r="17" spans="1:10" x14ac:dyDescent="0.35">
      <c r="A17">
        <v>15</v>
      </c>
      <c r="B17" s="49" t="s">
        <v>17</v>
      </c>
      <c r="C17" s="71">
        <v>13</v>
      </c>
      <c r="D17" s="71">
        <v>6</v>
      </c>
      <c r="E17" s="77">
        <v>11</v>
      </c>
      <c r="F17" s="77">
        <v>74</v>
      </c>
      <c r="G17" s="77">
        <v>29</v>
      </c>
      <c r="H17" s="72">
        <v>4</v>
      </c>
      <c r="I17" s="72">
        <v>79</v>
      </c>
      <c r="J17" s="72">
        <v>67</v>
      </c>
    </row>
    <row r="18" spans="1:10" x14ac:dyDescent="0.35">
      <c r="A18">
        <v>16</v>
      </c>
      <c r="B18" s="49" t="s">
        <v>18</v>
      </c>
      <c r="C18" s="71">
        <v>60</v>
      </c>
      <c r="D18" s="71">
        <v>56</v>
      </c>
      <c r="E18" s="77">
        <v>39</v>
      </c>
      <c r="F18" s="77">
        <v>39</v>
      </c>
      <c r="G18" s="77">
        <v>74</v>
      </c>
      <c r="H18" s="72">
        <v>89</v>
      </c>
      <c r="I18" s="72">
        <v>142</v>
      </c>
      <c r="J18" s="72">
        <v>107</v>
      </c>
    </row>
    <row r="19" spans="1:10" x14ac:dyDescent="0.35">
      <c r="A19">
        <v>17</v>
      </c>
      <c r="B19" s="49" t="s">
        <v>19</v>
      </c>
      <c r="C19" s="71">
        <v>22</v>
      </c>
      <c r="D19" s="71">
        <v>8</v>
      </c>
      <c r="E19" s="77">
        <v>1</v>
      </c>
      <c r="F19" s="77">
        <v>10</v>
      </c>
      <c r="G19" s="77">
        <v>6</v>
      </c>
      <c r="H19" s="72">
        <v>8</v>
      </c>
      <c r="I19" s="72">
        <v>13</v>
      </c>
      <c r="J19" s="72">
        <v>30</v>
      </c>
    </row>
    <row r="20" spans="1:10" x14ac:dyDescent="0.35">
      <c r="A20">
        <v>18</v>
      </c>
      <c r="B20" s="49" t="s">
        <v>20</v>
      </c>
      <c r="C20" s="71">
        <v>0</v>
      </c>
      <c r="D20" s="71">
        <v>0</v>
      </c>
      <c r="E20" s="77">
        <v>2</v>
      </c>
      <c r="F20" s="77">
        <v>0</v>
      </c>
      <c r="G20" s="77">
        <v>2</v>
      </c>
      <c r="H20" s="72">
        <v>2</v>
      </c>
      <c r="I20" s="72">
        <v>8</v>
      </c>
      <c r="J20" s="72">
        <v>8</v>
      </c>
    </row>
    <row r="21" spans="1:10" x14ac:dyDescent="0.35">
      <c r="A21">
        <v>19</v>
      </c>
      <c r="B21" s="49" t="s">
        <v>21</v>
      </c>
      <c r="C21" s="71">
        <v>124</v>
      </c>
      <c r="D21" s="71">
        <v>386</v>
      </c>
      <c r="E21" s="77">
        <v>317</v>
      </c>
      <c r="F21" s="77">
        <v>824</v>
      </c>
      <c r="G21" s="77">
        <v>843</v>
      </c>
      <c r="H21" s="72">
        <v>1485</v>
      </c>
      <c r="I21" s="72">
        <v>1931</v>
      </c>
      <c r="J21" s="72">
        <v>2037</v>
      </c>
    </row>
    <row r="22" spans="1:10" x14ac:dyDescent="0.35">
      <c r="A22">
        <v>20</v>
      </c>
      <c r="B22" s="49" t="s">
        <v>22</v>
      </c>
      <c r="C22" s="71">
        <v>226</v>
      </c>
      <c r="D22" s="71">
        <v>149</v>
      </c>
      <c r="E22" s="77">
        <v>102</v>
      </c>
      <c r="F22" s="77">
        <v>176</v>
      </c>
      <c r="G22" s="77">
        <v>239</v>
      </c>
      <c r="H22" s="72">
        <v>243</v>
      </c>
      <c r="I22" s="72">
        <v>378</v>
      </c>
      <c r="J22" s="72">
        <v>551</v>
      </c>
    </row>
    <row r="23" spans="1:10" x14ac:dyDescent="0.35">
      <c r="A23">
        <v>21</v>
      </c>
      <c r="B23" s="49" t="s">
        <v>23</v>
      </c>
      <c r="C23" s="71">
        <v>697</v>
      </c>
      <c r="D23" s="71">
        <v>949</v>
      </c>
      <c r="E23" s="77">
        <v>941</v>
      </c>
      <c r="F23" s="77">
        <v>1304</v>
      </c>
      <c r="G23" s="77">
        <v>1104</v>
      </c>
      <c r="H23" s="72">
        <v>1762</v>
      </c>
      <c r="I23" s="72">
        <v>1354</v>
      </c>
      <c r="J23" s="72">
        <v>1504</v>
      </c>
    </row>
    <row r="24" spans="1:10" x14ac:dyDescent="0.35">
      <c r="A24">
        <v>22</v>
      </c>
      <c r="B24" s="49" t="s">
        <v>24</v>
      </c>
      <c r="C24" s="71">
        <v>4</v>
      </c>
      <c r="D24" s="71">
        <v>1</v>
      </c>
      <c r="E24" s="77">
        <v>1</v>
      </c>
      <c r="F24" s="77">
        <v>1</v>
      </c>
      <c r="G24" s="77">
        <v>1</v>
      </c>
      <c r="H24" s="72">
        <v>2</v>
      </c>
      <c r="I24" s="72">
        <v>0</v>
      </c>
      <c r="J24" s="72">
        <v>0</v>
      </c>
    </row>
    <row r="25" spans="1:10" x14ac:dyDescent="0.35">
      <c r="A25">
        <v>23</v>
      </c>
      <c r="B25" s="49" t="s">
        <v>25</v>
      </c>
      <c r="C25" s="71">
        <v>172</v>
      </c>
      <c r="D25" s="71">
        <v>142</v>
      </c>
      <c r="E25" s="77">
        <v>144</v>
      </c>
      <c r="F25" s="77">
        <v>228</v>
      </c>
      <c r="G25" s="77">
        <v>295</v>
      </c>
      <c r="H25" s="72">
        <v>385</v>
      </c>
      <c r="I25" s="72">
        <v>782</v>
      </c>
      <c r="J25" s="72">
        <v>1076</v>
      </c>
    </row>
    <row r="26" spans="1:10" x14ac:dyDescent="0.35">
      <c r="A26">
        <v>24</v>
      </c>
      <c r="B26" s="49" t="s">
        <v>26</v>
      </c>
      <c r="C26" s="71">
        <v>703</v>
      </c>
      <c r="D26" s="71">
        <v>687</v>
      </c>
      <c r="E26" s="77">
        <v>593</v>
      </c>
      <c r="F26" s="77">
        <v>1209</v>
      </c>
      <c r="G26" s="77">
        <v>1205</v>
      </c>
      <c r="H26" s="72">
        <v>2691</v>
      </c>
      <c r="I26" s="72">
        <v>5024</v>
      </c>
      <c r="J26" s="72">
        <v>10303</v>
      </c>
    </row>
    <row r="27" spans="1:10" x14ac:dyDescent="0.35">
      <c r="A27">
        <v>25</v>
      </c>
      <c r="B27" s="49" t="s">
        <v>27</v>
      </c>
      <c r="C27" s="71">
        <v>5</v>
      </c>
      <c r="D27" s="71">
        <v>13</v>
      </c>
      <c r="E27" s="77">
        <v>8</v>
      </c>
      <c r="F27" s="77">
        <v>7</v>
      </c>
      <c r="G27" s="77">
        <v>20</v>
      </c>
      <c r="H27" s="72">
        <v>20</v>
      </c>
      <c r="I27" s="72">
        <v>34</v>
      </c>
      <c r="J27" s="72">
        <v>24</v>
      </c>
    </row>
    <row r="28" spans="1:10" x14ac:dyDescent="0.35">
      <c r="A28">
        <v>26</v>
      </c>
      <c r="B28" s="49" t="s">
        <v>28</v>
      </c>
      <c r="C28" s="71">
        <v>1737</v>
      </c>
      <c r="D28" s="71">
        <v>2208</v>
      </c>
      <c r="E28" s="77">
        <v>2639</v>
      </c>
      <c r="F28" s="77">
        <v>4971</v>
      </c>
      <c r="G28" s="77">
        <v>6280</v>
      </c>
      <c r="H28" s="72">
        <v>11416</v>
      </c>
      <c r="I28" s="72">
        <v>11097</v>
      </c>
      <c r="J28" s="72">
        <v>8829</v>
      </c>
    </row>
    <row r="29" spans="1:10" x14ac:dyDescent="0.35">
      <c r="A29">
        <v>27</v>
      </c>
      <c r="B29" s="49" t="s">
        <v>29</v>
      </c>
      <c r="C29" s="71">
        <v>42</v>
      </c>
      <c r="D29" s="71">
        <v>48</v>
      </c>
      <c r="E29" s="77">
        <v>62</v>
      </c>
      <c r="F29" s="77">
        <v>124</v>
      </c>
      <c r="G29" s="77">
        <v>171</v>
      </c>
      <c r="H29" s="72">
        <v>100</v>
      </c>
      <c r="I29" s="72">
        <v>243</v>
      </c>
      <c r="J29" s="72">
        <v>718</v>
      </c>
    </row>
    <row r="30" spans="1:10" x14ac:dyDescent="0.35">
      <c r="A30">
        <v>28</v>
      </c>
      <c r="B30" s="49" t="s">
        <v>30</v>
      </c>
      <c r="C30" s="72">
        <v>355</v>
      </c>
      <c r="D30" s="71">
        <v>398</v>
      </c>
      <c r="E30" s="77">
        <v>478</v>
      </c>
      <c r="F30" s="77">
        <v>568</v>
      </c>
      <c r="G30" s="77">
        <v>335</v>
      </c>
      <c r="H30" s="72">
        <v>524</v>
      </c>
      <c r="I30" s="72">
        <v>712</v>
      </c>
      <c r="J30" s="72">
        <v>513</v>
      </c>
    </row>
    <row r="31" spans="1:10" s="64" customFormat="1" x14ac:dyDescent="0.35">
      <c r="B31" s="65" t="s">
        <v>31</v>
      </c>
      <c r="C31" s="73">
        <v>9322</v>
      </c>
      <c r="D31" s="73">
        <v>11331</v>
      </c>
      <c r="E31" s="78">
        <v>12187</v>
      </c>
      <c r="F31" s="79">
        <v>21593</v>
      </c>
      <c r="G31" s="79">
        <v>27004</v>
      </c>
      <c r="H31" s="78">
        <v>44511</v>
      </c>
      <c r="I31" s="78">
        <v>49708</v>
      </c>
      <c r="J31" s="78">
        <v>52430</v>
      </c>
    </row>
    <row r="32" spans="1:10" s="63" customFormat="1" x14ac:dyDescent="0.35">
      <c r="A32" s="63" t="s">
        <v>32</v>
      </c>
      <c r="B32" s="60"/>
      <c r="C32" s="74"/>
      <c r="D32" s="74"/>
      <c r="E32" s="69"/>
      <c r="F32" s="69"/>
      <c r="G32" s="69"/>
      <c r="H32" s="74"/>
      <c r="I32" s="74"/>
      <c r="J32" s="74"/>
    </row>
    <row r="33" spans="1:11" x14ac:dyDescent="0.35">
      <c r="A33">
        <v>29</v>
      </c>
      <c r="B33" s="49" t="s">
        <v>33</v>
      </c>
      <c r="C33" s="71">
        <v>13</v>
      </c>
      <c r="D33" s="71">
        <v>6</v>
      </c>
      <c r="E33" s="77">
        <v>3</v>
      </c>
      <c r="F33" s="77">
        <v>3</v>
      </c>
      <c r="G33" s="77">
        <v>7</v>
      </c>
      <c r="H33" s="72">
        <v>2</v>
      </c>
      <c r="I33" s="72">
        <v>5</v>
      </c>
      <c r="J33" s="72">
        <v>8</v>
      </c>
    </row>
    <row r="34" spans="1:11" x14ac:dyDescent="0.35">
      <c r="A34">
        <v>30</v>
      </c>
      <c r="B34" s="49" t="s">
        <v>34</v>
      </c>
      <c r="C34" s="71">
        <v>55</v>
      </c>
      <c r="D34" s="71">
        <v>77</v>
      </c>
      <c r="E34" s="77">
        <v>26</v>
      </c>
      <c r="F34" s="77">
        <v>32</v>
      </c>
      <c r="G34" s="77">
        <v>30</v>
      </c>
      <c r="H34" s="72">
        <v>23</v>
      </c>
      <c r="I34" s="72">
        <v>17</v>
      </c>
      <c r="J34" s="72">
        <v>15</v>
      </c>
    </row>
    <row r="35" spans="1:11" ht="31" x14ac:dyDescent="0.35">
      <c r="A35">
        <v>31</v>
      </c>
      <c r="B35" s="49" t="s">
        <v>40</v>
      </c>
      <c r="C35" s="71">
        <v>3</v>
      </c>
      <c r="D35" s="71">
        <v>0</v>
      </c>
      <c r="E35" s="77">
        <v>1</v>
      </c>
      <c r="F35" s="77">
        <v>1</v>
      </c>
      <c r="G35" s="77">
        <v>0</v>
      </c>
      <c r="H35" s="72">
        <v>3</v>
      </c>
      <c r="I35" s="72">
        <v>3</v>
      </c>
      <c r="J35" s="72">
        <v>5</v>
      </c>
    </row>
    <row r="36" spans="1:11" x14ac:dyDescent="0.35">
      <c r="A36">
        <v>32</v>
      </c>
      <c r="B36" s="49" t="s">
        <v>35</v>
      </c>
      <c r="C36" s="71">
        <v>1</v>
      </c>
      <c r="D36" s="71">
        <v>1</v>
      </c>
      <c r="E36" s="77">
        <v>0</v>
      </c>
      <c r="F36" s="77">
        <v>0</v>
      </c>
      <c r="G36" s="77">
        <v>0</v>
      </c>
      <c r="H36" s="72">
        <v>115</v>
      </c>
      <c r="I36" s="72">
        <v>168</v>
      </c>
      <c r="J36" s="72">
        <v>356</v>
      </c>
    </row>
    <row r="37" spans="1:11" ht="16.5" x14ac:dyDescent="0.35">
      <c r="A37">
        <v>33</v>
      </c>
      <c r="B37" s="49" t="s">
        <v>41</v>
      </c>
      <c r="C37" s="71">
        <v>226</v>
      </c>
      <c r="D37" s="71">
        <v>177</v>
      </c>
      <c r="E37" s="77">
        <v>98</v>
      </c>
      <c r="F37" s="77">
        <v>162</v>
      </c>
      <c r="G37" s="77">
        <v>189</v>
      </c>
      <c r="H37" s="71">
        <v>0</v>
      </c>
      <c r="I37" s="71">
        <v>1</v>
      </c>
      <c r="J37" s="71">
        <v>5</v>
      </c>
    </row>
    <row r="38" spans="1:11" x14ac:dyDescent="0.35">
      <c r="A38">
        <v>34</v>
      </c>
      <c r="B38" s="49" t="s">
        <v>36</v>
      </c>
      <c r="C38" s="71">
        <v>1</v>
      </c>
      <c r="D38" s="71">
        <v>0</v>
      </c>
      <c r="E38" s="77">
        <v>0</v>
      </c>
      <c r="F38" s="77">
        <v>0</v>
      </c>
      <c r="G38" s="77">
        <v>4</v>
      </c>
      <c r="H38" s="72">
        <v>4</v>
      </c>
      <c r="I38" s="72">
        <v>3</v>
      </c>
      <c r="J38" s="72">
        <v>1</v>
      </c>
    </row>
    <row r="39" spans="1:11" x14ac:dyDescent="0.35">
      <c r="A39">
        <v>35</v>
      </c>
      <c r="B39" s="49" t="s">
        <v>37</v>
      </c>
      <c r="C39" s="71">
        <v>1</v>
      </c>
      <c r="D39" s="71">
        <v>0</v>
      </c>
      <c r="E39" s="77">
        <v>2</v>
      </c>
      <c r="F39" s="77">
        <v>5</v>
      </c>
      <c r="G39" s="77">
        <v>14</v>
      </c>
      <c r="H39" s="72">
        <v>4</v>
      </c>
      <c r="I39" s="72">
        <v>10</v>
      </c>
      <c r="J39" s="72">
        <v>0</v>
      </c>
    </row>
    <row r="40" spans="1:11" s="64" customFormat="1" x14ac:dyDescent="0.35">
      <c r="B40" s="65" t="s">
        <v>38</v>
      </c>
      <c r="C40" s="73">
        <v>300</v>
      </c>
      <c r="D40" s="73">
        <v>261</v>
      </c>
      <c r="E40" s="79">
        <v>130</v>
      </c>
      <c r="F40" s="79">
        <v>203</v>
      </c>
      <c r="G40" s="79">
        <v>244</v>
      </c>
      <c r="H40" s="78">
        <v>224</v>
      </c>
      <c r="I40" s="78">
        <v>327</v>
      </c>
      <c r="J40" s="78">
        <v>544</v>
      </c>
    </row>
    <row r="41" spans="1:11" s="64" customFormat="1" x14ac:dyDescent="0.35">
      <c r="B41" s="66" t="s">
        <v>39</v>
      </c>
      <c r="C41" s="73">
        <v>9622</v>
      </c>
      <c r="D41" s="73">
        <v>11592</v>
      </c>
      <c r="E41" s="80">
        <v>12317</v>
      </c>
      <c r="F41" s="80">
        <v>21796</v>
      </c>
      <c r="G41" s="80">
        <v>27248</v>
      </c>
      <c r="H41" s="82">
        <v>44735</v>
      </c>
      <c r="I41" s="82">
        <v>50035</v>
      </c>
      <c r="J41" s="82">
        <v>52974</v>
      </c>
    </row>
    <row r="42" spans="1:11" s="59" customFormat="1" x14ac:dyDescent="0.35">
      <c r="A42" s="59" t="s">
        <v>42</v>
      </c>
      <c r="B42" s="60"/>
      <c r="C42" s="74"/>
      <c r="D42" s="74"/>
      <c r="E42" s="81"/>
      <c r="F42" s="81"/>
      <c r="G42" s="69"/>
      <c r="H42" s="74"/>
      <c r="I42" s="74"/>
      <c r="J42" s="74"/>
    </row>
    <row r="43" spans="1:11" s="59" customFormat="1" x14ac:dyDescent="0.35">
      <c r="A43" s="59" t="s">
        <v>43</v>
      </c>
      <c r="B43" s="60"/>
      <c r="C43" s="74"/>
      <c r="D43" s="74"/>
      <c r="E43" s="74"/>
      <c r="F43" s="74"/>
      <c r="G43" s="74"/>
      <c r="H43" s="74"/>
      <c r="I43" s="74"/>
      <c r="J43" s="74"/>
    </row>
    <row r="44" spans="1:11" s="59" customFormat="1" x14ac:dyDescent="0.35">
      <c r="A44" s="59" t="s">
        <v>44</v>
      </c>
      <c r="B44" s="60"/>
      <c r="C44" s="74"/>
      <c r="D44" s="74"/>
      <c r="E44" s="69"/>
      <c r="F44" s="69"/>
      <c r="G44" s="69"/>
      <c r="H44" s="74"/>
      <c r="I44" s="74"/>
      <c r="J44" s="74"/>
    </row>
    <row r="45" spans="1:11" s="59" customFormat="1" x14ac:dyDescent="0.35">
      <c r="A45" s="61" t="s">
        <v>45</v>
      </c>
      <c r="B45" s="60"/>
      <c r="C45" s="74"/>
      <c r="D45" s="74"/>
      <c r="E45" s="69"/>
      <c r="F45" s="69"/>
      <c r="G45" s="69"/>
      <c r="H45" s="74"/>
      <c r="I45" s="74"/>
      <c r="J45" s="74"/>
    </row>
    <row r="46" spans="1:11" s="59" customFormat="1" x14ac:dyDescent="0.35">
      <c r="A46" s="61" t="s">
        <v>46</v>
      </c>
      <c r="B46" s="60"/>
      <c r="C46" s="74"/>
      <c r="D46" s="74"/>
      <c r="E46" s="69"/>
      <c r="F46" s="69"/>
      <c r="G46" s="69"/>
      <c r="H46" s="74"/>
      <c r="I46" s="74"/>
      <c r="J46" s="74"/>
    </row>
    <row r="47" spans="1:11" s="59" customFormat="1" x14ac:dyDescent="0.35">
      <c r="A47" s="61" t="s">
        <v>47</v>
      </c>
      <c r="B47" s="60"/>
      <c r="C47" s="74"/>
      <c r="D47" s="74"/>
      <c r="E47" s="69"/>
      <c r="F47" s="69"/>
      <c r="G47" s="69"/>
      <c r="H47" s="74"/>
      <c r="I47" s="74"/>
      <c r="J47" s="74"/>
    </row>
    <row r="48" spans="1:11" s="63" customFormat="1" x14ac:dyDescent="0.35">
      <c r="A48" s="83" t="s">
        <v>57</v>
      </c>
      <c r="B48" s="84"/>
      <c r="C48" s="85"/>
      <c r="D48" s="85"/>
      <c r="E48" s="86"/>
      <c r="F48" s="86"/>
      <c r="G48" s="86"/>
      <c r="H48" s="85"/>
      <c r="I48" s="85"/>
      <c r="J48" s="85">
        <f>SUBTOTAL(109,Table246[2022])</f>
        <v>158768</v>
      </c>
      <c r="K48" s="62"/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ED80-5E83-4366-A8B7-94530B8B3208}">
  <dimension ref="A1:K45"/>
  <sheetViews>
    <sheetView topLeftCell="A6" zoomScale="70" zoomScaleNormal="55" workbookViewId="0">
      <selection activeCell="A31" sqref="A31"/>
    </sheetView>
  </sheetViews>
  <sheetFormatPr defaultRowHeight="14.5" x14ac:dyDescent="0.35"/>
  <cols>
    <col min="1" max="1" width="8.90625" style="75"/>
    <col min="2" max="2" width="27" customWidth="1"/>
  </cols>
  <sheetData>
    <row r="1" spans="1:11" x14ac:dyDescent="0.35">
      <c r="A1" s="69" t="s">
        <v>0</v>
      </c>
      <c r="B1" s="63" t="s">
        <v>1</v>
      </c>
      <c r="C1" s="69" t="s">
        <v>48</v>
      </c>
      <c r="D1" s="69" t="s">
        <v>49</v>
      </c>
      <c r="E1" s="69" t="s">
        <v>50</v>
      </c>
      <c r="F1" s="69" t="s">
        <v>51</v>
      </c>
      <c r="G1" s="69" t="s">
        <v>52</v>
      </c>
      <c r="H1" s="69" t="s">
        <v>53</v>
      </c>
      <c r="I1" s="69" t="s">
        <v>54</v>
      </c>
      <c r="J1" s="69" t="s">
        <v>58</v>
      </c>
      <c r="K1" s="115" t="s">
        <v>67</v>
      </c>
    </row>
    <row r="2" spans="1:11" x14ac:dyDescent="0.35">
      <c r="A2" s="76" t="s">
        <v>60</v>
      </c>
      <c r="B2" s="68"/>
      <c r="C2" s="70"/>
      <c r="D2" s="70"/>
      <c r="E2" s="76"/>
      <c r="F2" s="76"/>
      <c r="G2" s="76"/>
      <c r="H2" s="70"/>
      <c r="I2" s="70"/>
      <c r="J2" s="70"/>
      <c r="K2" s="16">
        <f>SUM(Table2468[[#This Row],[2015]:[2022]])</f>
        <v>0</v>
      </c>
    </row>
    <row r="3" spans="1:11" x14ac:dyDescent="0.35">
      <c r="A3" s="75">
        <v>1</v>
      </c>
      <c r="B3" s="49" t="s">
        <v>3</v>
      </c>
      <c r="C3" s="71">
        <v>282</v>
      </c>
      <c r="D3" s="71">
        <v>536</v>
      </c>
      <c r="E3" s="77">
        <v>616</v>
      </c>
      <c r="F3" s="77">
        <v>931</v>
      </c>
      <c r="G3" s="77">
        <v>1207</v>
      </c>
      <c r="H3" s="72">
        <v>1886</v>
      </c>
      <c r="I3" s="72">
        <v>1899</v>
      </c>
      <c r="J3" s="72">
        <v>1875</v>
      </c>
      <c r="K3" s="16">
        <f>SUM(Table2468[[#This Row],[2015]:[2022]])</f>
        <v>9232</v>
      </c>
    </row>
    <row r="4" spans="1:11" x14ac:dyDescent="0.35">
      <c r="A4" s="75">
        <v>2</v>
      </c>
      <c r="B4" s="49" t="s">
        <v>4</v>
      </c>
      <c r="C4" s="71">
        <v>18</v>
      </c>
      <c r="D4" s="71">
        <v>6</v>
      </c>
      <c r="E4" s="77">
        <v>4</v>
      </c>
      <c r="F4" s="77">
        <v>1</v>
      </c>
      <c r="G4" s="77">
        <v>7</v>
      </c>
      <c r="H4" s="72">
        <v>8</v>
      </c>
      <c r="I4" s="72">
        <v>30</v>
      </c>
      <c r="J4" s="72">
        <v>47</v>
      </c>
      <c r="K4" s="16">
        <f>SUM(Table2468[[#This Row],[2015]:[2022]])</f>
        <v>121</v>
      </c>
    </row>
    <row r="5" spans="1:11" x14ac:dyDescent="0.35">
      <c r="A5" s="75">
        <v>3</v>
      </c>
      <c r="B5" s="49" t="s">
        <v>5</v>
      </c>
      <c r="C5" s="71">
        <v>379</v>
      </c>
      <c r="D5" s="71">
        <v>483</v>
      </c>
      <c r="E5" s="77">
        <v>696</v>
      </c>
      <c r="F5" s="77">
        <v>1120</v>
      </c>
      <c r="G5" s="77">
        <v>2022</v>
      </c>
      <c r="H5" s="72">
        <v>2231</v>
      </c>
      <c r="I5" s="72">
        <v>3530</v>
      </c>
      <c r="J5" s="72">
        <v>4846</v>
      </c>
      <c r="K5" s="16">
        <f>SUM(Table2468[[#This Row],[2015]:[2022]])</f>
        <v>15307</v>
      </c>
    </row>
    <row r="6" spans="1:11" x14ac:dyDescent="0.35">
      <c r="A6" s="75">
        <v>4</v>
      </c>
      <c r="B6" s="49" t="s">
        <v>6</v>
      </c>
      <c r="C6" s="71">
        <v>114</v>
      </c>
      <c r="D6" s="71">
        <v>242</v>
      </c>
      <c r="E6" s="77">
        <v>309</v>
      </c>
      <c r="F6" s="77">
        <v>433</v>
      </c>
      <c r="G6" s="77">
        <v>374</v>
      </c>
      <c r="H6" s="72">
        <v>1050</v>
      </c>
      <c r="I6" s="72">
        <v>1512</v>
      </c>
      <c r="J6" s="72">
        <v>1413</v>
      </c>
      <c r="K6" s="16">
        <f>SUM(Table2468[[#This Row],[2015]:[2022]])</f>
        <v>5447</v>
      </c>
    </row>
    <row r="7" spans="1:11" x14ac:dyDescent="0.35">
      <c r="A7" s="75">
        <v>5</v>
      </c>
      <c r="B7" s="49" t="s">
        <v>59</v>
      </c>
      <c r="C7" s="71">
        <v>123</v>
      </c>
      <c r="D7" s="71">
        <v>103</v>
      </c>
      <c r="E7" s="77">
        <v>90</v>
      </c>
      <c r="F7" s="77">
        <v>171</v>
      </c>
      <c r="G7" s="77">
        <v>139</v>
      </c>
      <c r="H7" s="72">
        <v>175</v>
      </c>
      <c r="I7" s="72">
        <v>297</v>
      </c>
      <c r="J7" s="72">
        <v>352</v>
      </c>
      <c r="K7" s="16">
        <f>SUM(Table2468[[#This Row],[2015]:[2022]])</f>
        <v>1450</v>
      </c>
    </row>
    <row r="8" spans="1:11" x14ac:dyDescent="0.35">
      <c r="A8" s="75">
        <v>6</v>
      </c>
      <c r="B8" s="49" t="s">
        <v>8</v>
      </c>
      <c r="C8" s="71">
        <v>62</v>
      </c>
      <c r="D8" s="71">
        <v>17</v>
      </c>
      <c r="E8" s="77">
        <v>31</v>
      </c>
      <c r="F8" s="77">
        <v>13</v>
      </c>
      <c r="G8" s="77">
        <v>29</v>
      </c>
      <c r="H8" s="72">
        <v>15</v>
      </c>
      <c r="I8" s="72">
        <v>40</v>
      </c>
      <c r="J8" s="72">
        <v>36</v>
      </c>
      <c r="K8" s="16">
        <f>SUM(Table2468[[#This Row],[2015]:[2022]])</f>
        <v>243</v>
      </c>
    </row>
    <row r="9" spans="1:11" x14ac:dyDescent="0.35">
      <c r="A9" s="75">
        <v>7</v>
      </c>
      <c r="B9" s="49" t="s">
        <v>9</v>
      </c>
      <c r="C9" s="71">
        <v>227</v>
      </c>
      <c r="D9" s="71">
        <v>242</v>
      </c>
      <c r="E9" s="77">
        <v>362</v>
      </c>
      <c r="F9" s="77">
        <v>458</v>
      </c>
      <c r="G9" s="77">
        <v>702</v>
      </c>
      <c r="H9" s="72">
        <v>784</v>
      </c>
      <c r="I9" s="72">
        <v>1283</v>
      </c>
      <c r="J9" s="72">
        <v>1536</v>
      </c>
      <c r="K9" s="16">
        <f>SUM(Table2468[[#This Row],[2015]:[2022]])</f>
        <v>5594</v>
      </c>
    </row>
    <row r="10" spans="1:11" x14ac:dyDescent="0.35">
      <c r="A10" s="75">
        <v>8</v>
      </c>
      <c r="B10" s="49" t="s">
        <v>10</v>
      </c>
      <c r="C10" s="71">
        <v>151</v>
      </c>
      <c r="D10" s="71">
        <v>224</v>
      </c>
      <c r="E10" s="77">
        <v>401</v>
      </c>
      <c r="F10" s="77">
        <v>504</v>
      </c>
      <c r="G10" s="77">
        <v>418</v>
      </c>
      <c r="H10" s="72">
        <v>564</v>
      </c>
      <c r="I10" s="72">
        <v>656</v>
      </c>
      <c r="J10" s="72">
        <v>622</v>
      </c>
      <c r="K10" s="16">
        <f>SUM(Table2468[[#This Row],[2015]:[2022]])</f>
        <v>3540</v>
      </c>
    </row>
    <row r="11" spans="1:11" x14ac:dyDescent="0.35">
      <c r="A11" s="75">
        <v>9</v>
      </c>
      <c r="B11" s="49" t="s">
        <v>11</v>
      </c>
      <c r="C11" s="71">
        <v>38</v>
      </c>
      <c r="D11" s="71">
        <v>50</v>
      </c>
      <c r="E11" s="77">
        <v>31</v>
      </c>
      <c r="F11" s="77">
        <v>56</v>
      </c>
      <c r="G11" s="77">
        <v>69</v>
      </c>
      <c r="H11" s="72">
        <v>76</v>
      </c>
      <c r="I11" s="72">
        <v>98</v>
      </c>
      <c r="J11" s="72">
        <v>70</v>
      </c>
      <c r="K11" s="16">
        <f>SUM(Table2468[[#This Row],[2015]:[2022]])</f>
        <v>488</v>
      </c>
    </row>
    <row r="12" spans="1:11" x14ac:dyDescent="0.35">
      <c r="A12" s="75">
        <v>10</v>
      </c>
      <c r="B12" s="49" t="s">
        <v>12</v>
      </c>
      <c r="C12" s="71">
        <v>180</v>
      </c>
      <c r="D12" s="71">
        <v>180</v>
      </c>
      <c r="E12" s="77">
        <v>259</v>
      </c>
      <c r="F12" s="77">
        <v>720</v>
      </c>
      <c r="G12" s="77">
        <v>930</v>
      </c>
      <c r="H12" s="72">
        <v>1095</v>
      </c>
      <c r="I12" s="72">
        <v>1204</v>
      </c>
      <c r="J12" s="72">
        <v>953</v>
      </c>
      <c r="K12" s="16">
        <f>SUM(Table2468[[#This Row],[2015]:[2022]])</f>
        <v>5521</v>
      </c>
    </row>
    <row r="13" spans="1:11" x14ac:dyDescent="0.35">
      <c r="A13" s="75">
        <v>11</v>
      </c>
      <c r="B13" s="49" t="s">
        <v>13</v>
      </c>
      <c r="C13" s="71">
        <v>1020</v>
      </c>
      <c r="D13" s="71">
        <v>1447</v>
      </c>
      <c r="E13" s="77">
        <v>1101</v>
      </c>
      <c r="F13" s="77">
        <v>3174</v>
      </c>
      <c r="G13" s="77">
        <v>5839</v>
      </c>
      <c r="H13" s="72">
        <v>12020</v>
      </c>
      <c r="I13" s="72">
        <v>10741</v>
      </c>
      <c r="J13" s="72">
        <v>8136</v>
      </c>
      <c r="K13" s="16">
        <f>SUM(Table2468[[#This Row],[2015]:[2022]])</f>
        <v>43478</v>
      </c>
    </row>
    <row r="14" spans="1:11" x14ac:dyDescent="0.35">
      <c r="A14" s="75">
        <v>12</v>
      </c>
      <c r="B14" s="49" t="s">
        <v>14</v>
      </c>
      <c r="C14" s="71">
        <v>450</v>
      </c>
      <c r="D14" s="71">
        <v>290</v>
      </c>
      <c r="E14" s="77">
        <v>283</v>
      </c>
      <c r="F14" s="77">
        <v>320</v>
      </c>
      <c r="G14" s="77">
        <v>340</v>
      </c>
      <c r="H14" s="72">
        <v>307</v>
      </c>
      <c r="I14" s="72">
        <v>426</v>
      </c>
      <c r="J14" s="72">
        <v>626</v>
      </c>
      <c r="K14" s="16">
        <f>SUM(Table2468[[#This Row],[2015]:[2022]])</f>
        <v>3042</v>
      </c>
    </row>
    <row r="15" spans="1:11" x14ac:dyDescent="0.35">
      <c r="A15" s="75">
        <v>13</v>
      </c>
      <c r="B15" s="49" t="s">
        <v>15</v>
      </c>
      <c r="C15" s="71">
        <v>289</v>
      </c>
      <c r="D15" s="71">
        <v>231</v>
      </c>
      <c r="E15" s="77">
        <v>258</v>
      </c>
      <c r="F15" s="77">
        <v>490</v>
      </c>
      <c r="G15" s="77">
        <v>740</v>
      </c>
      <c r="H15" s="72">
        <v>602</v>
      </c>
      <c r="I15" s="72">
        <v>699</v>
      </c>
      <c r="J15" s="72">
        <v>589</v>
      </c>
      <c r="K15" s="16">
        <f>SUM(Table2468[[#This Row],[2015]:[2022]])</f>
        <v>3898</v>
      </c>
    </row>
    <row r="16" spans="1:11" x14ac:dyDescent="0.35">
      <c r="A16" s="75">
        <v>14</v>
      </c>
      <c r="B16" s="49" t="s">
        <v>16</v>
      </c>
      <c r="C16" s="71">
        <v>1879</v>
      </c>
      <c r="D16" s="71">
        <v>2195</v>
      </c>
      <c r="E16" s="77">
        <v>2380</v>
      </c>
      <c r="F16" s="77">
        <v>3604</v>
      </c>
      <c r="G16" s="77">
        <v>3511</v>
      </c>
      <c r="H16" s="72">
        <v>4967</v>
      </c>
      <c r="I16" s="72">
        <v>5496</v>
      </c>
      <c r="J16" s="72">
        <v>5562</v>
      </c>
      <c r="K16" s="16">
        <f>SUM(Table2468[[#This Row],[2015]:[2022]])</f>
        <v>29594</v>
      </c>
    </row>
    <row r="17" spans="1:11" x14ac:dyDescent="0.35">
      <c r="A17" s="75">
        <v>15</v>
      </c>
      <c r="B17" s="49" t="s">
        <v>17</v>
      </c>
      <c r="C17" s="71">
        <v>13</v>
      </c>
      <c r="D17" s="71">
        <v>6</v>
      </c>
      <c r="E17" s="77">
        <v>11</v>
      </c>
      <c r="F17" s="77">
        <v>74</v>
      </c>
      <c r="G17" s="77">
        <v>29</v>
      </c>
      <c r="H17" s="72">
        <v>4</v>
      </c>
      <c r="I17" s="72">
        <v>79</v>
      </c>
      <c r="J17" s="72">
        <v>67</v>
      </c>
      <c r="K17" s="16">
        <f>SUM(Table2468[[#This Row],[2015]:[2022]])</f>
        <v>283</v>
      </c>
    </row>
    <row r="18" spans="1:11" x14ac:dyDescent="0.35">
      <c r="A18" s="75">
        <v>16</v>
      </c>
      <c r="B18" s="49" t="s">
        <v>18</v>
      </c>
      <c r="C18" s="71">
        <v>60</v>
      </c>
      <c r="D18" s="71">
        <v>56</v>
      </c>
      <c r="E18" s="77">
        <v>39</v>
      </c>
      <c r="F18" s="77">
        <v>39</v>
      </c>
      <c r="G18" s="77">
        <v>74</v>
      </c>
      <c r="H18" s="72">
        <v>89</v>
      </c>
      <c r="I18" s="72">
        <v>142</v>
      </c>
      <c r="J18" s="72">
        <v>107</v>
      </c>
      <c r="K18" s="16">
        <f>SUM(Table2468[[#This Row],[2015]:[2022]])</f>
        <v>606</v>
      </c>
    </row>
    <row r="19" spans="1:11" x14ac:dyDescent="0.35">
      <c r="A19" s="75">
        <v>17</v>
      </c>
      <c r="B19" s="49" t="s">
        <v>19</v>
      </c>
      <c r="C19" s="71">
        <v>22</v>
      </c>
      <c r="D19" s="71">
        <v>8</v>
      </c>
      <c r="E19" s="77">
        <v>1</v>
      </c>
      <c r="F19" s="77">
        <v>10</v>
      </c>
      <c r="G19" s="77">
        <v>6</v>
      </c>
      <c r="H19" s="72">
        <v>8</v>
      </c>
      <c r="I19" s="72">
        <v>13</v>
      </c>
      <c r="J19" s="72">
        <v>30</v>
      </c>
      <c r="K19" s="16">
        <f>SUM(Table2468[[#This Row],[2015]:[2022]])</f>
        <v>98</v>
      </c>
    </row>
    <row r="20" spans="1:11" x14ac:dyDescent="0.35">
      <c r="A20" s="75">
        <v>18</v>
      </c>
      <c r="B20" s="49" t="s">
        <v>20</v>
      </c>
      <c r="C20" s="71">
        <v>0</v>
      </c>
      <c r="D20" s="71">
        <v>0</v>
      </c>
      <c r="E20" s="77">
        <v>2</v>
      </c>
      <c r="F20" s="77">
        <v>0</v>
      </c>
      <c r="G20" s="77">
        <v>2</v>
      </c>
      <c r="H20" s="72">
        <v>2</v>
      </c>
      <c r="I20" s="72">
        <v>8</v>
      </c>
      <c r="J20" s="72">
        <v>8</v>
      </c>
      <c r="K20" s="16">
        <f>SUM(Table2468[[#This Row],[2015]:[2022]])</f>
        <v>22</v>
      </c>
    </row>
    <row r="21" spans="1:11" x14ac:dyDescent="0.35">
      <c r="A21" s="75">
        <v>19</v>
      </c>
      <c r="B21" s="49" t="s">
        <v>21</v>
      </c>
      <c r="C21" s="71">
        <v>124</v>
      </c>
      <c r="D21" s="71">
        <v>386</v>
      </c>
      <c r="E21" s="77">
        <v>317</v>
      </c>
      <c r="F21" s="77">
        <v>824</v>
      </c>
      <c r="G21" s="77">
        <v>843</v>
      </c>
      <c r="H21" s="72">
        <v>1485</v>
      </c>
      <c r="I21" s="72">
        <v>1931</v>
      </c>
      <c r="J21" s="72">
        <v>2037</v>
      </c>
      <c r="K21" s="16">
        <f>SUM(Table2468[[#This Row],[2015]:[2022]])</f>
        <v>7947</v>
      </c>
    </row>
    <row r="22" spans="1:11" x14ac:dyDescent="0.35">
      <c r="A22" s="75">
        <v>20</v>
      </c>
      <c r="B22" s="49" t="s">
        <v>22</v>
      </c>
      <c r="C22" s="71">
        <v>226</v>
      </c>
      <c r="D22" s="71">
        <v>149</v>
      </c>
      <c r="E22" s="77">
        <v>102</v>
      </c>
      <c r="F22" s="77">
        <v>176</v>
      </c>
      <c r="G22" s="77">
        <v>239</v>
      </c>
      <c r="H22" s="72">
        <v>243</v>
      </c>
      <c r="I22" s="72">
        <v>378</v>
      </c>
      <c r="J22" s="72">
        <v>551</v>
      </c>
      <c r="K22" s="16">
        <f>SUM(Table2468[[#This Row],[2015]:[2022]])</f>
        <v>2064</v>
      </c>
    </row>
    <row r="23" spans="1:11" x14ac:dyDescent="0.35">
      <c r="A23" s="75">
        <v>21</v>
      </c>
      <c r="B23" s="49" t="s">
        <v>23</v>
      </c>
      <c r="C23" s="71">
        <v>697</v>
      </c>
      <c r="D23" s="71">
        <v>949</v>
      </c>
      <c r="E23" s="77">
        <v>941</v>
      </c>
      <c r="F23" s="77">
        <v>1304</v>
      </c>
      <c r="G23" s="77">
        <v>1104</v>
      </c>
      <c r="H23" s="72">
        <v>1762</v>
      </c>
      <c r="I23" s="72">
        <v>1354</v>
      </c>
      <c r="J23" s="72">
        <v>1504</v>
      </c>
      <c r="K23" s="16">
        <f>SUM(Table2468[[#This Row],[2015]:[2022]])</f>
        <v>9615</v>
      </c>
    </row>
    <row r="24" spans="1:11" x14ac:dyDescent="0.35">
      <c r="A24" s="75">
        <v>22</v>
      </c>
      <c r="B24" s="49" t="s">
        <v>24</v>
      </c>
      <c r="C24" s="71">
        <v>4</v>
      </c>
      <c r="D24" s="71">
        <v>1</v>
      </c>
      <c r="E24" s="77">
        <v>1</v>
      </c>
      <c r="F24" s="77">
        <v>1</v>
      </c>
      <c r="G24" s="77">
        <v>1</v>
      </c>
      <c r="H24" s="72">
        <v>2</v>
      </c>
      <c r="I24" s="72">
        <v>0</v>
      </c>
      <c r="J24" s="72">
        <v>0</v>
      </c>
      <c r="K24" s="16">
        <f>SUM(Table2468[[#This Row],[2015]:[2022]])</f>
        <v>10</v>
      </c>
    </row>
    <row r="25" spans="1:11" x14ac:dyDescent="0.35">
      <c r="A25" s="75">
        <v>23</v>
      </c>
      <c r="B25" s="49" t="s">
        <v>25</v>
      </c>
      <c r="C25" s="71">
        <v>172</v>
      </c>
      <c r="D25" s="71">
        <v>142</v>
      </c>
      <c r="E25" s="77">
        <v>144</v>
      </c>
      <c r="F25" s="77">
        <v>228</v>
      </c>
      <c r="G25" s="77">
        <v>295</v>
      </c>
      <c r="H25" s="72">
        <v>385</v>
      </c>
      <c r="I25" s="72">
        <v>782</v>
      </c>
      <c r="J25" s="72">
        <v>1076</v>
      </c>
      <c r="K25" s="16">
        <f>SUM(Table2468[[#This Row],[2015]:[2022]])</f>
        <v>3224</v>
      </c>
    </row>
    <row r="26" spans="1:11" x14ac:dyDescent="0.35">
      <c r="A26" s="75">
        <v>24</v>
      </c>
      <c r="B26" s="49" t="s">
        <v>26</v>
      </c>
      <c r="C26" s="71">
        <v>703</v>
      </c>
      <c r="D26" s="71">
        <v>687</v>
      </c>
      <c r="E26" s="77">
        <v>593</v>
      </c>
      <c r="F26" s="77">
        <v>1209</v>
      </c>
      <c r="G26" s="77">
        <v>1205</v>
      </c>
      <c r="H26" s="72">
        <v>2691</v>
      </c>
      <c r="I26" s="72">
        <v>5024</v>
      </c>
      <c r="J26" s="72">
        <v>10303</v>
      </c>
      <c r="K26" s="16">
        <f>SUM(Table2468[[#This Row],[2015]:[2022]])</f>
        <v>22415</v>
      </c>
    </row>
    <row r="27" spans="1:11" x14ac:dyDescent="0.35">
      <c r="A27" s="75">
        <v>25</v>
      </c>
      <c r="B27" s="49" t="s">
        <v>27</v>
      </c>
      <c r="C27" s="71">
        <v>5</v>
      </c>
      <c r="D27" s="71">
        <v>13</v>
      </c>
      <c r="E27" s="77">
        <v>8</v>
      </c>
      <c r="F27" s="77">
        <v>7</v>
      </c>
      <c r="G27" s="77">
        <v>20</v>
      </c>
      <c r="H27" s="72">
        <v>20</v>
      </c>
      <c r="I27" s="72">
        <v>34</v>
      </c>
      <c r="J27" s="72">
        <v>24</v>
      </c>
      <c r="K27" s="16">
        <f>SUM(Table2468[[#This Row],[2015]:[2022]])</f>
        <v>131</v>
      </c>
    </row>
    <row r="28" spans="1:11" x14ac:dyDescent="0.35">
      <c r="A28" s="75">
        <v>26</v>
      </c>
      <c r="B28" s="49" t="s">
        <v>28</v>
      </c>
      <c r="C28" s="71">
        <v>1737</v>
      </c>
      <c r="D28" s="71">
        <v>2208</v>
      </c>
      <c r="E28" s="77">
        <v>2639</v>
      </c>
      <c r="F28" s="77">
        <v>4971</v>
      </c>
      <c r="G28" s="77">
        <v>6280</v>
      </c>
      <c r="H28" s="72">
        <v>11416</v>
      </c>
      <c r="I28" s="72">
        <v>11097</v>
      </c>
      <c r="J28" s="72">
        <v>8829</v>
      </c>
      <c r="K28" s="16">
        <f>SUM(Table2468[[#This Row],[2015]:[2022]])</f>
        <v>49177</v>
      </c>
    </row>
    <row r="29" spans="1:11" x14ac:dyDescent="0.35">
      <c r="A29" s="75">
        <v>27</v>
      </c>
      <c r="B29" s="49" t="s">
        <v>29</v>
      </c>
      <c r="C29" s="71">
        <v>42</v>
      </c>
      <c r="D29" s="71">
        <v>48</v>
      </c>
      <c r="E29" s="77">
        <v>62</v>
      </c>
      <c r="F29" s="77">
        <v>124</v>
      </c>
      <c r="G29" s="77">
        <v>171</v>
      </c>
      <c r="H29" s="72">
        <v>100</v>
      </c>
      <c r="I29" s="72">
        <v>243</v>
      </c>
      <c r="J29" s="72">
        <v>718</v>
      </c>
      <c r="K29" s="16">
        <f>SUM(Table2468[[#This Row],[2015]:[2022]])</f>
        <v>1508</v>
      </c>
    </row>
    <row r="30" spans="1:11" x14ac:dyDescent="0.35">
      <c r="A30" s="75">
        <v>28</v>
      </c>
      <c r="B30" s="49" t="s">
        <v>30</v>
      </c>
      <c r="C30" s="72">
        <v>355</v>
      </c>
      <c r="D30" s="71">
        <v>398</v>
      </c>
      <c r="E30" s="77">
        <v>478</v>
      </c>
      <c r="F30" s="77">
        <v>568</v>
      </c>
      <c r="G30" s="77">
        <v>335</v>
      </c>
      <c r="H30" s="72">
        <v>524</v>
      </c>
      <c r="I30" s="72">
        <v>712</v>
      </c>
      <c r="J30" s="72">
        <v>513</v>
      </c>
      <c r="K30" s="16">
        <f>SUM(Table2468[[#This Row],[2015]:[2022]])</f>
        <v>3883</v>
      </c>
    </row>
    <row r="31" spans="1:11" x14ac:dyDescent="0.35">
      <c r="A31" s="79"/>
      <c r="B31" s="88" t="s">
        <v>31</v>
      </c>
      <c r="C31" s="73">
        <v>9322</v>
      </c>
      <c r="D31" s="73">
        <v>11331</v>
      </c>
      <c r="E31" s="78">
        <v>12187</v>
      </c>
      <c r="F31" s="79">
        <v>21593</v>
      </c>
      <c r="G31" s="79">
        <v>27004</v>
      </c>
      <c r="H31" s="78">
        <v>44511</v>
      </c>
      <c r="I31" s="78">
        <v>49708</v>
      </c>
      <c r="J31" s="78">
        <v>52430</v>
      </c>
      <c r="K31" s="16">
        <f>SUM(Table2468[[#This Row],[2015]:[2022]])</f>
        <v>228086</v>
      </c>
    </row>
    <row r="32" spans="1:11" x14ac:dyDescent="0.35">
      <c r="A32" s="69" t="s">
        <v>32</v>
      </c>
      <c r="B32" s="60"/>
      <c r="C32" s="74"/>
      <c r="D32" s="74"/>
      <c r="E32" s="69"/>
      <c r="F32" s="69"/>
      <c r="G32" s="69"/>
      <c r="H32" s="74"/>
      <c r="I32" s="74"/>
      <c r="J32" s="74"/>
      <c r="K32" s="16">
        <f>SUM(Table2468[[#This Row],[2015]:[2022]])</f>
        <v>0</v>
      </c>
    </row>
    <row r="33" spans="1:11" x14ac:dyDescent="0.35">
      <c r="A33" s="75">
        <v>29</v>
      </c>
      <c r="B33" s="49" t="s">
        <v>33</v>
      </c>
      <c r="C33" s="71">
        <v>13</v>
      </c>
      <c r="D33" s="71">
        <v>6</v>
      </c>
      <c r="E33" s="77">
        <v>3</v>
      </c>
      <c r="F33" s="77">
        <v>3</v>
      </c>
      <c r="G33" s="77">
        <v>7</v>
      </c>
      <c r="H33" s="72">
        <v>2</v>
      </c>
      <c r="I33" s="72">
        <v>5</v>
      </c>
      <c r="J33" s="72">
        <v>8</v>
      </c>
      <c r="K33" s="16">
        <f>SUM(Table2468[[#This Row],[2015]:[2022]])</f>
        <v>47</v>
      </c>
    </row>
    <row r="34" spans="1:11" x14ac:dyDescent="0.35">
      <c r="A34" s="75">
        <v>30</v>
      </c>
      <c r="B34" s="49" t="s">
        <v>34</v>
      </c>
      <c r="C34" s="71">
        <v>55</v>
      </c>
      <c r="D34" s="71">
        <v>77</v>
      </c>
      <c r="E34" s="77">
        <v>26</v>
      </c>
      <c r="F34" s="77">
        <v>32</v>
      </c>
      <c r="G34" s="77">
        <v>30</v>
      </c>
      <c r="H34" s="72">
        <v>23</v>
      </c>
      <c r="I34" s="72">
        <v>17</v>
      </c>
      <c r="J34" s="72">
        <v>15</v>
      </c>
      <c r="K34" s="16">
        <f>SUM(Table2468[[#This Row],[2015]:[2022]])</f>
        <v>275</v>
      </c>
    </row>
    <row r="35" spans="1:11" x14ac:dyDescent="0.35">
      <c r="A35" s="75">
        <v>31</v>
      </c>
      <c r="B35" s="49" t="s">
        <v>62</v>
      </c>
      <c r="C35" s="71">
        <v>3</v>
      </c>
      <c r="D35" s="71">
        <v>0</v>
      </c>
      <c r="E35" s="77">
        <v>1</v>
      </c>
      <c r="F35" s="77">
        <v>1</v>
      </c>
      <c r="G35" s="77">
        <v>0</v>
      </c>
      <c r="H35" s="72">
        <v>3</v>
      </c>
      <c r="I35" s="72">
        <v>3</v>
      </c>
      <c r="J35" s="72">
        <v>5</v>
      </c>
      <c r="K35" s="16">
        <f>SUM(Table2468[[#This Row],[2015]:[2022]])</f>
        <v>16</v>
      </c>
    </row>
    <row r="36" spans="1:11" x14ac:dyDescent="0.35">
      <c r="A36" s="75">
        <v>32</v>
      </c>
      <c r="B36" s="49" t="s">
        <v>35</v>
      </c>
      <c r="C36" s="71">
        <v>1</v>
      </c>
      <c r="D36" s="71">
        <v>1</v>
      </c>
      <c r="E36" s="77">
        <v>0</v>
      </c>
      <c r="F36" s="77">
        <v>0</v>
      </c>
      <c r="G36" s="77">
        <v>0</v>
      </c>
      <c r="H36" s="72">
        <v>115</v>
      </c>
      <c r="I36" s="72">
        <v>168</v>
      </c>
      <c r="J36" s="72">
        <v>356</v>
      </c>
      <c r="K36" s="16">
        <f>SUM(Table2468[[#This Row],[2015]:[2022]])</f>
        <v>641</v>
      </c>
    </row>
    <row r="37" spans="1:11" x14ac:dyDescent="0.35">
      <c r="A37" s="75">
        <v>33</v>
      </c>
      <c r="B37" s="49" t="s">
        <v>61</v>
      </c>
      <c r="C37" s="71">
        <v>226</v>
      </c>
      <c r="D37" s="71">
        <v>177</v>
      </c>
      <c r="E37" s="77">
        <v>98</v>
      </c>
      <c r="F37" s="77">
        <v>162</v>
      </c>
      <c r="G37" s="77">
        <v>189</v>
      </c>
      <c r="H37" s="71">
        <v>0</v>
      </c>
      <c r="I37" s="71">
        <v>1</v>
      </c>
      <c r="J37" s="71">
        <v>5</v>
      </c>
      <c r="K37" s="16">
        <f>SUM(Table2468[[#This Row],[2015]:[2022]])</f>
        <v>858</v>
      </c>
    </row>
    <row r="38" spans="1:11" x14ac:dyDescent="0.35">
      <c r="A38" s="75">
        <v>34</v>
      </c>
      <c r="B38" s="49" t="s">
        <v>36</v>
      </c>
      <c r="C38" s="71">
        <v>1</v>
      </c>
      <c r="D38" s="71">
        <v>0</v>
      </c>
      <c r="E38" s="77">
        <v>0</v>
      </c>
      <c r="F38" s="77">
        <v>0</v>
      </c>
      <c r="G38" s="77">
        <v>4</v>
      </c>
      <c r="H38" s="72">
        <v>4</v>
      </c>
      <c r="I38" s="72">
        <v>3</v>
      </c>
      <c r="J38" s="72">
        <v>1</v>
      </c>
      <c r="K38" s="16">
        <f>SUM(Table2468[[#This Row],[2015]:[2022]])</f>
        <v>13</v>
      </c>
    </row>
    <row r="39" spans="1:11" x14ac:dyDescent="0.35">
      <c r="A39" s="75">
        <v>35</v>
      </c>
      <c r="B39" s="49" t="s">
        <v>37</v>
      </c>
      <c r="C39" s="71">
        <v>1</v>
      </c>
      <c r="D39" s="71">
        <v>0</v>
      </c>
      <c r="E39" s="77">
        <v>2</v>
      </c>
      <c r="F39" s="77">
        <v>5</v>
      </c>
      <c r="G39" s="77">
        <v>14</v>
      </c>
      <c r="H39" s="72">
        <v>4</v>
      </c>
      <c r="I39" s="72">
        <v>10</v>
      </c>
      <c r="J39" s="72">
        <v>0</v>
      </c>
      <c r="K39" s="16">
        <f>SUM(Table2468[[#This Row],[2015]:[2022]])</f>
        <v>36</v>
      </c>
    </row>
    <row r="40" spans="1:11" x14ac:dyDescent="0.35">
      <c r="A40" s="79"/>
      <c r="B40" s="88" t="s">
        <v>38</v>
      </c>
      <c r="C40" s="73">
        <v>300</v>
      </c>
      <c r="D40" s="73">
        <v>261</v>
      </c>
      <c r="E40" s="79">
        <v>130</v>
      </c>
      <c r="F40" s="79">
        <v>203</v>
      </c>
      <c r="G40" s="79">
        <v>244</v>
      </c>
      <c r="H40" s="78">
        <v>224</v>
      </c>
      <c r="I40" s="78">
        <v>327</v>
      </c>
      <c r="J40" s="78">
        <v>544</v>
      </c>
      <c r="K40" s="16">
        <f>SUM(Table2468[[#This Row],[2015]:[2022]])</f>
        <v>2233</v>
      </c>
    </row>
    <row r="41" spans="1:11" x14ac:dyDescent="0.35">
      <c r="A41" s="79"/>
      <c r="B41" s="89" t="s">
        <v>39</v>
      </c>
      <c r="C41" s="73">
        <v>9622</v>
      </c>
      <c r="D41" s="73">
        <v>11592</v>
      </c>
      <c r="E41" s="80">
        <v>12317</v>
      </c>
      <c r="F41" s="80">
        <v>21796</v>
      </c>
      <c r="G41" s="80">
        <v>27248</v>
      </c>
      <c r="H41" s="82">
        <v>44735</v>
      </c>
      <c r="I41" s="82">
        <v>50035</v>
      </c>
      <c r="J41" s="82">
        <v>52974</v>
      </c>
      <c r="K41" s="16">
        <f>SUM(Table2468[[#This Row],[2015]:[2022]])</f>
        <v>230319</v>
      </c>
    </row>
    <row r="42" spans="1:11" x14ac:dyDescent="0.35">
      <c r="A42" s="69" t="s">
        <v>42</v>
      </c>
      <c r="B42" s="60"/>
      <c r="C42" s="74"/>
      <c r="D42" s="74"/>
      <c r="E42" s="81"/>
      <c r="F42" s="81"/>
      <c r="G42" s="69"/>
      <c r="H42" s="74"/>
      <c r="I42" s="74"/>
      <c r="J42" s="74"/>
      <c r="K42" s="16">
        <f>SUM(Table2468[[#This Row],[2015]:[2022]])</f>
        <v>0</v>
      </c>
    </row>
    <row r="43" spans="1:11" x14ac:dyDescent="0.35">
      <c r="A43" s="69" t="s">
        <v>43</v>
      </c>
      <c r="B43" s="60"/>
      <c r="C43" s="74"/>
      <c r="D43" s="74"/>
      <c r="E43" s="74"/>
      <c r="F43" s="74"/>
      <c r="G43" s="74"/>
      <c r="H43" s="74"/>
      <c r="I43" s="74"/>
      <c r="J43" s="74"/>
      <c r="K43" s="16">
        <f>SUM(Table2468[[#This Row],[2015]:[2022]])</f>
        <v>0</v>
      </c>
    </row>
    <row r="44" spans="1:11" x14ac:dyDescent="0.35">
      <c r="A44" s="87" t="s">
        <v>47</v>
      </c>
      <c r="B44" s="60"/>
      <c r="C44" s="74"/>
      <c r="D44" s="74"/>
      <c r="E44" s="69"/>
      <c r="F44" s="69"/>
      <c r="G44" s="69"/>
      <c r="H44" s="74"/>
      <c r="I44" s="74"/>
      <c r="J44" s="74"/>
      <c r="K44" s="16">
        <f>SUM(Table2468[[#This Row],[2015]:[2022]])</f>
        <v>0</v>
      </c>
    </row>
    <row r="45" spans="1:11" x14ac:dyDescent="0.35">
      <c r="A45" s="86" t="s">
        <v>57</v>
      </c>
      <c r="B45" s="84"/>
      <c r="C45" s="85"/>
      <c r="D45" s="85"/>
      <c r="E45" s="86"/>
      <c r="F45" s="86"/>
      <c r="G45" s="86"/>
      <c r="H45" s="85"/>
      <c r="I45" s="85"/>
      <c r="J45" s="85">
        <f>SUBTOTAL(109,Table2468[2022])</f>
        <v>158768</v>
      </c>
      <c r="K45" s="116"/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B835-585E-43E0-9639-7A47101890CE}">
  <dimension ref="A1:J45"/>
  <sheetViews>
    <sheetView workbookViewId="0">
      <selection activeCell="A17" sqref="A17:XFD20"/>
    </sheetView>
  </sheetViews>
  <sheetFormatPr defaultRowHeight="14.5" x14ac:dyDescent="0.35"/>
  <cols>
    <col min="2" max="2" width="23" customWidth="1"/>
  </cols>
  <sheetData>
    <row r="1" spans="1:10" x14ac:dyDescent="0.35">
      <c r="A1" s="69" t="s">
        <v>0</v>
      </c>
      <c r="B1" s="63" t="s">
        <v>1</v>
      </c>
      <c r="C1" s="69" t="s">
        <v>48</v>
      </c>
      <c r="D1" s="69" t="s">
        <v>49</v>
      </c>
      <c r="E1" s="69" t="s">
        <v>50</v>
      </c>
      <c r="F1" s="69" t="s">
        <v>51</v>
      </c>
      <c r="G1" s="69" t="s">
        <v>52</v>
      </c>
      <c r="H1" s="69" t="s">
        <v>53</v>
      </c>
      <c r="I1" s="69" t="s">
        <v>54</v>
      </c>
      <c r="J1" s="69" t="s">
        <v>58</v>
      </c>
    </row>
    <row r="2" spans="1:10" x14ac:dyDescent="0.35">
      <c r="A2" s="76" t="s">
        <v>60</v>
      </c>
      <c r="B2" s="68"/>
      <c r="C2" s="70"/>
      <c r="D2" s="70"/>
      <c r="E2" s="76"/>
      <c r="F2" s="76"/>
      <c r="G2" s="76"/>
      <c r="H2" s="70"/>
      <c r="I2" s="70"/>
      <c r="J2" s="70"/>
    </row>
    <row r="3" spans="1:10" s="104" customFormat="1" x14ac:dyDescent="0.35">
      <c r="A3" s="100">
        <v>1</v>
      </c>
      <c r="B3" s="101" t="s">
        <v>3</v>
      </c>
      <c r="C3" s="102">
        <v>282</v>
      </c>
      <c r="D3" s="102">
        <v>536</v>
      </c>
      <c r="E3" s="100">
        <v>616</v>
      </c>
      <c r="F3" s="100">
        <v>931</v>
      </c>
      <c r="G3" s="100">
        <v>1207</v>
      </c>
      <c r="H3" s="103">
        <v>1886</v>
      </c>
      <c r="I3" s="103">
        <v>1899</v>
      </c>
      <c r="J3" s="103">
        <v>1875</v>
      </c>
    </row>
    <row r="4" spans="1:10" s="94" customFormat="1" x14ac:dyDescent="0.35">
      <c r="A4" s="90">
        <v>2</v>
      </c>
      <c r="B4" s="91" t="s">
        <v>4</v>
      </c>
      <c r="C4" s="92">
        <v>18</v>
      </c>
      <c r="D4" s="92">
        <v>6</v>
      </c>
      <c r="E4" s="90">
        <v>4</v>
      </c>
      <c r="F4" s="90">
        <v>1</v>
      </c>
      <c r="G4" s="90">
        <v>7</v>
      </c>
      <c r="H4" s="93">
        <v>8</v>
      </c>
      <c r="I4" s="93">
        <v>30</v>
      </c>
      <c r="J4" s="93">
        <v>47</v>
      </c>
    </row>
    <row r="5" spans="1:10" s="94" customFormat="1" x14ac:dyDescent="0.35">
      <c r="A5" s="90">
        <v>3</v>
      </c>
      <c r="B5" s="91" t="s">
        <v>5</v>
      </c>
      <c r="C5" s="92">
        <v>379</v>
      </c>
      <c r="D5" s="92">
        <v>483</v>
      </c>
      <c r="E5" s="90">
        <v>696</v>
      </c>
      <c r="F5" s="90">
        <v>1120</v>
      </c>
      <c r="G5" s="90">
        <v>2022</v>
      </c>
      <c r="H5" s="93">
        <v>2231</v>
      </c>
      <c r="I5" s="93">
        <v>3530</v>
      </c>
      <c r="J5" s="93">
        <v>4846</v>
      </c>
    </row>
    <row r="6" spans="1:10" s="99" customFormat="1" x14ac:dyDescent="0.35">
      <c r="A6" s="95">
        <v>4</v>
      </c>
      <c r="B6" s="96" t="s">
        <v>6</v>
      </c>
      <c r="C6" s="97">
        <v>114</v>
      </c>
      <c r="D6" s="97">
        <v>242</v>
      </c>
      <c r="E6" s="95">
        <v>309</v>
      </c>
      <c r="F6" s="95">
        <v>433</v>
      </c>
      <c r="G6" s="95">
        <v>374</v>
      </c>
      <c r="H6" s="98">
        <v>1050</v>
      </c>
      <c r="I6" s="98">
        <v>1512</v>
      </c>
      <c r="J6" s="98">
        <v>1413</v>
      </c>
    </row>
    <row r="7" spans="1:10" s="109" customFormat="1" x14ac:dyDescent="0.35">
      <c r="A7" s="105">
        <v>5</v>
      </c>
      <c r="B7" s="106" t="s">
        <v>59</v>
      </c>
      <c r="C7" s="107">
        <v>123</v>
      </c>
      <c r="D7" s="107">
        <v>103</v>
      </c>
      <c r="E7" s="105">
        <v>90</v>
      </c>
      <c r="F7" s="105">
        <v>171</v>
      </c>
      <c r="G7" s="105">
        <v>139</v>
      </c>
      <c r="H7" s="108">
        <v>175</v>
      </c>
      <c r="I7" s="108">
        <v>297</v>
      </c>
      <c r="J7" s="108">
        <v>352</v>
      </c>
    </row>
    <row r="8" spans="1:10" s="114" customFormat="1" x14ac:dyDescent="0.35">
      <c r="A8" s="110">
        <v>6</v>
      </c>
      <c r="B8" s="111" t="s">
        <v>8</v>
      </c>
      <c r="C8" s="112">
        <v>62</v>
      </c>
      <c r="D8" s="112">
        <v>17</v>
      </c>
      <c r="E8" s="110">
        <v>31</v>
      </c>
      <c r="F8" s="110">
        <v>13</v>
      </c>
      <c r="G8" s="110">
        <v>29</v>
      </c>
      <c r="H8" s="113">
        <v>15</v>
      </c>
      <c r="I8" s="113">
        <v>40</v>
      </c>
      <c r="J8" s="113">
        <v>36</v>
      </c>
    </row>
    <row r="9" spans="1:10" s="109" customFormat="1" x14ac:dyDescent="0.35">
      <c r="A9" s="105">
        <v>7</v>
      </c>
      <c r="B9" s="106" t="s">
        <v>9</v>
      </c>
      <c r="C9" s="107">
        <v>227</v>
      </c>
      <c r="D9" s="107">
        <v>242</v>
      </c>
      <c r="E9" s="105">
        <v>362</v>
      </c>
      <c r="F9" s="105">
        <v>458</v>
      </c>
      <c r="G9" s="105">
        <v>702</v>
      </c>
      <c r="H9" s="108">
        <v>784</v>
      </c>
      <c r="I9" s="108">
        <v>1283</v>
      </c>
      <c r="J9" s="108">
        <v>1536</v>
      </c>
    </row>
    <row r="10" spans="1:10" s="99" customFormat="1" x14ac:dyDescent="0.35">
      <c r="A10" s="95">
        <v>8</v>
      </c>
      <c r="B10" s="96" t="s">
        <v>10</v>
      </c>
      <c r="C10" s="97">
        <v>151</v>
      </c>
      <c r="D10" s="97">
        <v>224</v>
      </c>
      <c r="E10" s="95">
        <v>401</v>
      </c>
      <c r="F10" s="95">
        <v>504</v>
      </c>
      <c r="G10" s="95">
        <v>418</v>
      </c>
      <c r="H10" s="98">
        <v>564</v>
      </c>
      <c r="I10" s="98">
        <v>656</v>
      </c>
      <c r="J10" s="98">
        <v>622</v>
      </c>
    </row>
    <row r="11" spans="1:10" s="99" customFormat="1" x14ac:dyDescent="0.35">
      <c r="A11" s="95">
        <v>9</v>
      </c>
      <c r="B11" s="96" t="s">
        <v>11</v>
      </c>
      <c r="C11" s="97">
        <v>38</v>
      </c>
      <c r="D11" s="97">
        <v>50</v>
      </c>
      <c r="E11" s="95">
        <v>31</v>
      </c>
      <c r="F11" s="95">
        <v>56</v>
      </c>
      <c r="G11" s="95">
        <v>69</v>
      </c>
      <c r="H11" s="98">
        <v>76</v>
      </c>
      <c r="I11" s="98">
        <v>98</v>
      </c>
      <c r="J11" s="98">
        <v>70</v>
      </c>
    </row>
    <row r="12" spans="1:10" s="99" customFormat="1" x14ac:dyDescent="0.35">
      <c r="A12" s="95">
        <v>10</v>
      </c>
      <c r="B12" s="96" t="s">
        <v>12</v>
      </c>
      <c r="C12" s="97">
        <v>180</v>
      </c>
      <c r="D12" s="97">
        <v>180</v>
      </c>
      <c r="E12" s="95">
        <v>259</v>
      </c>
      <c r="F12" s="95">
        <v>720</v>
      </c>
      <c r="G12" s="95">
        <v>930</v>
      </c>
      <c r="H12" s="98">
        <v>1095</v>
      </c>
      <c r="I12" s="98">
        <v>1204</v>
      </c>
      <c r="J12" s="98">
        <v>953</v>
      </c>
    </row>
    <row r="13" spans="1:10" s="104" customFormat="1" x14ac:dyDescent="0.35">
      <c r="A13" s="100">
        <v>11</v>
      </c>
      <c r="B13" s="101" t="s">
        <v>13</v>
      </c>
      <c r="C13" s="102">
        <v>1020</v>
      </c>
      <c r="D13" s="102">
        <v>1447</v>
      </c>
      <c r="E13" s="100">
        <v>1101</v>
      </c>
      <c r="F13" s="100">
        <v>3174</v>
      </c>
      <c r="G13" s="100">
        <v>5839</v>
      </c>
      <c r="H13" s="103">
        <v>12020</v>
      </c>
      <c r="I13" s="103">
        <v>10741</v>
      </c>
      <c r="J13" s="103">
        <v>8136</v>
      </c>
    </row>
    <row r="14" spans="1:10" s="104" customFormat="1" x14ac:dyDescent="0.35">
      <c r="A14" s="100">
        <v>12</v>
      </c>
      <c r="B14" s="101" t="s">
        <v>14</v>
      </c>
      <c r="C14" s="102">
        <v>450</v>
      </c>
      <c r="D14" s="102">
        <v>290</v>
      </c>
      <c r="E14" s="100">
        <v>283</v>
      </c>
      <c r="F14" s="100">
        <v>320</v>
      </c>
      <c r="G14" s="100">
        <v>340</v>
      </c>
      <c r="H14" s="103">
        <v>307</v>
      </c>
      <c r="I14" s="103">
        <v>426</v>
      </c>
      <c r="J14" s="103">
        <v>626</v>
      </c>
    </row>
    <row r="15" spans="1:10" s="109" customFormat="1" x14ac:dyDescent="0.35">
      <c r="A15" s="105">
        <v>13</v>
      </c>
      <c r="B15" s="106" t="s">
        <v>15</v>
      </c>
      <c r="C15" s="107">
        <v>289</v>
      </c>
      <c r="D15" s="107">
        <v>231</v>
      </c>
      <c r="E15" s="105">
        <v>258</v>
      </c>
      <c r="F15" s="105">
        <v>490</v>
      </c>
      <c r="G15" s="105">
        <v>740</v>
      </c>
      <c r="H15" s="108">
        <v>602</v>
      </c>
      <c r="I15" s="108">
        <v>699</v>
      </c>
      <c r="J15" s="108">
        <v>589</v>
      </c>
    </row>
    <row r="16" spans="1:10" s="109" customFormat="1" x14ac:dyDescent="0.35">
      <c r="A16" s="105">
        <v>14</v>
      </c>
      <c r="B16" s="106" t="s">
        <v>16</v>
      </c>
      <c r="C16" s="107">
        <v>1879</v>
      </c>
      <c r="D16" s="107">
        <v>2195</v>
      </c>
      <c r="E16" s="105">
        <v>2380</v>
      </c>
      <c r="F16" s="105">
        <v>3604</v>
      </c>
      <c r="G16" s="105">
        <v>3511</v>
      </c>
      <c r="H16" s="108">
        <v>4967</v>
      </c>
      <c r="I16" s="108">
        <v>5496</v>
      </c>
      <c r="J16" s="108">
        <v>5562</v>
      </c>
    </row>
    <row r="17" spans="1:10" s="94" customFormat="1" x14ac:dyDescent="0.35">
      <c r="A17" s="90">
        <v>15</v>
      </c>
      <c r="B17" s="91" t="s">
        <v>17</v>
      </c>
      <c r="C17" s="92">
        <v>13</v>
      </c>
      <c r="D17" s="92">
        <v>6</v>
      </c>
      <c r="E17" s="90">
        <v>11</v>
      </c>
      <c r="F17" s="90">
        <v>74</v>
      </c>
      <c r="G17" s="90">
        <v>29</v>
      </c>
      <c r="H17" s="93">
        <v>4</v>
      </c>
      <c r="I17" s="93">
        <v>79</v>
      </c>
      <c r="J17" s="93">
        <v>67</v>
      </c>
    </row>
    <row r="18" spans="1:10" s="94" customFormat="1" x14ac:dyDescent="0.35">
      <c r="A18" s="90">
        <v>16</v>
      </c>
      <c r="B18" s="91" t="s">
        <v>18</v>
      </c>
      <c r="C18" s="92">
        <v>60</v>
      </c>
      <c r="D18" s="92">
        <v>56</v>
      </c>
      <c r="E18" s="90">
        <v>39</v>
      </c>
      <c r="F18" s="90">
        <v>39</v>
      </c>
      <c r="G18" s="90">
        <v>74</v>
      </c>
      <c r="H18" s="93">
        <v>89</v>
      </c>
      <c r="I18" s="93">
        <v>142</v>
      </c>
      <c r="J18" s="93">
        <v>107</v>
      </c>
    </row>
    <row r="19" spans="1:10" s="94" customFormat="1" x14ac:dyDescent="0.35">
      <c r="A19" s="90">
        <v>17</v>
      </c>
      <c r="B19" s="91" t="s">
        <v>19</v>
      </c>
      <c r="C19" s="92">
        <v>22</v>
      </c>
      <c r="D19" s="92">
        <v>8</v>
      </c>
      <c r="E19" s="90">
        <v>1</v>
      </c>
      <c r="F19" s="90">
        <v>10</v>
      </c>
      <c r="G19" s="90">
        <v>6</v>
      </c>
      <c r="H19" s="93">
        <v>8</v>
      </c>
      <c r="I19" s="93">
        <v>13</v>
      </c>
      <c r="J19" s="93">
        <v>30</v>
      </c>
    </row>
    <row r="20" spans="1:10" s="94" customFormat="1" x14ac:dyDescent="0.35">
      <c r="A20" s="90">
        <v>18</v>
      </c>
      <c r="B20" s="91" t="s">
        <v>20</v>
      </c>
      <c r="C20" s="92">
        <v>0</v>
      </c>
      <c r="D20" s="92">
        <v>0</v>
      </c>
      <c r="E20" s="90">
        <v>2</v>
      </c>
      <c r="F20" s="90">
        <v>0</v>
      </c>
      <c r="G20" s="90">
        <v>2</v>
      </c>
      <c r="H20" s="93">
        <v>2</v>
      </c>
      <c r="I20" s="93">
        <v>8</v>
      </c>
      <c r="J20" s="93">
        <v>8</v>
      </c>
    </row>
    <row r="21" spans="1:10" s="109" customFormat="1" x14ac:dyDescent="0.35">
      <c r="A21" s="105">
        <v>19</v>
      </c>
      <c r="B21" s="106" t="s">
        <v>21</v>
      </c>
      <c r="C21" s="107">
        <v>124</v>
      </c>
      <c r="D21" s="107">
        <v>386</v>
      </c>
      <c r="E21" s="105">
        <v>317</v>
      </c>
      <c r="F21" s="105">
        <v>824</v>
      </c>
      <c r="G21" s="105">
        <v>843</v>
      </c>
      <c r="H21" s="108">
        <v>1485</v>
      </c>
      <c r="I21" s="108">
        <v>1931</v>
      </c>
      <c r="J21" s="108">
        <v>2037</v>
      </c>
    </row>
    <row r="22" spans="1:10" s="99" customFormat="1" x14ac:dyDescent="0.35">
      <c r="A22" s="95">
        <v>20</v>
      </c>
      <c r="B22" s="96" t="s">
        <v>22</v>
      </c>
      <c r="C22" s="97">
        <v>226</v>
      </c>
      <c r="D22" s="97">
        <v>149</v>
      </c>
      <c r="E22" s="95">
        <v>102</v>
      </c>
      <c r="F22" s="95">
        <v>176</v>
      </c>
      <c r="G22" s="95">
        <v>239</v>
      </c>
      <c r="H22" s="98">
        <v>243</v>
      </c>
      <c r="I22" s="98">
        <v>378</v>
      </c>
      <c r="J22" s="98">
        <v>551</v>
      </c>
    </row>
    <row r="23" spans="1:10" s="99" customFormat="1" x14ac:dyDescent="0.35">
      <c r="A23" s="95">
        <v>21</v>
      </c>
      <c r="B23" s="96" t="s">
        <v>23</v>
      </c>
      <c r="C23" s="97">
        <v>697</v>
      </c>
      <c r="D23" s="97">
        <v>949</v>
      </c>
      <c r="E23" s="95">
        <v>941</v>
      </c>
      <c r="F23" s="95">
        <v>1304</v>
      </c>
      <c r="G23" s="95">
        <v>1104</v>
      </c>
      <c r="H23" s="98">
        <v>1762</v>
      </c>
      <c r="I23" s="98">
        <v>1354</v>
      </c>
      <c r="J23" s="98">
        <v>1504</v>
      </c>
    </row>
    <row r="24" spans="1:10" s="94" customFormat="1" x14ac:dyDescent="0.35">
      <c r="A24" s="90">
        <v>22</v>
      </c>
      <c r="B24" s="91" t="s">
        <v>24</v>
      </c>
      <c r="C24" s="92">
        <v>4</v>
      </c>
      <c r="D24" s="92">
        <v>1</v>
      </c>
      <c r="E24" s="90">
        <v>1</v>
      </c>
      <c r="F24" s="90">
        <v>1</v>
      </c>
      <c r="G24" s="90">
        <v>1</v>
      </c>
      <c r="H24" s="93">
        <v>2</v>
      </c>
      <c r="I24" s="93">
        <v>0</v>
      </c>
      <c r="J24" s="93">
        <v>0</v>
      </c>
    </row>
    <row r="25" spans="1:10" s="114" customFormat="1" x14ac:dyDescent="0.35">
      <c r="A25" s="110">
        <v>23</v>
      </c>
      <c r="B25" s="111" t="s">
        <v>25</v>
      </c>
      <c r="C25" s="112">
        <v>172</v>
      </c>
      <c r="D25" s="112">
        <v>142</v>
      </c>
      <c r="E25" s="110">
        <v>144</v>
      </c>
      <c r="F25" s="110">
        <v>228</v>
      </c>
      <c r="G25" s="110">
        <v>295</v>
      </c>
      <c r="H25" s="113">
        <v>385</v>
      </c>
      <c r="I25" s="113">
        <v>782</v>
      </c>
      <c r="J25" s="113">
        <v>1076</v>
      </c>
    </row>
    <row r="26" spans="1:10" s="114" customFormat="1" x14ac:dyDescent="0.35">
      <c r="A26" s="110">
        <v>24</v>
      </c>
      <c r="B26" s="111" t="s">
        <v>26</v>
      </c>
      <c r="C26" s="112">
        <v>703</v>
      </c>
      <c r="D26" s="112">
        <v>687</v>
      </c>
      <c r="E26" s="110">
        <v>593</v>
      </c>
      <c r="F26" s="110">
        <v>1209</v>
      </c>
      <c r="G26" s="110">
        <v>1205</v>
      </c>
      <c r="H26" s="113">
        <v>2691</v>
      </c>
      <c r="I26" s="113">
        <v>5024</v>
      </c>
      <c r="J26" s="113">
        <v>10303</v>
      </c>
    </row>
    <row r="27" spans="1:10" s="94" customFormat="1" x14ac:dyDescent="0.35">
      <c r="A27" s="90">
        <v>25</v>
      </c>
      <c r="B27" s="91" t="s">
        <v>27</v>
      </c>
      <c r="C27" s="92">
        <v>5</v>
      </c>
      <c r="D27" s="92">
        <v>13</v>
      </c>
      <c r="E27" s="90">
        <v>8</v>
      </c>
      <c r="F27" s="90">
        <v>7</v>
      </c>
      <c r="G27" s="90">
        <v>20</v>
      </c>
      <c r="H27" s="93">
        <v>20</v>
      </c>
      <c r="I27" s="93">
        <v>34</v>
      </c>
      <c r="J27" s="93">
        <v>24</v>
      </c>
    </row>
    <row r="28" spans="1:10" s="99" customFormat="1" x14ac:dyDescent="0.35">
      <c r="A28" s="95">
        <v>26</v>
      </c>
      <c r="B28" s="96" t="s">
        <v>28</v>
      </c>
      <c r="C28" s="97">
        <v>1737</v>
      </c>
      <c r="D28" s="97">
        <v>2208</v>
      </c>
      <c r="E28" s="95">
        <v>2639</v>
      </c>
      <c r="F28" s="95">
        <v>4971</v>
      </c>
      <c r="G28" s="95">
        <v>6280</v>
      </c>
      <c r="H28" s="98">
        <v>11416</v>
      </c>
      <c r="I28" s="98">
        <v>11097</v>
      </c>
      <c r="J28" s="98">
        <v>8829</v>
      </c>
    </row>
    <row r="29" spans="1:10" s="99" customFormat="1" x14ac:dyDescent="0.35">
      <c r="A29" s="95">
        <v>27</v>
      </c>
      <c r="B29" s="96" t="s">
        <v>29</v>
      </c>
      <c r="C29" s="97">
        <v>42</v>
      </c>
      <c r="D29" s="97">
        <v>48</v>
      </c>
      <c r="E29" s="95">
        <v>62</v>
      </c>
      <c r="F29" s="95">
        <v>124</v>
      </c>
      <c r="G29" s="95">
        <v>171</v>
      </c>
      <c r="H29" s="98">
        <v>100</v>
      </c>
      <c r="I29" s="98">
        <v>243</v>
      </c>
      <c r="J29" s="98">
        <v>718</v>
      </c>
    </row>
    <row r="30" spans="1:10" s="109" customFormat="1" x14ac:dyDescent="0.35">
      <c r="A30" s="105">
        <v>28</v>
      </c>
      <c r="B30" s="106" t="s">
        <v>30</v>
      </c>
      <c r="C30" s="108">
        <v>355</v>
      </c>
      <c r="D30" s="107">
        <v>398</v>
      </c>
      <c r="E30" s="105">
        <v>478</v>
      </c>
      <c r="F30" s="105">
        <v>568</v>
      </c>
      <c r="G30" s="105">
        <v>335</v>
      </c>
      <c r="H30" s="108">
        <v>524</v>
      </c>
      <c r="I30" s="108">
        <v>712</v>
      </c>
      <c r="J30" s="108">
        <v>513</v>
      </c>
    </row>
    <row r="31" spans="1:10" x14ac:dyDescent="0.35">
      <c r="A31" s="79"/>
      <c r="B31" s="88" t="s">
        <v>31</v>
      </c>
      <c r="C31" s="73">
        <v>9322</v>
      </c>
      <c r="D31" s="73">
        <v>11331</v>
      </c>
      <c r="E31" s="78">
        <v>12187</v>
      </c>
      <c r="F31" s="79">
        <v>21593</v>
      </c>
      <c r="G31" s="79">
        <v>27004</v>
      </c>
      <c r="H31" s="78">
        <v>44511</v>
      </c>
      <c r="I31" s="78">
        <v>49708</v>
      </c>
      <c r="J31" s="78">
        <v>52430</v>
      </c>
    </row>
    <row r="32" spans="1:10" x14ac:dyDescent="0.35">
      <c r="A32" s="69" t="s">
        <v>32</v>
      </c>
      <c r="B32" s="60"/>
      <c r="C32" s="74"/>
      <c r="D32" s="74"/>
      <c r="E32" s="69"/>
      <c r="F32" s="69"/>
      <c r="G32" s="69"/>
      <c r="H32" s="74"/>
      <c r="I32" s="74"/>
      <c r="J32" s="74"/>
    </row>
    <row r="33" spans="1:10" x14ac:dyDescent="0.35">
      <c r="A33" s="75">
        <v>29</v>
      </c>
      <c r="B33" s="49" t="s">
        <v>33</v>
      </c>
      <c r="C33" s="71">
        <v>13</v>
      </c>
      <c r="D33" s="71">
        <v>6</v>
      </c>
      <c r="E33" s="77">
        <v>3</v>
      </c>
      <c r="F33" s="77">
        <v>3</v>
      </c>
      <c r="G33" s="77">
        <v>7</v>
      </c>
      <c r="H33" s="72">
        <v>2</v>
      </c>
      <c r="I33" s="72">
        <v>5</v>
      </c>
      <c r="J33" s="72">
        <v>8</v>
      </c>
    </row>
    <row r="34" spans="1:10" x14ac:dyDescent="0.35">
      <c r="A34" s="75">
        <v>30</v>
      </c>
      <c r="B34" s="49" t="s">
        <v>34</v>
      </c>
      <c r="C34" s="71">
        <v>55</v>
      </c>
      <c r="D34" s="71">
        <v>77</v>
      </c>
      <c r="E34" s="77">
        <v>26</v>
      </c>
      <c r="F34" s="77">
        <v>32</v>
      </c>
      <c r="G34" s="77">
        <v>30</v>
      </c>
      <c r="H34" s="72">
        <v>23</v>
      </c>
      <c r="I34" s="72">
        <v>17</v>
      </c>
      <c r="J34" s="72">
        <v>15</v>
      </c>
    </row>
    <row r="35" spans="1:10" ht="29" x14ac:dyDescent="0.35">
      <c r="A35" s="75">
        <v>31</v>
      </c>
      <c r="B35" s="49" t="s">
        <v>62</v>
      </c>
      <c r="C35" s="71">
        <v>3</v>
      </c>
      <c r="D35" s="71">
        <v>0</v>
      </c>
      <c r="E35" s="77">
        <v>1</v>
      </c>
      <c r="F35" s="77">
        <v>1</v>
      </c>
      <c r="G35" s="77">
        <v>0</v>
      </c>
      <c r="H35" s="72">
        <v>3</v>
      </c>
      <c r="I35" s="72">
        <v>3</v>
      </c>
      <c r="J35" s="72">
        <v>5</v>
      </c>
    </row>
    <row r="36" spans="1:10" x14ac:dyDescent="0.35">
      <c r="A36" s="75">
        <v>32</v>
      </c>
      <c r="B36" s="49" t="s">
        <v>35</v>
      </c>
      <c r="C36" s="71">
        <v>1</v>
      </c>
      <c r="D36" s="71">
        <v>1</v>
      </c>
      <c r="E36" s="77">
        <v>0</v>
      </c>
      <c r="F36" s="77">
        <v>0</v>
      </c>
      <c r="G36" s="77">
        <v>0</v>
      </c>
      <c r="H36" s="72">
        <v>115</v>
      </c>
      <c r="I36" s="72">
        <v>168</v>
      </c>
      <c r="J36" s="72">
        <v>356</v>
      </c>
    </row>
    <row r="37" spans="1:10" x14ac:dyDescent="0.35">
      <c r="A37" s="75">
        <v>33</v>
      </c>
      <c r="B37" s="49" t="s">
        <v>61</v>
      </c>
      <c r="C37" s="71">
        <v>226</v>
      </c>
      <c r="D37" s="71">
        <v>177</v>
      </c>
      <c r="E37" s="77">
        <v>98</v>
      </c>
      <c r="F37" s="77">
        <v>162</v>
      </c>
      <c r="G37" s="77">
        <v>189</v>
      </c>
      <c r="H37" s="71">
        <v>0</v>
      </c>
      <c r="I37" s="71">
        <v>1</v>
      </c>
      <c r="J37" s="71">
        <v>5</v>
      </c>
    </row>
    <row r="38" spans="1:10" x14ac:dyDescent="0.35">
      <c r="A38" s="75">
        <v>34</v>
      </c>
      <c r="B38" s="49" t="s">
        <v>36</v>
      </c>
      <c r="C38" s="71">
        <v>1</v>
      </c>
      <c r="D38" s="71">
        <v>0</v>
      </c>
      <c r="E38" s="77">
        <v>0</v>
      </c>
      <c r="F38" s="77">
        <v>0</v>
      </c>
      <c r="G38" s="77">
        <v>4</v>
      </c>
      <c r="H38" s="72">
        <v>4</v>
      </c>
      <c r="I38" s="72">
        <v>3</v>
      </c>
      <c r="J38" s="72">
        <v>1</v>
      </c>
    </row>
    <row r="39" spans="1:10" x14ac:dyDescent="0.35">
      <c r="A39" s="75">
        <v>35</v>
      </c>
      <c r="B39" s="49" t="s">
        <v>37</v>
      </c>
      <c r="C39" s="71">
        <v>1</v>
      </c>
      <c r="D39" s="71">
        <v>0</v>
      </c>
      <c r="E39" s="77">
        <v>2</v>
      </c>
      <c r="F39" s="77">
        <v>5</v>
      </c>
      <c r="G39" s="77">
        <v>14</v>
      </c>
      <c r="H39" s="72">
        <v>4</v>
      </c>
      <c r="I39" s="72">
        <v>10</v>
      </c>
      <c r="J39" s="72">
        <v>0</v>
      </c>
    </row>
    <row r="40" spans="1:10" x14ac:dyDescent="0.35">
      <c r="A40" s="79"/>
      <c r="B40" s="88" t="s">
        <v>38</v>
      </c>
      <c r="C40" s="73">
        <v>300</v>
      </c>
      <c r="D40" s="73">
        <v>261</v>
      </c>
      <c r="E40" s="79">
        <v>130</v>
      </c>
      <c r="F40" s="79">
        <v>203</v>
      </c>
      <c r="G40" s="79">
        <v>244</v>
      </c>
      <c r="H40" s="78">
        <v>224</v>
      </c>
      <c r="I40" s="78">
        <v>327</v>
      </c>
      <c r="J40" s="78">
        <v>544</v>
      </c>
    </row>
    <row r="41" spans="1:10" x14ac:dyDescent="0.35">
      <c r="A41" s="79"/>
      <c r="B41" s="89" t="s">
        <v>39</v>
      </c>
      <c r="C41" s="73">
        <v>9622</v>
      </c>
      <c r="D41" s="73">
        <v>11592</v>
      </c>
      <c r="E41" s="80">
        <v>12317</v>
      </c>
      <c r="F41" s="80">
        <v>21796</v>
      </c>
      <c r="G41" s="80">
        <v>27248</v>
      </c>
      <c r="H41" s="82">
        <v>44735</v>
      </c>
      <c r="I41" s="82">
        <v>50035</v>
      </c>
      <c r="J41" s="82">
        <v>52974</v>
      </c>
    </row>
    <row r="42" spans="1:10" x14ac:dyDescent="0.35">
      <c r="A42" s="69" t="s">
        <v>42</v>
      </c>
      <c r="B42" s="60"/>
      <c r="C42" s="74"/>
      <c r="D42" s="74"/>
      <c r="E42" s="81"/>
      <c r="F42" s="81"/>
      <c r="G42" s="69"/>
      <c r="H42" s="74"/>
      <c r="I42" s="74"/>
      <c r="J42" s="74"/>
    </row>
    <row r="43" spans="1:10" x14ac:dyDescent="0.35">
      <c r="A43" s="69" t="s">
        <v>43</v>
      </c>
      <c r="B43" s="60"/>
      <c r="C43" s="74"/>
      <c r="D43" s="74"/>
      <c r="E43" s="74"/>
      <c r="F43" s="74"/>
      <c r="G43" s="74"/>
      <c r="H43" s="74"/>
      <c r="I43" s="74"/>
      <c r="J43" s="74"/>
    </row>
    <row r="44" spans="1:10" x14ac:dyDescent="0.35">
      <c r="A44" s="87" t="s">
        <v>47</v>
      </c>
      <c r="B44" s="60"/>
      <c r="C44" s="74"/>
      <c r="D44" s="74"/>
      <c r="E44" s="69"/>
      <c r="F44" s="69"/>
      <c r="G44" s="69"/>
      <c r="H44" s="74"/>
      <c r="I44" s="74"/>
      <c r="J44" s="74"/>
    </row>
    <row r="45" spans="1:10" x14ac:dyDescent="0.35">
      <c r="A45" s="86" t="s">
        <v>57</v>
      </c>
      <c r="B45" s="84"/>
      <c r="C45" s="85"/>
      <c r="D45" s="85"/>
      <c r="E45" s="86"/>
      <c r="F45" s="86"/>
      <c r="G45" s="86"/>
      <c r="H45" s="85"/>
      <c r="I45" s="85"/>
      <c r="J45" s="85">
        <f>SUBTOTAL(109,Table24682[2022])</f>
        <v>158768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EE15-E553-4FAE-BEEB-BE131875A6D8}">
  <dimension ref="A1:J42"/>
  <sheetViews>
    <sheetView topLeftCell="A38" workbookViewId="0">
      <selection sqref="A1:J42"/>
    </sheetView>
  </sheetViews>
  <sheetFormatPr defaultRowHeight="14.5" x14ac:dyDescent="0.35"/>
  <cols>
    <col min="1" max="1" width="26.81640625" customWidth="1"/>
    <col min="2" max="2" width="22.81640625" customWidth="1"/>
  </cols>
  <sheetData>
    <row r="1" spans="1:10" x14ac:dyDescent="0.35">
      <c r="A1" s="69" t="s">
        <v>0</v>
      </c>
      <c r="B1" s="63" t="s">
        <v>1</v>
      </c>
      <c r="C1" s="69" t="s">
        <v>48</v>
      </c>
      <c r="D1" s="69" t="s">
        <v>49</v>
      </c>
      <c r="E1" s="69" t="s">
        <v>50</v>
      </c>
      <c r="F1" s="69" t="s">
        <v>51</v>
      </c>
      <c r="G1" s="69" t="s">
        <v>52</v>
      </c>
      <c r="H1" s="69" t="s">
        <v>53</v>
      </c>
      <c r="I1" s="69" t="s">
        <v>54</v>
      </c>
      <c r="J1" s="69" t="s">
        <v>58</v>
      </c>
    </row>
    <row r="2" spans="1:10" x14ac:dyDescent="0.35">
      <c r="A2" s="69" t="s">
        <v>65</v>
      </c>
      <c r="B2" s="63"/>
      <c r="C2" s="69"/>
      <c r="D2" s="69"/>
      <c r="E2" s="69"/>
      <c r="F2" s="69"/>
      <c r="G2" s="69"/>
      <c r="H2" s="69"/>
      <c r="I2" s="69"/>
      <c r="J2" s="69"/>
    </row>
    <row r="3" spans="1:10" s="94" customFormat="1" x14ac:dyDescent="0.35">
      <c r="A3" s="90">
        <v>2</v>
      </c>
      <c r="B3" s="91" t="s">
        <v>4</v>
      </c>
      <c r="C3" s="92">
        <v>18</v>
      </c>
      <c r="D3" s="92">
        <v>6</v>
      </c>
      <c r="E3" s="90">
        <v>4</v>
      </c>
      <c r="F3" s="90">
        <v>1</v>
      </c>
      <c r="G3" s="90">
        <v>7</v>
      </c>
      <c r="H3" s="93">
        <v>8</v>
      </c>
      <c r="I3" s="93">
        <v>30</v>
      </c>
      <c r="J3" s="93">
        <v>47</v>
      </c>
    </row>
    <row r="4" spans="1:10" s="94" customFormat="1" x14ac:dyDescent="0.35">
      <c r="A4" s="90">
        <v>3</v>
      </c>
      <c r="B4" s="91" t="s">
        <v>5</v>
      </c>
      <c r="C4" s="92">
        <v>379</v>
      </c>
      <c r="D4" s="92">
        <v>483</v>
      </c>
      <c r="E4" s="90">
        <v>696</v>
      </c>
      <c r="F4" s="90">
        <v>1120</v>
      </c>
      <c r="G4" s="90">
        <v>2022</v>
      </c>
      <c r="H4" s="93">
        <v>2231</v>
      </c>
      <c r="I4" s="93">
        <v>3530</v>
      </c>
      <c r="J4" s="93">
        <v>4846</v>
      </c>
    </row>
    <row r="5" spans="1:10" s="94" customFormat="1" x14ac:dyDescent="0.35">
      <c r="A5" s="90">
        <v>15</v>
      </c>
      <c r="B5" s="91" t="s">
        <v>17</v>
      </c>
      <c r="C5" s="92">
        <v>13</v>
      </c>
      <c r="D5" s="92">
        <v>6</v>
      </c>
      <c r="E5" s="90">
        <v>11</v>
      </c>
      <c r="F5" s="90">
        <v>74</v>
      </c>
      <c r="G5" s="90">
        <v>29</v>
      </c>
      <c r="H5" s="93">
        <v>4</v>
      </c>
      <c r="I5" s="93">
        <v>79</v>
      </c>
      <c r="J5" s="93">
        <v>67</v>
      </c>
    </row>
    <row r="6" spans="1:10" s="94" customFormat="1" x14ac:dyDescent="0.35">
      <c r="A6" s="90">
        <v>16</v>
      </c>
      <c r="B6" s="91" t="s">
        <v>18</v>
      </c>
      <c r="C6" s="92">
        <v>60</v>
      </c>
      <c r="D6" s="92">
        <v>56</v>
      </c>
      <c r="E6" s="90">
        <v>39</v>
      </c>
      <c r="F6" s="90">
        <v>39</v>
      </c>
      <c r="G6" s="90">
        <v>74</v>
      </c>
      <c r="H6" s="93">
        <v>89</v>
      </c>
      <c r="I6" s="93">
        <v>142</v>
      </c>
      <c r="J6" s="93">
        <v>107</v>
      </c>
    </row>
    <row r="7" spans="1:10" s="94" customFormat="1" x14ac:dyDescent="0.35">
      <c r="A7" s="90">
        <v>17</v>
      </c>
      <c r="B7" s="91" t="s">
        <v>19</v>
      </c>
      <c r="C7" s="92">
        <v>22</v>
      </c>
      <c r="D7" s="92">
        <v>8</v>
      </c>
      <c r="E7" s="90">
        <v>1</v>
      </c>
      <c r="F7" s="90">
        <v>10</v>
      </c>
      <c r="G7" s="90">
        <v>6</v>
      </c>
      <c r="H7" s="93">
        <v>8</v>
      </c>
      <c r="I7" s="93">
        <v>13</v>
      </c>
      <c r="J7" s="93">
        <v>30</v>
      </c>
    </row>
    <row r="8" spans="1:10" s="94" customFormat="1" x14ac:dyDescent="0.35">
      <c r="A8" s="90">
        <v>18</v>
      </c>
      <c r="B8" s="91" t="s">
        <v>20</v>
      </c>
      <c r="C8" s="92">
        <v>0</v>
      </c>
      <c r="D8" s="92">
        <v>0</v>
      </c>
      <c r="E8" s="90">
        <v>2</v>
      </c>
      <c r="F8" s="90">
        <v>0</v>
      </c>
      <c r="G8" s="90">
        <v>2</v>
      </c>
      <c r="H8" s="93">
        <v>2</v>
      </c>
      <c r="I8" s="93">
        <v>8</v>
      </c>
      <c r="J8" s="93">
        <v>8</v>
      </c>
    </row>
    <row r="9" spans="1:10" s="94" customFormat="1" x14ac:dyDescent="0.35">
      <c r="A9" s="90">
        <v>22</v>
      </c>
      <c r="B9" s="91" t="s">
        <v>24</v>
      </c>
      <c r="C9" s="92">
        <v>4</v>
      </c>
      <c r="D9" s="92">
        <v>1</v>
      </c>
      <c r="E9" s="90">
        <v>1</v>
      </c>
      <c r="F9" s="90">
        <v>1</v>
      </c>
      <c r="G9" s="90">
        <v>1</v>
      </c>
      <c r="H9" s="93">
        <v>2</v>
      </c>
      <c r="I9" s="93">
        <v>0</v>
      </c>
      <c r="J9" s="93">
        <v>0</v>
      </c>
    </row>
    <row r="10" spans="1:10" s="94" customFormat="1" x14ac:dyDescent="0.35">
      <c r="A10" s="90">
        <v>25</v>
      </c>
      <c r="B10" s="91" t="s">
        <v>27</v>
      </c>
      <c r="C10" s="92">
        <v>5</v>
      </c>
      <c r="D10" s="92">
        <v>13</v>
      </c>
      <c r="E10" s="90">
        <v>8</v>
      </c>
      <c r="F10" s="90">
        <v>7</v>
      </c>
      <c r="G10" s="90">
        <v>20</v>
      </c>
      <c r="H10" s="93">
        <v>20</v>
      </c>
      <c r="I10" s="93">
        <v>34</v>
      </c>
      <c r="J10" s="93">
        <v>24</v>
      </c>
    </row>
    <row r="13" spans="1:10" x14ac:dyDescent="0.35">
      <c r="A13" s="69" t="s">
        <v>0</v>
      </c>
      <c r="B13" s="63" t="s">
        <v>1</v>
      </c>
      <c r="C13" s="69" t="s">
        <v>48</v>
      </c>
      <c r="D13" s="69" t="s">
        <v>49</v>
      </c>
      <c r="E13" s="69" t="s">
        <v>50</v>
      </c>
      <c r="F13" s="69" t="s">
        <v>51</v>
      </c>
      <c r="G13" s="69" t="s">
        <v>52</v>
      </c>
      <c r="H13" s="69" t="s">
        <v>53</v>
      </c>
      <c r="I13" s="69" t="s">
        <v>54</v>
      </c>
      <c r="J13" s="69" t="s">
        <v>58</v>
      </c>
    </row>
    <row r="14" spans="1:10" x14ac:dyDescent="0.35">
      <c r="A14" s="69" t="s">
        <v>64</v>
      </c>
      <c r="B14" s="63"/>
      <c r="C14" s="69"/>
      <c r="D14" s="69"/>
      <c r="E14" s="69"/>
      <c r="F14" s="69"/>
      <c r="G14" s="69"/>
      <c r="H14" s="69"/>
      <c r="I14" s="69"/>
      <c r="J14" s="69"/>
    </row>
    <row r="15" spans="1:10" s="99" customFormat="1" x14ac:dyDescent="0.35">
      <c r="A15" s="95">
        <v>4</v>
      </c>
      <c r="B15" s="96" t="s">
        <v>6</v>
      </c>
      <c r="C15" s="97">
        <v>114</v>
      </c>
      <c r="D15" s="97">
        <v>242</v>
      </c>
      <c r="E15" s="95">
        <v>309</v>
      </c>
      <c r="F15" s="95">
        <v>433</v>
      </c>
      <c r="G15" s="95">
        <v>374</v>
      </c>
      <c r="H15" s="98">
        <v>1050</v>
      </c>
      <c r="I15" s="98">
        <v>1512</v>
      </c>
      <c r="J15" s="98">
        <v>1413</v>
      </c>
    </row>
    <row r="16" spans="1:10" s="99" customFormat="1" x14ac:dyDescent="0.35">
      <c r="A16" s="95">
        <v>8</v>
      </c>
      <c r="B16" s="96" t="s">
        <v>10</v>
      </c>
      <c r="C16" s="97">
        <v>151</v>
      </c>
      <c r="D16" s="97">
        <v>224</v>
      </c>
      <c r="E16" s="95">
        <v>401</v>
      </c>
      <c r="F16" s="95">
        <v>504</v>
      </c>
      <c r="G16" s="95">
        <v>418</v>
      </c>
      <c r="H16" s="98">
        <v>564</v>
      </c>
      <c r="I16" s="98">
        <v>656</v>
      </c>
      <c r="J16" s="98">
        <v>622</v>
      </c>
    </row>
    <row r="17" spans="1:10" s="99" customFormat="1" x14ac:dyDescent="0.35">
      <c r="A17" s="95">
        <v>9</v>
      </c>
      <c r="B17" s="96" t="s">
        <v>11</v>
      </c>
      <c r="C17" s="97">
        <v>38</v>
      </c>
      <c r="D17" s="97">
        <v>50</v>
      </c>
      <c r="E17" s="95">
        <v>31</v>
      </c>
      <c r="F17" s="95">
        <v>56</v>
      </c>
      <c r="G17" s="95">
        <v>69</v>
      </c>
      <c r="H17" s="98">
        <v>76</v>
      </c>
      <c r="I17" s="98">
        <v>98</v>
      </c>
      <c r="J17" s="98">
        <v>70</v>
      </c>
    </row>
    <row r="18" spans="1:10" s="99" customFormat="1" x14ac:dyDescent="0.35">
      <c r="A18" s="95">
        <v>10</v>
      </c>
      <c r="B18" s="96" t="s">
        <v>12</v>
      </c>
      <c r="C18" s="97">
        <v>180</v>
      </c>
      <c r="D18" s="97">
        <v>180</v>
      </c>
      <c r="E18" s="95">
        <v>259</v>
      </c>
      <c r="F18" s="95">
        <v>720</v>
      </c>
      <c r="G18" s="95">
        <v>930</v>
      </c>
      <c r="H18" s="98">
        <v>1095</v>
      </c>
      <c r="I18" s="98">
        <v>1204</v>
      </c>
      <c r="J18" s="98">
        <v>953</v>
      </c>
    </row>
    <row r="19" spans="1:10" s="99" customFormat="1" x14ac:dyDescent="0.35">
      <c r="A19" s="95">
        <v>20</v>
      </c>
      <c r="B19" s="96" t="s">
        <v>22</v>
      </c>
      <c r="C19" s="97">
        <v>226</v>
      </c>
      <c r="D19" s="97">
        <v>149</v>
      </c>
      <c r="E19" s="95">
        <v>102</v>
      </c>
      <c r="F19" s="95">
        <v>176</v>
      </c>
      <c r="G19" s="95">
        <v>239</v>
      </c>
      <c r="H19" s="98">
        <v>243</v>
      </c>
      <c r="I19" s="98">
        <v>378</v>
      </c>
      <c r="J19" s="98">
        <v>551</v>
      </c>
    </row>
    <row r="20" spans="1:10" s="99" customFormat="1" x14ac:dyDescent="0.35">
      <c r="A20" s="95">
        <v>21</v>
      </c>
      <c r="B20" s="96" t="s">
        <v>23</v>
      </c>
      <c r="C20" s="97">
        <v>697</v>
      </c>
      <c r="D20" s="97">
        <v>949</v>
      </c>
      <c r="E20" s="95">
        <v>941</v>
      </c>
      <c r="F20" s="95">
        <v>1304</v>
      </c>
      <c r="G20" s="95">
        <v>1104</v>
      </c>
      <c r="H20" s="98">
        <v>1762</v>
      </c>
      <c r="I20" s="98">
        <v>1354</v>
      </c>
      <c r="J20" s="98">
        <v>1504</v>
      </c>
    </row>
    <row r="21" spans="1:10" s="99" customFormat="1" x14ac:dyDescent="0.35">
      <c r="A21" s="95">
        <v>26</v>
      </c>
      <c r="B21" s="96" t="s">
        <v>28</v>
      </c>
      <c r="C21" s="97">
        <v>1737</v>
      </c>
      <c r="D21" s="97">
        <v>2208</v>
      </c>
      <c r="E21" s="95">
        <v>2639</v>
      </c>
      <c r="F21" s="95">
        <v>4971</v>
      </c>
      <c r="G21" s="95">
        <v>6280</v>
      </c>
      <c r="H21" s="98">
        <v>11416</v>
      </c>
      <c r="I21" s="98">
        <v>11097</v>
      </c>
      <c r="J21" s="98">
        <v>8829</v>
      </c>
    </row>
    <row r="22" spans="1:10" s="99" customFormat="1" x14ac:dyDescent="0.35">
      <c r="A22" s="95">
        <v>27</v>
      </c>
      <c r="B22" s="96" t="s">
        <v>29</v>
      </c>
      <c r="C22" s="97">
        <v>42</v>
      </c>
      <c r="D22" s="97">
        <v>48</v>
      </c>
      <c r="E22" s="95">
        <v>62</v>
      </c>
      <c r="F22" s="95">
        <v>124</v>
      </c>
      <c r="G22" s="95">
        <v>171</v>
      </c>
      <c r="H22" s="98">
        <v>100</v>
      </c>
      <c r="I22" s="98">
        <v>243</v>
      </c>
      <c r="J22" s="98">
        <v>718</v>
      </c>
    </row>
    <row r="25" spans="1:10" x14ac:dyDescent="0.35">
      <c r="A25" s="69" t="s">
        <v>0</v>
      </c>
      <c r="B25" s="63" t="s">
        <v>1</v>
      </c>
      <c r="C25" s="69" t="s">
        <v>48</v>
      </c>
      <c r="D25" s="69" t="s">
        <v>49</v>
      </c>
      <c r="E25" s="69" t="s">
        <v>50</v>
      </c>
      <c r="F25" s="69" t="s">
        <v>51</v>
      </c>
      <c r="G25" s="69" t="s">
        <v>52</v>
      </c>
      <c r="H25" s="69" t="s">
        <v>53</v>
      </c>
      <c r="I25" s="69" t="s">
        <v>54</v>
      </c>
      <c r="J25" s="69" t="s">
        <v>58</v>
      </c>
    </row>
    <row r="26" spans="1:10" x14ac:dyDescent="0.35">
      <c r="A26" s="69" t="s">
        <v>63</v>
      </c>
      <c r="B26" s="63"/>
      <c r="C26" s="69"/>
      <c r="D26" s="69"/>
      <c r="E26" s="69"/>
      <c r="F26" s="69"/>
      <c r="G26" s="69"/>
      <c r="H26" s="69"/>
      <c r="I26" s="69"/>
      <c r="J26" s="69"/>
    </row>
    <row r="27" spans="1:10" s="109" customFormat="1" x14ac:dyDescent="0.35">
      <c r="A27" s="105">
        <v>5</v>
      </c>
      <c r="B27" s="106" t="s">
        <v>59</v>
      </c>
      <c r="C27" s="107">
        <v>123</v>
      </c>
      <c r="D27" s="107">
        <v>103</v>
      </c>
      <c r="E27" s="105">
        <v>90</v>
      </c>
      <c r="F27" s="105">
        <v>171</v>
      </c>
      <c r="G27" s="105">
        <v>139</v>
      </c>
      <c r="H27" s="108">
        <v>175</v>
      </c>
      <c r="I27" s="108">
        <v>297</v>
      </c>
      <c r="J27" s="108">
        <v>352</v>
      </c>
    </row>
    <row r="28" spans="1:10" s="109" customFormat="1" x14ac:dyDescent="0.35">
      <c r="A28" s="105">
        <v>7</v>
      </c>
      <c r="B28" s="106" t="s">
        <v>9</v>
      </c>
      <c r="C28" s="107">
        <v>227</v>
      </c>
      <c r="D28" s="107">
        <v>242</v>
      </c>
      <c r="E28" s="105">
        <v>362</v>
      </c>
      <c r="F28" s="105">
        <v>458</v>
      </c>
      <c r="G28" s="105">
        <v>702</v>
      </c>
      <c r="H28" s="108">
        <v>784</v>
      </c>
      <c r="I28" s="108">
        <v>1283</v>
      </c>
      <c r="J28" s="108">
        <v>1536</v>
      </c>
    </row>
    <row r="29" spans="1:10" s="109" customFormat="1" x14ac:dyDescent="0.35">
      <c r="A29" s="105">
        <v>13</v>
      </c>
      <c r="B29" s="106" t="s">
        <v>15</v>
      </c>
      <c r="C29" s="107">
        <v>289</v>
      </c>
      <c r="D29" s="107">
        <v>231</v>
      </c>
      <c r="E29" s="105">
        <v>258</v>
      </c>
      <c r="F29" s="105">
        <v>490</v>
      </c>
      <c r="G29" s="105">
        <v>740</v>
      </c>
      <c r="H29" s="108">
        <v>602</v>
      </c>
      <c r="I29" s="108">
        <v>699</v>
      </c>
      <c r="J29" s="108">
        <v>589</v>
      </c>
    </row>
    <row r="30" spans="1:10" s="109" customFormat="1" x14ac:dyDescent="0.35">
      <c r="A30" s="105">
        <v>14</v>
      </c>
      <c r="B30" s="106" t="s">
        <v>16</v>
      </c>
      <c r="C30" s="107">
        <v>1879</v>
      </c>
      <c r="D30" s="107">
        <v>2195</v>
      </c>
      <c r="E30" s="105">
        <v>2380</v>
      </c>
      <c r="F30" s="105">
        <v>3604</v>
      </c>
      <c r="G30" s="105">
        <v>3511</v>
      </c>
      <c r="H30" s="108">
        <v>4967</v>
      </c>
      <c r="I30" s="108">
        <v>5496</v>
      </c>
      <c r="J30" s="108">
        <v>5562</v>
      </c>
    </row>
    <row r="31" spans="1:10" s="109" customFormat="1" x14ac:dyDescent="0.35">
      <c r="A31" s="105">
        <v>19</v>
      </c>
      <c r="B31" s="106" t="s">
        <v>21</v>
      </c>
      <c r="C31" s="107">
        <v>124</v>
      </c>
      <c r="D31" s="107">
        <v>386</v>
      </c>
      <c r="E31" s="105">
        <v>317</v>
      </c>
      <c r="F31" s="105">
        <v>824</v>
      </c>
      <c r="G31" s="105">
        <v>843</v>
      </c>
      <c r="H31" s="108">
        <v>1485</v>
      </c>
      <c r="I31" s="108">
        <v>1931</v>
      </c>
      <c r="J31" s="108">
        <v>2037</v>
      </c>
    </row>
    <row r="32" spans="1:10" s="109" customFormat="1" x14ac:dyDescent="0.35">
      <c r="A32" s="105">
        <v>28</v>
      </c>
      <c r="B32" s="106" t="s">
        <v>30</v>
      </c>
      <c r="C32" s="108">
        <v>355</v>
      </c>
      <c r="D32" s="107">
        <v>398</v>
      </c>
      <c r="E32" s="105">
        <v>478</v>
      </c>
      <c r="F32" s="105">
        <v>568</v>
      </c>
      <c r="G32" s="105">
        <v>335</v>
      </c>
      <c r="H32" s="108">
        <v>524</v>
      </c>
      <c r="I32" s="108">
        <v>712</v>
      </c>
      <c r="J32" s="108">
        <v>513</v>
      </c>
    </row>
    <row r="35" spans="1:10" x14ac:dyDescent="0.35">
      <c r="A35" s="69" t="s">
        <v>0</v>
      </c>
      <c r="B35" s="63" t="s">
        <v>1</v>
      </c>
      <c r="C35" s="69" t="s">
        <v>48</v>
      </c>
      <c r="D35" s="69" t="s">
        <v>49</v>
      </c>
      <c r="E35" s="69" t="s">
        <v>50</v>
      </c>
      <c r="F35" s="69" t="s">
        <v>51</v>
      </c>
      <c r="G35" s="69" t="s">
        <v>52</v>
      </c>
      <c r="H35" s="69" t="s">
        <v>53</v>
      </c>
      <c r="I35" s="69" t="s">
        <v>54</v>
      </c>
      <c r="J35" s="69" t="s">
        <v>58</v>
      </c>
    </row>
    <row r="36" spans="1:10" x14ac:dyDescent="0.35">
      <c r="A36" s="69" t="s">
        <v>66</v>
      </c>
      <c r="B36" s="63"/>
      <c r="C36" s="69"/>
      <c r="D36" s="69"/>
      <c r="E36" s="69"/>
      <c r="F36" s="69"/>
      <c r="G36" s="69"/>
      <c r="H36" s="69"/>
      <c r="I36" s="69"/>
      <c r="J36" s="69"/>
    </row>
    <row r="37" spans="1:10" s="104" customFormat="1" x14ac:dyDescent="0.35">
      <c r="A37" s="100">
        <v>1</v>
      </c>
      <c r="B37" s="101" t="s">
        <v>3</v>
      </c>
      <c r="C37" s="102">
        <v>282</v>
      </c>
      <c r="D37" s="102">
        <v>536</v>
      </c>
      <c r="E37" s="100">
        <v>616</v>
      </c>
      <c r="F37" s="100">
        <v>931</v>
      </c>
      <c r="G37" s="100">
        <v>1207</v>
      </c>
      <c r="H37" s="103">
        <v>1886</v>
      </c>
      <c r="I37" s="103">
        <v>1899</v>
      </c>
      <c r="J37" s="103">
        <v>1875</v>
      </c>
    </row>
    <row r="38" spans="1:10" s="104" customFormat="1" x14ac:dyDescent="0.35">
      <c r="A38" s="100">
        <v>6</v>
      </c>
      <c r="B38" s="101" t="s">
        <v>8</v>
      </c>
      <c r="C38" s="102">
        <v>62</v>
      </c>
      <c r="D38" s="102">
        <v>17</v>
      </c>
      <c r="E38" s="100">
        <v>31</v>
      </c>
      <c r="F38" s="100">
        <v>13</v>
      </c>
      <c r="G38" s="100">
        <v>29</v>
      </c>
      <c r="H38" s="103">
        <v>15</v>
      </c>
      <c r="I38" s="103">
        <v>40</v>
      </c>
      <c r="J38" s="103">
        <v>36</v>
      </c>
    </row>
    <row r="39" spans="1:10" s="104" customFormat="1" x14ac:dyDescent="0.35">
      <c r="A39" s="100">
        <v>11</v>
      </c>
      <c r="B39" s="101" t="s">
        <v>13</v>
      </c>
      <c r="C39" s="102">
        <v>1020</v>
      </c>
      <c r="D39" s="102">
        <v>1447</v>
      </c>
      <c r="E39" s="100">
        <v>1101</v>
      </c>
      <c r="F39" s="100">
        <v>3174</v>
      </c>
      <c r="G39" s="100">
        <v>5839</v>
      </c>
      <c r="H39" s="103">
        <v>12020</v>
      </c>
      <c r="I39" s="103">
        <v>10741</v>
      </c>
      <c r="J39" s="103">
        <v>8136</v>
      </c>
    </row>
    <row r="40" spans="1:10" s="104" customFormat="1" x14ac:dyDescent="0.35">
      <c r="A40" s="100">
        <v>12</v>
      </c>
      <c r="B40" s="101" t="s">
        <v>14</v>
      </c>
      <c r="C40" s="102">
        <v>450</v>
      </c>
      <c r="D40" s="102">
        <v>290</v>
      </c>
      <c r="E40" s="100">
        <v>283</v>
      </c>
      <c r="F40" s="100">
        <v>320</v>
      </c>
      <c r="G40" s="100">
        <v>340</v>
      </c>
      <c r="H40" s="103">
        <v>307</v>
      </c>
      <c r="I40" s="103">
        <v>426</v>
      </c>
      <c r="J40" s="103">
        <v>626</v>
      </c>
    </row>
    <row r="41" spans="1:10" s="104" customFormat="1" x14ac:dyDescent="0.35">
      <c r="A41" s="100">
        <v>23</v>
      </c>
      <c r="B41" s="101" t="s">
        <v>25</v>
      </c>
      <c r="C41" s="102">
        <v>172</v>
      </c>
      <c r="D41" s="102">
        <v>142</v>
      </c>
      <c r="E41" s="100">
        <v>144</v>
      </c>
      <c r="F41" s="100">
        <v>228</v>
      </c>
      <c r="G41" s="100">
        <v>295</v>
      </c>
      <c r="H41" s="103">
        <v>385</v>
      </c>
      <c r="I41" s="103">
        <v>782</v>
      </c>
      <c r="J41" s="103">
        <v>1076</v>
      </c>
    </row>
    <row r="42" spans="1:10" s="104" customFormat="1" x14ac:dyDescent="0.35">
      <c r="A42" s="100">
        <v>24</v>
      </c>
      <c r="B42" s="101" t="s">
        <v>26</v>
      </c>
      <c r="C42" s="102">
        <v>703</v>
      </c>
      <c r="D42" s="102">
        <v>687</v>
      </c>
      <c r="E42" s="100">
        <v>593</v>
      </c>
      <c r="F42" s="100">
        <v>1209</v>
      </c>
      <c r="G42" s="100">
        <v>1205</v>
      </c>
      <c r="H42" s="103">
        <v>2691</v>
      </c>
      <c r="I42" s="103">
        <v>5024</v>
      </c>
      <c r="J42" s="103">
        <v>10303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BC8A-CC18-45FE-BED4-F08B5D43E782}">
  <dimension ref="A1:K44"/>
  <sheetViews>
    <sheetView workbookViewId="0">
      <selection activeCell="B1" sqref="B1:J10"/>
    </sheetView>
  </sheetViews>
  <sheetFormatPr defaultRowHeight="14.5" x14ac:dyDescent="0.35"/>
  <cols>
    <col min="1" max="1" width="20.1796875" customWidth="1"/>
    <col min="2" max="2" width="14" customWidth="1"/>
  </cols>
  <sheetData>
    <row r="1" spans="1:10" x14ac:dyDescent="0.35">
      <c r="A1" s="69" t="s">
        <v>0</v>
      </c>
    </row>
    <row r="2" spans="1:10" x14ac:dyDescent="0.35">
      <c r="A2" s="69" t="s">
        <v>65</v>
      </c>
    </row>
    <row r="3" spans="1:10" x14ac:dyDescent="0.35">
      <c r="A3" s="90">
        <v>2</v>
      </c>
    </row>
    <row r="4" spans="1:10" x14ac:dyDescent="0.35">
      <c r="A4" s="90">
        <v>3</v>
      </c>
    </row>
    <row r="5" spans="1:10" x14ac:dyDescent="0.35">
      <c r="A5" s="90">
        <v>15</v>
      </c>
    </row>
    <row r="6" spans="1:10" x14ac:dyDescent="0.35">
      <c r="A6" s="90">
        <v>16</v>
      </c>
    </row>
    <row r="7" spans="1:10" x14ac:dyDescent="0.35">
      <c r="A7" s="90">
        <v>17</v>
      </c>
    </row>
    <row r="8" spans="1:10" x14ac:dyDescent="0.35">
      <c r="A8" s="90">
        <v>18</v>
      </c>
    </row>
    <row r="9" spans="1:10" x14ac:dyDescent="0.35">
      <c r="A9" s="90">
        <v>22</v>
      </c>
    </row>
    <row r="10" spans="1:10" x14ac:dyDescent="0.35">
      <c r="A10" s="90">
        <v>25</v>
      </c>
    </row>
    <row r="13" spans="1:10" x14ac:dyDescent="0.35">
      <c r="A13" s="69" t="s">
        <v>0</v>
      </c>
      <c r="B13" s="63" t="s">
        <v>1</v>
      </c>
      <c r="C13" s="69" t="s">
        <v>48</v>
      </c>
      <c r="D13" s="69" t="s">
        <v>49</v>
      </c>
      <c r="E13" s="69" t="s">
        <v>50</v>
      </c>
      <c r="F13" s="69" t="s">
        <v>51</v>
      </c>
      <c r="G13" s="69" t="s">
        <v>52</v>
      </c>
      <c r="H13" s="69" t="s">
        <v>53</v>
      </c>
      <c r="I13" s="69" t="s">
        <v>54</v>
      </c>
      <c r="J13" s="69" t="s">
        <v>58</v>
      </c>
    </row>
    <row r="14" spans="1:10" x14ac:dyDescent="0.35">
      <c r="A14" s="69" t="s">
        <v>64</v>
      </c>
      <c r="B14" s="63"/>
      <c r="C14" s="69"/>
      <c r="D14" s="69"/>
      <c r="E14" s="69"/>
      <c r="F14" s="69"/>
      <c r="G14" s="69"/>
      <c r="H14" s="69"/>
      <c r="I14" s="69"/>
      <c r="J14" s="69"/>
    </row>
    <row r="15" spans="1:10" x14ac:dyDescent="0.35">
      <c r="A15" s="95">
        <v>4</v>
      </c>
      <c r="B15" s="96" t="s">
        <v>6</v>
      </c>
      <c r="C15" s="97">
        <v>114</v>
      </c>
      <c r="D15" s="97">
        <v>242</v>
      </c>
      <c r="E15" s="95">
        <v>309</v>
      </c>
      <c r="F15" s="95">
        <v>433</v>
      </c>
      <c r="G15" s="95">
        <v>374</v>
      </c>
      <c r="H15" s="98">
        <v>1050</v>
      </c>
      <c r="I15" s="98">
        <v>1512</v>
      </c>
      <c r="J15" s="98">
        <v>1413</v>
      </c>
    </row>
    <row r="16" spans="1:10" x14ac:dyDescent="0.35">
      <c r="A16" s="95">
        <v>8</v>
      </c>
      <c r="B16" s="96" t="s">
        <v>10</v>
      </c>
      <c r="C16" s="97">
        <v>151</v>
      </c>
      <c r="D16" s="97">
        <v>224</v>
      </c>
      <c r="E16" s="95">
        <v>401</v>
      </c>
      <c r="F16" s="95">
        <v>504</v>
      </c>
      <c r="G16" s="95">
        <v>418</v>
      </c>
      <c r="H16" s="98">
        <v>564</v>
      </c>
      <c r="I16" s="98">
        <v>656</v>
      </c>
      <c r="J16" s="98">
        <v>622</v>
      </c>
    </row>
    <row r="17" spans="1:10" ht="29" x14ac:dyDescent="0.35">
      <c r="A17" s="95">
        <v>9</v>
      </c>
      <c r="B17" s="96" t="s">
        <v>11</v>
      </c>
      <c r="C17" s="97">
        <v>38</v>
      </c>
      <c r="D17" s="97">
        <v>50</v>
      </c>
      <c r="E17" s="95">
        <v>31</v>
      </c>
      <c r="F17" s="95">
        <v>56</v>
      </c>
      <c r="G17" s="95">
        <v>69</v>
      </c>
      <c r="H17" s="98">
        <v>76</v>
      </c>
      <c r="I17" s="98">
        <v>98</v>
      </c>
      <c r="J17" s="98">
        <v>70</v>
      </c>
    </row>
    <row r="18" spans="1:10" x14ac:dyDescent="0.35">
      <c r="A18" s="95">
        <v>10</v>
      </c>
      <c r="B18" s="96" t="s">
        <v>12</v>
      </c>
      <c r="C18" s="97">
        <v>180</v>
      </c>
      <c r="D18" s="97">
        <v>180</v>
      </c>
      <c r="E18" s="95">
        <v>259</v>
      </c>
      <c r="F18" s="95">
        <v>720</v>
      </c>
      <c r="G18" s="95">
        <v>930</v>
      </c>
      <c r="H18" s="98">
        <v>1095</v>
      </c>
      <c r="I18" s="98">
        <v>1204</v>
      </c>
      <c r="J18" s="98">
        <v>953</v>
      </c>
    </row>
    <row r="19" spans="1:10" x14ac:dyDescent="0.35">
      <c r="A19" s="95">
        <v>20</v>
      </c>
      <c r="B19" s="96" t="s">
        <v>22</v>
      </c>
      <c r="C19" s="97">
        <v>226</v>
      </c>
      <c r="D19" s="97">
        <v>149</v>
      </c>
      <c r="E19" s="95">
        <v>102</v>
      </c>
      <c r="F19" s="95">
        <v>176</v>
      </c>
      <c r="G19" s="95">
        <v>239</v>
      </c>
      <c r="H19" s="98">
        <v>243</v>
      </c>
      <c r="I19" s="98">
        <v>378</v>
      </c>
      <c r="J19" s="98">
        <v>551</v>
      </c>
    </row>
    <row r="20" spans="1:10" x14ac:dyDescent="0.35">
      <c r="A20" s="95">
        <v>21</v>
      </c>
      <c r="B20" s="96" t="s">
        <v>23</v>
      </c>
      <c r="C20" s="97">
        <v>697</v>
      </c>
      <c r="D20" s="97">
        <v>949</v>
      </c>
      <c r="E20" s="95">
        <v>941</v>
      </c>
      <c r="F20" s="95">
        <v>1304</v>
      </c>
      <c r="G20" s="95">
        <v>1104</v>
      </c>
      <c r="H20" s="98">
        <v>1762</v>
      </c>
      <c r="I20" s="98">
        <v>1354</v>
      </c>
      <c r="J20" s="98">
        <v>1504</v>
      </c>
    </row>
    <row r="21" spans="1:10" x14ac:dyDescent="0.35">
      <c r="A21" s="95">
        <v>26</v>
      </c>
      <c r="B21" s="96" t="s">
        <v>28</v>
      </c>
      <c r="C21" s="97">
        <v>1737</v>
      </c>
      <c r="D21" s="97">
        <v>2208</v>
      </c>
      <c r="E21" s="95">
        <v>2639</v>
      </c>
      <c r="F21" s="95">
        <v>4971</v>
      </c>
      <c r="G21" s="95">
        <v>6280</v>
      </c>
      <c r="H21" s="98">
        <v>11416</v>
      </c>
      <c r="I21" s="98">
        <v>11097</v>
      </c>
      <c r="J21" s="98">
        <v>8829</v>
      </c>
    </row>
    <row r="22" spans="1:10" x14ac:dyDescent="0.35">
      <c r="A22" s="95">
        <v>27</v>
      </c>
      <c r="B22" s="96" t="s">
        <v>29</v>
      </c>
      <c r="C22" s="97">
        <v>42</v>
      </c>
      <c r="D22" s="97">
        <v>48</v>
      </c>
      <c r="E22" s="95">
        <v>62</v>
      </c>
      <c r="F22" s="95">
        <v>124</v>
      </c>
      <c r="G22" s="95">
        <v>171</v>
      </c>
      <c r="H22" s="98">
        <v>100</v>
      </c>
      <c r="I22" s="98">
        <v>243</v>
      </c>
      <c r="J22" s="98">
        <v>718</v>
      </c>
    </row>
    <row r="25" spans="1:10" x14ac:dyDescent="0.35">
      <c r="A25" s="69" t="s">
        <v>0</v>
      </c>
      <c r="B25" s="63" t="s">
        <v>1</v>
      </c>
      <c r="C25" s="69" t="s">
        <v>48</v>
      </c>
      <c r="D25" s="69" t="s">
        <v>49</v>
      </c>
      <c r="E25" s="69" t="s">
        <v>50</v>
      </c>
      <c r="F25" s="69" t="s">
        <v>51</v>
      </c>
      <c r="G25" s="69" t="s">
        <v>52</v>
      </c>
      <c r="H25" s="69" t="s">
        <v>53</v>
      </c>
      <c r="I25" s="69" t="s">
        <v>54</v>
      </c>
      <c r="J25" s="69" t="s">
        <v>58</v>
      </c>
    </row>
    <row r="26" spans="1:10" x14ac:dyDescent="0.35">
      <c r="A26" s="69" t="s">
        <v>63</v>
      </c>
      <c r="B26" s="63"/>
      <c r="C26" s="69"/>
      <c r="D26" s="69"/>
      <c r="E26" s="69"/>
      <c r="F26" s="69"/>
      <c r="G26" s="69"/>
      <c r="H26" s="69"/>
      <c r="I26" s="69"/>
      <c r="J26" s="69"/>
    </row>
    <row r="27" spans="1:10" x14ac:dyDescent="0.35">
      <c r="A27" s="105">
        <v>5</v>
      </c>
      <c r="B27" s="106" t="s">
        <v>59</v>
      </c>
      <c r="C27" s="107">
        <v>123</v>
      </c>
      <c r="D27" s="107">
        <v>103</v>
      </c>
      <c r="E27" s="105">
        <v>90</v>
      </c>
      <c r="F27" s="105">
        <v>171</v>
      </c>
      <c r="G27" s="105">
        <v>139</v>
      </c>
      <c r="H27" s="108">
        <v>175</v>
      </c>
      <c r="I27" s="108">
        <v>297</v>
      </c>
      <c r="J27" s="108">
        <v>352</v>
      </c>
    </row>
    <row r="28" spans="1:10" x14ac:dyDescent="0.35">
      <c r="A28" s="105">
        <v>7</v>
      </c>
      <c r="B28" s="106" t="s">
        <v>9</v>
      </c>
      <c r="C28" s="107">
        <v>227</v>
      </c>
      <c r="D28" s="107">
        <v>242</v>
      </c>
      <c r="E28" s="105">
        <v>362</v>
      </c>
      <c r="F28" s="105">
        <v>458</v>
      </c>
      <c r="G28" s="105">
        <v>702</v>
      </c>
      <c r="H28" s="108">
        <v>784</v>
      </c>
      <c r="I28" s="108">
        <v>1283</v>
      </c>
      <c r="J28" s="108">
        <v>1536</v>
      </c>
    </row>
    <row r="29" spans="1:10" ht="29" x14ac:dyDescent="0.35">
      <c r="A29" s="105">
        <v>13</v>
      </c>
      <c r="B29" s="106" t="s">
        <v>15</v>
      </c>
      <c r="C29" s="107">
        <v>289</v>
      </c>
      <c r="D29" s="107">
        <v>231</v>
      </c>
      <c r="E29" s="105">
        <v>258</v>
      </c>
      <c r="F29" s="105">
        <v>490</v>
      </c>
      <c r="G29" s="105">
        <v>740</v>
      </c>
      <c r="H29" s="108">
        <v>602</v>
      </c>
      <c r="I29" s="108">
        <v>699</v>
      </c>
      <c r="J29" s="108">
        <v>589</v>
      </c>
    </row>
    <row r="30" spans="1:10" x14ac:dyDescent="0.35">
      <c r="A30" s="105">
        <v>14</v>
      </c>
      <c r="B30" s="106" t="s">
        <v>16</v>
      </c>
      <c r="C30" s="107">
        <v>1879</v>
      </c>
      <c r="D30" s="107">
        <v>2195</v>
      </c>
      <c r="E30" s="105">
        <v>2380</v>
      </c>
      <c r="F30" s="105">
        <v>3604</v>
      </c>
      <c r="G30" s="105">
        <v>3511</v>
      </c>
      <c r="H30" s="108">
        <v>4967</v>
      </c>
      <c r="I30" s="108">
        <v>5496</v>
      </c>
      <c r="J30" s="108">
        <v>5562</v>
      </c>
    </row>
    <row r="31" spans="1:10" x14ac:dyDescent="0.35">
      <c r="A31" s="105">
        <v>19</v>
      </c>
      <c r="B31" s="106" t="s">
        <v>21</v>
      </c>
      <c r="C31" s="107">
        <v>124</v>
      </c>
      <c r="D31" s="107">
        <v>386</v>
      </c>
      <c r="E31" s="105">
        <v>317</v>
      </c>
      <c r="F31" s="105">
        <v>824</v>
      </c>
      <c r="G31" s="105">
        <v>843</v>
      </c>
      <c r="H31" s="108">
        <v>1485</v>
      </c>
      <c r="I31" s="108">
        <v>1931</v>
      </c>
      <c r="J31" s="108">
        <v>2037</v>
      </c>
    </row>
    <row r="32" spans="1:10" x14ac:dyDescent="0.35">
      <c r="A32" s="105">
        <v>28</v>
      </c>
      <c r="B32" s="106" t="s">
        <v>30</v>
      </c>
      <c r="C32" s="108">
        <v>355</v>
      </c>
      <c r="D32" s="107">
        <v>398</v>
      </c>
      <c r="E32" s="105">
        <v>478</v>
      </c>
      <c r="F32" s="105">
        <v>568</v>
      </c>
      <c r="G32" s="105">
        <v>335</v>
      </c>
      <c r="H32" s="108">
        <v>524</v>
      </c>
      <c r="I32" s="108">
        <v>712</v>
      </c>
      <c r="J32" s="108">
        <v>513</v>
      </c>
    </row>
    <row r="35" spans="1:11" x14ac:dyDescent="0.35">
      <c r="A35" s="69" t="s">
        <v>0</v>
      </c>
      <c r="B35" s="63" t="s">
        <v>1</v>
      </c>
      <c r="C35" s="69" t="s">
        <v>48</v>
      </c>
      <c r="D35" s="69" t="s">
        <v>49</v>
      </c>
      <c r="E35" s="69" t="s">
        <v>50</v>
      </c>
      <c r="F35" s="69" t="s">
        <v>51</v>
      </c>
      <c r="G35" s="69" t="s">
        <v>52</v>
      </c>
      <c r="H35" s="69" t="s">
        <v>53</v>
      </c>
      <c r="I35" s="69" t="s">
        <v>54</v>
      </c>
      <c r="J35" s="69" t="s">
        <v>58</v>
      </c>
    </row>
    <row r="36" spans="1:11" x14ac:dyDescent="0.35">
      <c r="A36" s="69" t="s">
        <v>66</v>
      </c>
      <c r="B36" s="63"/>
      <c r="C36" s="69"/>
      <c r="D36" s="69"/>
      <c r="E36" s="69"/>
      <c r="F36" s="69"/>
      <c r="G36" s="69"/>
      <c r="H36" s="69"/>
      <c r="I36" s="69"/>
      <c r="J36" s="69"/>
    </row>
    <row r="37" spans="1:11" ht="29" x14ac:dyDescent="0.35">
      <c r="A37" s="100">
        <v>1</v>
      </c>
      <c r="B37" s="101" t="s">
        <v>3</v>
      </c>
      <c r="C37" s="102">
        <v>282</v>
      </c>
      <c r="D37" s="102">
        <v>536</v>
      </c>
      <c r="E37" s="100">
        <v>616</v>
      </c>
      <c r="F37" s="100">
        <v>931</v>
      </c>
      <c r="G37" s="100">
        <v>1207</v>
      </c>
      <c r="H37" s="103">
        <v>1886</v>
      </c>
      <c r="I37" s="103">
        <v>1899</v>
      </c>
      <c r="J37" s="103">
        <v>1875</v>
      </c>
    </row>
    <row r="38" spans="1:11" x14ac:dyDescent="0.35">
      <c r="A38" s="100">
        <v>6</v>
      </c>
      <c r="B38" s="101" t="s">
        <v>8</v>
      </c>
      <c r="C38" s="102">
        <v>62</v>
      </c>
      <c r="D38" s="102">
        <v>17</v>
      </c>
      <c r="E38" s="100">
        <v>31</v>
      </c>
      <c r="F38" s="100">
        <v>13</v>
      </c>
      <c r="G38" s="100">
        <v>29</v>
      </c>
      <c r="H38" s="103">
        <v>15</v>
      </c>
      <c r="I38" s="103">
        <v>40</v>
      </c>
      <c r="J38" s="103">
        <v>36</v>
      </c>
    </row>
    <row r="39" spans="1:11" x14ac:dyDescent="0.35">
      <c r="A39" s="100">
        <v>11</v>
      </c>
      <c r="B39" s="101" t="s">
        <v>13</v>
      </c>
      <c r="C39" s="102">
        <v>1020</v>
      </c>
      <c r="D39" s="102">
        <v>1447</v>
      </c>
      <c r="E39" s="100">
        <v>1101</v>
      </c>
      <c r="F39" s="100">
        <v>3174</v>
      </c>
      <c r="G39" s="100">
        <v>5839</v>
      </c>
      <c r="H39" s="103">
        <v>12020</v>
      </c>
      <c r="I39" s="103">
        <v>10741</v>
      </c>
      <c r="J39" s="103">
        <v>8136</v>
      </c>
    </row>
    <row r="40" spans="1:11" x14ac:dyDescent="0.35">
      <c r="A40" s="100">
        <v>12</v>
      </c>
      <c r="B40" s="101" t="s">
        <v>14</v>
      </c>
      <c r="C40" s="102">
        <v>450</v>
      </c>
      <c r="D40" s="102">
        <v>290</v>
      </c>
      <c r="E40" s="100">
        <v>283</v>
      </c>
      <c r="F40" s="100">
        <v>320</v>
      </c>
      <c r="G40" s="100">
        <v>340</v>
      </c>
      <c r="H40" s="103">
        <v>307</v>
      </c>
      <c r="I40" s="103">
        <v>426</v>
      </c>
      <c r="J40" s="103">
        <v>626</v>
      </c>
    </row>
    <row r="41" spans="1:11" x14ac:dyDescent="0.35">
      <c r="A41" s="100">
        <v>23</v>
      </c>
      <c r="B41" s="101" t="s">
        <v>25</v>
      </c>
      <c r="C41" s="102">
        <v>172</v>
      </c>
      <c r="D41" s="102">
        <v>142</v>
      </c>
      <c r="E41" s="100">
        <v>144</v>
      </c>
      <c r="F41" s="100">
        <v>228</v>
      </c>
      <c r="G41" s="100">
        <v>295</v>
      </c>
      <c r="H41" s="103">
        <v>385</v>
      </c>
      <c r="I41" s="103">
        <v>782</v>
      </c>
      <c r="J41" s="103">
        <v>1076</v>
      </c>
    </row>
    <row r="42" spans="1:11" x14ac:dyDescent="0.35">
      <c r="A42" s="100">
        <v>24</v>
      </c>
      <c r="B42" s="101" t="s">
        <v>26</v>
      </c>
      <c r="C42" s="102">
        <v>703</v>
      </c>
      <c r="D42" s="102">
        <v>687</v>
      </c>
      <c r="E42" s="100">
        <v>593</v>
      </c>
      <c r="F42" s="100">
        <v>1209</v>
      </c>
      <c r="G42" s="100">
        <v>1205</v>
      </c>
      <c r="H42" s="103">
        <v>2691</v>
      </c>
      <c r="I42" s="103">
        <v>5024</v>
      </c>
      <c r="J42" s="103">
        <v>10303</v>
      </c>
    </row>
    <row r="44" spans="1:11" x14ac:dyDescent="0.35">
      <c r="A44" s="79"/>
      <c r="B44" s="88" t="s">
        <v>31</v>
      </c>
      <c r="C44" s="73">
        <v>9322</v>
      </c>
      <c r="D44" s="73">
        <v>11331</v>
      </c>
      <c r="E44" s="78">
        <v>12187</v>
      </c>
      <c r="F44" s="79">
        <v>21593</v>
      </c>
      <c r="G44" s="79">
        <v>27004</v>
      </c>
      <c r="H44" s="78">
        <v>44511</v>
      </c>
      <c r="I44" s="78">
        <v>49708</v>
      </c>
      <c r="J44" s="78">
        <v>52430</v>
      </c>
      <c r="K44" s="16">
        <f>SUM(C44:J44)</f>
        <v>228086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FA6-CB23-4B83-9B60-770DA287554C}">
  <dimension ref="A1:I9"/>
  <sheetViews>
    <sheetView tabSelected="1" workbookViewId="0">
      <selection activeCell="M3" sqref="M3"/>
    </sheetView>
  </sheetViews>
  <sheetFormatPr defaultRowHeight="14.5" x14ac:dyDescent="0.35"/>
  <cols>
    <col min="1" max="1" width="20.1796875" customWidth="1"/>
  </cols>
  <sheetData>
    <row r="1" spans="1:9" x14ac:dyDescent="0.35">
      <c r="A1" s="63" t="s">
        <v>1</v>
      </c>
      <c r="B1" s="69" t="s">
        <v>48</v>
      </c>
      <c r="C1" s="69" t="s">
        <v>49</v>
      </c>
      <c r="D1" s="69" t="s">
        <v>50</v>
      </c>
      <c r="E1" s="69" t="s">
        <v>51</v>
      </c>
      <c r="F1" s="69" t="s">
        <v>52</v>
      </c>
      <c r="G1" s="69" t="s">
        <v>53</v>
      </c>
      <c r="H1" s="69" t="s">
        <v>54</v>
      </c>
      <c r="I1" s="69" t="s">
        <v>58</v>
      </c>
    </row>
    <row r="2" spans="1:9" x14ac:dyDescent="0.35">
      <c r="A2" s="91" t="s">
        <v>4</v>
      </c>
      <c r="B2" s="92">
        <v>18</v>
      </c>
      <c r="C2" s="92">
        <v>6</v>
      </c>
      <c r="D2" s="90">
        <v>4</v>
      </c>
      <c r="E2" s="90">
        <v>1</v>
      </c>
      <c r="F2" s="90">
        <v>7</v>
      </c>
      <c r="G2" s="93">
        <v>8</v>
      </c>
      <c r="H2" s="93">
        <v>30</v>
      </c>
      <c r="I2" s="93">
        <v>47</v>
      </c>
    </row>
    <row r="3" spans="1:9" x14ac:dyDescent="0.35">
      <c r="A3" s="91" t="s">
        <v>5</v>
      </c>
      <c r="B3" s="92">
        <v>379</v>
      </c>
      <c r="C3" s="92">
        <v>483</v>
      </c>
      <c r="D3" s="90">
        <v>696</v>
      </c>
      <c r="E3" s="90">
        <v>1120</v>
      </c>
      <c r="F3" s="90">
        <v>2022</v>
      </c>
      <c r="G3" s="93">
        <v>2231</v>
      </c>
      <c r="H3" s="93">
        <v>3530</v>
      </c>
      <c r="I3" s="93">
        <v>4846</v>
      </c>
    </row>
    <row r="4" spans="1:9" x14ac:dyDescent="0.35">
      <c r="A4" s="91" t="s">
        <v>17</v>
      </c>
      <c r="B4" s="92">
        <v>13</v>
      </c>
      <c r="C4" s="92">
        <v>6</v>
      </c>
      <c r="D4" s="90">
        <v>11</v>
      </c>
      <c r="E4" s="90">
        <v>74</v>
      </c>
      <c r="F4" s="90">
        <v>29</v>
      </c>
      <c r="G4" s="93">
        <v>4</v>
      </c>
      <c r="H4" s="93">
        <v>79</v>
      </c>
      <c r="I4" s="93">
        <v>67</v>
      </c>
    </row>
    <row r="5" spans="1:9" x14ac:dyDescent="0.35">
      <c r="A5" s="91" t="s">
        <v>18</v>
      </c>
      <c r="B5" s="92">
        <v>60</v>
      </c>
      <c r="C5" s="92">
        <v>56</v>
      </c>
      <c r="D5" s="90">
        <v>39</v>
      </c>
      <c r="E5" s="90">
        <v>39</v>
      </c>
      <c r="F5" s="90">
        <v>74</v>
      </c>
      <c r="G5" s="93">
        <v>89</v>
      </c>
      <c r="H5" s="93">
        <v>142</v>
      </c>
      <c r="I5" s="93">
        <v>107</v>
      </c>
    </row>
    <row r="6" spans="1:9" x14ac:dyDescent="0.35">
      <c r="A6" s="91" t="s">
        <v>19</v>
      </c>
      <c r="B6" s="92">
        <v>22</v>
      </c>
      <c r="C6" s="92">
        <v>8</v>
      </c>
      <c r="D6" s="90">
        <v>1</v>
      </c>
      <c r="E6" s="90">
        <v>10</v>
      </c>
      <c r="F6" s="90">
        <v>6</v>
      </c>
      <c r="G6" s="93">
        <v>8</v>
      </c>
      <c r="H6" s="93">
        <v>13</v>
      </c>
      <c r="I6" s="93">
        <v>30</v>
      </c>
    </row>
    <row r="7" spans="1:9" x14ac:dyDescent="0.35">
      <c r="A7" s="91" t="s">
        <v>20</v>
      </c>
      <c r="B7" s="92">
        <v>0</v>
      </c>
      <c r="C7" s="92">
        <v>0</v>
      </c>
      <c r="D7" s="90">
        <v>2</v>
      </c>
      <c r="E7" s="90">
        <v>0</v>
      </c>
      <c r="F7" s="90">
        <v>2</v>
      </c>
      <c r="G7" s="93">
        <v>2</v>
      </c>
      <c r="H7" s="93">
        <v>8</v>
      </c>
      <c r="I7" s="93">
        <v>8</v>
      </c>
    </row>
    <row r="8" spans="1:9" x14ac:dyDescent="0.35">
      <c r="A8" s="91" t="s">
        <v>24</v>
      </c>
      <c r="B8" s="92">
        <v>4</v>
      </c>
      <c r="C8" s="92">
        <v>1</v>
      </c>
      <c r="D8" s="90">
        <v>1</v>
      </c>
      <c r="E8" s="90">
        <v>1</v>
      </c>
      <c r="F8" s="90">
        <v>1</v>
      </c>
      <c r="G8" s="93">
        <v>2</v>
      </c>
      <c r="H8" s="93">
        <v>0</v>
      </c>
      <c r="I8" s="93">
        <v>0</v>
      </c>
    </row>
    <row r="9" spans="1:9" x14ac:dyDescent="0.35">
      <c r="A9" s="91" t="s">
        <v>27</v>
      </c>
      <c r="B9" s="92">
        <v>5</v>
      </c>
      <c r="C9" s="92">
        <v>13</v>
      </c>
      <c r="D9" s="90">
        <v>8</v>
      </c>
      <c r="E9" s="90">
        <v>7</v>
      </c>
      <c r="F9" s="90">
        <v>20</v>
      </c>
      <c r="G9" s="93">
        <v>20</v>
      </c>
      <c r="H9" s="93">
        <v>34</v>
      </c>
      <c r="I9" s="93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W U D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9 W U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l A 1 c o i k e 4 D g A A A B E A A A A T A B w A R m 9 y b X V s Y X M v U 2 V j d G l v b j E u b S C i G A A o o B Q A A A A A A A A A A A A A A A A A A A A A A A A A A A A r T k 0 u y c z P U w i G 0 I b W A F B L A Q I t A B Q A A g A I A P V l A 1 e v 2 u w 9 p A A A A P Y A A A A S A A A A A A A A A A A A A A A A A A A A A A B D b 2 5 m a W c v U G F j a 2 F n Z S 5 4 b W x Q S w E C L Q A U A A I A C A D 1 Z Q N X D 8 r p q 6 Q A A A D p A A A A E w A A A A A A A A A A A A A A A A D w A A A A W 0 N v b n R l b n R f V H l w Z X N d L n h t b F B L A Q I t A B Q A A g A I A P V l A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T O 2 d N v N r S I R k 1 5 X o o 5 a 8 A A A A A A I A A A A A A B B m A A A A A Q A A I A A A A A v w w b m M W 0 D c X P y X r J 2 G f d b l e W K f e E h H R Y b e 9 Z 9 T T p F J A A A A A A 6 A A A A A A g A A I A A A A M c l F t 8 v C Q U W N B d 1 I N a J D + Q e Z v R r K 4 v E z u r l u Z Z k L g C M U A A A A O Y + f 8 x i F F s 9 2 M S 6 D U E k a 0 I Z 0 s / D L Q i M S W a w 9 0 h Y P F 4 U b O C q l 9 Q Q 4 Q O 8 P / x 1 p a b b E 3 Y 6 A Z x R j G U 4 A Q t R O G u x N h J 3 p V Z 7 t h F / e A X r c z V l f j p o Q A A A A D Z W G 0 H W E i R Q u g M K V m t d y 5 Q + E A + m A S S U A q J C h 8 O X C e U C L s 8 Q 1 0 4 F E E B s M V T e A Q 2 r w 1 m N a 1 T H 6 N 9 r Y P z 0 v + H 2 e 6 E = < / D a t a M a s h u p > 
</file>

<file path=customXml/itemProps1.xml><?xml version="1.0" encoding="utf-8"?>
<ds:datastoreItem xmlns:ds="http://schemas.openxmlformats.org/officeDocument/2006/customXml" ds:itemID="{8451244D-0CB7-4792-B9B8-0F33888C4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Sheet7</vt:lpstr>
      <vt:lpstr>CIIReport</vt:lpstr>
      <vt:lpstr>Sheet1</vt:lpstr>
      <vt:lpstr>Sheet3</vt:lpstr>
      <vt:lpstr>Sheet4</vt:lpstr>
      <vt:lpstr>Sheet2</vt:lpstr>
      <vt:lpstr>Sheet5</vt:lpstr>
      <vt:lpstr>Sheet6</vt:lpstr>
      <vt:lpstr>Sheet10</vt:lpstr>
      <vt:lpstr>Sheet9</vt:lpstr>
      <vt:lpstr>Sheet11</vt:lpstr>
      <vt:lpstr>SV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Lakshmipriya Chandra</cp:lastModifiedBy>
  <cp:lastPrinted>2022-07-28T13:07:10Z</cp:lastPrinted>
  <dcterms:created xsi:type="dcterms:W3CDTF">2022-06-22T12:32:07Z</dcterms:created>
  <dcterms:modified xsi:type="dcterms:W3CDTF">2023-09-20T09:32:49Z</dcterms:modified>
</cp:coreProperties>
</file>