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D:\ASU\MSBA\SCM 518 Analytical Decision Modeling 1\"/>
    </mc:Choice>
  </mc:AlternateContent>
  <xr:revisionPtr revIDLastSave="0" documentId="8_{D999CA93-219A-4EA2-8044-0FA81F9DF20A}" xr6:coauthVersionLast="45" xr6:coauthVersionMax="45" xr10:uidLastSave="{00000000-0000-0000-0000-000000000000}"/>
  <bookViews>
    <workbookView xWindow="-108" yWindow="-108" windowWidth="23256" windowHeight="12576" activeTab="1" xr2:uid="{00000000-000D-0000-FFFF-FFFF00000000}"/>
  </bookViews>
  <sheets>
    <sheet name="Factory Diagram" sheetId="1" r:id="rId1"/>
    <sheet name="Equipment Location" sheetId="4" r:id="rId2"/>
    <sheet name="Equipment Location_STS" sheetId="5" state="veryHidden" r:id="rId3"/>
    <sheet name="Sensitivity Analysis" sheetId="6" r:id="rId4"/>
  </sheets>
  <definedNames>
    <definedName name="ChartData" localSheetId="3">'Sensitivity Analysis'!$K$5:$K$10</definedName>
    <definedName name="Dist_Traveled">'Equipment Location'!$E$27:$E$33</definedName>
    <definedName name="Distance_Matrix">'Equipment Location'!$C$7:$H$12</definedName>
    <definedName name="Eq_Loc_Table">'Equipment Location'!$B$17:$C$22</definedName>
    <definedName name="InputValues" localSheetId="3">'Sensitivity Analysis'!$A$5:$A$10</definedName>
    <definedName name="Location">'Equipment Location'!$C$17:$C$22</definedName>
    <definedName name="OutputAddresses" localSheetId="3">'Sensitivity Analysis'!$B$4:$H$4</definedName>
    <definedName name="OutputValues" localSheetId="3">'Sensitivity Analysis'!$B$5:$H$10</definedName>
    <definedName name="solver_adj" localSheetId="1" hidden="1">'Equipment Location'!$C$17:$C$22</definedName>
    <definedName name="solver_cvg" localSheetId="1" hidden="1">0.0001</definedName>
    <definedName name="solver_drv" localSheetId="1" hidden="1">2</definedName>
    <definedName name="solver_eng" localSheetId="1" hidden="1">1</definedName>
    <definedName name="solver_est" localSheetId="1" hidden="1">1</definedName>
    <definedName name="solver_itr" localSheetId="1" hidden="1">2147483647</definedName>
    <definedName name="solver_lhs1" localSheetId="1" hidden="1">'Equipment Location'!$C$17:$C$22</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1</definedName>
    <definedName name="solver_nwt" localSheetId="1" hidden="1">1</definedName>
    <definedName name="solver_opt" localSheetId="1" hidden="1">'Equipment Location'!$E$35</definedName>
    <definedName name="solver_pre" localSheetId="1" hidden="1">0.000001</definedName>
    <definedName name="solver_rbv" localSheetId="1" hidden="1">2</definedName>
    <definedName name="solver_rel1" localSheetId="1" hidden="1">6</definedName>
    <definedName name="solver_rhs1" localSheetId="1" hidden="1">AllDifferent</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 name="Total_Distance">'Equipment Location'!$E$35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6" i="4" l="1"/>
  <c r="K1" i="6" l="1"/>
  <c r="K10" i="6"/>
  <c r="K9" i="6"/>
  <c r="K8" i="6"/>
  <c r="K7" i="6"/>
  <c r="K6" i="6"/>
  <c r="K5" i="6"/>
  <c r="J4" i="6"/>
  <c r="D27" i="4" l="1"/>
  <c r="E27" i="4" s="1"/>
  <c r="D28" i="4"/>
  <c r="D29" i="4"/>
  <c r="D30" i="4"/>
  <c r="D31" i="4"/>
  <c r="D32" i="4"/>
  <c r="D33" i="4"/>
  <c r="E29" i="4" l="1"/>
  <c r="E32" i="4"/>
  <c r="E28" i="4"/>
  <c r="E33" i="4"/>
  <c r="E30" i="4"/>
  <c r="E31" i="4"/>
  <c r="E35"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Madison</author>
  </authors>
  <commentList>
    <comment ref="B5" authorId="0" shapeId="0" xr:uid="{8658AB9E-4B3D-4F9C-BB75-144B0BE3F2C1}">
      <text>
        <r>
          <rPr>
            <sz val="9"/>
            <color indexed="81"/>
            <rFont val="Tahoma"/>
            <family val="2"/>
          </rPr>
          <t>Solver found an integer solution within tolerance. All constraints are satisfied.</t>
        </r>
      </text>
    </comment>
    <comment ref="B6" authorId="0" shapeId="0" xr:uid="{33AF2CA8-2066-4DC3-81E5-35E92C2A11BF}">
      <text>
        <r>
          <rPr>
            <sz val="9"/>
            <color indexed="81"/>
            <rFont val="Tahoma"/>
            <family val="2"/>
          </rPr>
          <t>Solver found an integer solution within tolerance. All constraints are satisfied.</t>
        </r>
      </text>
    </comment>
    <comment ref="B7" authorId="0" shapeId="0" xr:uid="{5232C179-9C6C-4AD2-8297-FDADF38A51C0}">
      <text>
        <r>
          <rPr>
            <sz val="9"/>
            <color indexed="81"/>
            <rFont val="Tahoma"/>
            <family val="2"/>
          </rPr>
          <t>Solver found an integer solution within tolerance. All constraints are satisfied.</t>
        </r>
      </text>
    </comment>
    <comment ref="B8" authorId="0" shapeId="0" xr:uid="{6A46CC98-F4B3-43CF-AAE5-AB5B26625292}">
      <text>
        <r>
          <rPr>
            <sz val="9"/>
            <color indexed="81"/>
            <rFont val="Tahoma"/>
            <family val="2"/>
          </rPr>
          <t>Solver found an integer solution within tolerance. All constraints are satisfied.</t>
        </r>
      </text>
    </comment>
    <comment ref="B9" authorId="0" shapeId="0" xr:uid="{D8FC93F4-82A5-4A98-B897-55B8A88A4920}">
      <text>
        <r>
          <rPr>
            <sz val="9"/>
            <color indexed="81"/>
            <rFont val="Tahoma"/>
            <family val="2"/>
          </rPr>
          <t>Solver found an integer solution within tolerance. All constraints are satisfied.</t>
        </r>
      </text>
    </comment>
    <comment ref="B10" authorId="0" shapeId="0" xr:uid="{9390D483-9C2F-4568-8789-11A716A43C7B}">
      <text>
        <r>
          <rPr>
            <sz val="9"/>
            <color indexed="81"/>
            <rFont val="Tahoma"/>
            <family val="2"/>
          </rPr>
          <t>Solver found an integer solution within tolerance. All constraints are satisfied.</t>
        </r>
      </text>
    </comment>
  </commentList>
</comments>
</file>

<file path=xl/sharedStrings.xml><?xml version="1.0" encoding="utf-8"?>
<sst xmlns="http://schemas.openxmlformats.org/spreadsheetml/2006/main" count="48" uniqueCount="41">
  <si>
    <t>FACTORY FLOOR LAYOUT</t>
  </si>
  <si>
    <t>Location 1</t>
  </si>
  <si>
    <t>Location 2</t>
  </si>
  <si>
    <t>Location 3</t>
  </si>
  <si>
    <t>Location 4</t>
  </si>
  <si>
    <t>Location 5</t>
  </si>
  <si>
    <t>Location 6</t>
  </si>
  <si>
    <t>Process flow for making widgets</t>
  </si>
  <si>
    <t>Step #</t>
  </si>
  <si>
    <t>Equipment</t>
  </si>
  <si>
    <t>Travel Distances Between Locations</t>
  </si>
  <si>
    <t>From</t>
  </si>
  <si>
    <t>To</t>
  </si>
  <si>
    <t>Equipment Location Problem</t>
  </si>
  <si>
    <t>Equipment Location Assignments</t>
  </si>
  <si>
    <t>Location</t>
  </si>
  <si>
    <t>Distance Traveled</t>
  </si>
  <si>
    <t>Total Distance</t>
  </si>
  <si>
    <t>Optimum Table</t>
  </si>
  <si>
    <t>Objective</t>
  </si>
  <si>
    <t>$C$28</t>
  </si>
  <si>
    <t>$E$35,$C$17:$C$22</t>
  </si>
  <si>
    <t>Step 3 Equipment</t>
  </si>
  <si>
    <t>Oneway analysis for Solver model in Equipment Location worksheet</t>
  </si>
  <si>
    <t>Step 3 Equipment (cell $C$28) values along side, output cell(s) along top</t>
  </si>
  <si>
    <t>Total_Distance</t>
  </si>
  <si>
    <t>Eq_Loc_Table_2</t>
  </si>
  <si>
    <t>Eq_Loc_Table_4</t>
  </si>
  <si>
    <t>Eq_Loc_Table_6</t>
  </si>
  <si>
    <t>Eq_Loc_Table_8</t>
  </si>
  <si>
    <t>Eq_Loc_Table_10</t>
  </si>
  <si>
    <t>Eq_Loc_Table_12</t>
  </si>
  <si>
    <t>Data for chart</t>
  </si>
  <si>
    <t>Dist_Traveled</t>
  </si>
  <si>
    <t>='Equipment Location'!$E$27:$E$33</t>
  </si>
  <si>
    <t>Distance_Matrix</t>
  </si>
  <si>
    <t>='Equipment Location'!$C$7:$H$12</t>
  </si>
  <si>
    <t>Eq_Loc_Table</t>
  </si>
  <si>
    <t>='Equipment Location'!$B$17:$C$22</t>
  </si>
  <si>
    <t>='Equipment Location'!$C$17:$C$22</t>
  </si>
  <si>
    <t>='Equipment Location'!$E$35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</si>
</sst>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b/>
      <sz val="10"/>
      <color indexed="10"/>
      <name val="Arial"/>
      <family val="2"/>
    </font>
    <font>
      <sz val="10"/>
      <name val="Arial"/>
      <family val="2"/>
    </font>
    <font>
      <sz val="11"/>
      <color rgb="FF006100"/>
      <name val="Calibri"/>
      <family val="2"/>
      <scheme val="minor"/>
    </font>
    <font>
      <sz val="10"/>
      <color rgb="FFFFFFFF"/>
      <name val="Arial"/>
      <family val="2"/>
    </font>
    <font>
      <sz val="9"/>
      <color indexed="81"/>
      <name val="Tahoma"/>
      <family val="2"/>
    </font>
  </fonts>
  <fills count="8">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theme="4" tint="0.59999389629810485"/>
        <bgColor indexed="65"/>
      </patternFill>
    </fill>
    <fill>
      <patternFill patternType="solid">
        <fgColor rgb="FFC6EFCE"/>
      </patternFill>
    </fill>
    <fill>
      <patternFill patternType="solid">
        <fgColor theme="5" tint="0.59999389629810485"/>
        <bgColor indexed="65"/>
      </patternFill>
    </fill>
    <fill>
      <patternFill patternType="solid">
        <fgColor theme="9" tint="0.59999389629810485"/>
        <bgColor indexed="64"/>
      </patternFill>
    </fill>
  </fills>
  <borders count="1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2" fillId="4" borderId="0" applyNumberFormat="0" applyBorder="0" applyAlignment="0" applyProtection="0"/>
    <xf numFmtId="0" fontId="7" fillId="5" borderId="0" applyNumberFormat="0" applyBorder="0" applyAlignment="0" applyProtection="0"/>
    <xf numFmtId="0" fontId="1" fillId="6" borderId="0" applyNumberFormat="0" applyBorder="0" applyAlignment="0" applyProtection="0"/>
  </cellStyleXfs>
  <cellXfs count="55">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0"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4" fillId="0" borderId="0" xfId="0" applyFont="1"/>
    <xf numFmtId="0" fontId="0" fillId="3" borderId="8" xfId="0" applyFill="1" applyBorder="1"/>
    <xf numFmtId="0" fontId="0" fillId="3" borderId="1" xfId="0" applyFill="1" applyBorder="1"/>
    <xf numFmtId="0" fontId="0" fillId="3" borderId="2" xfId="0" applyFill="1" applyBorder="1"/>
    <xf numFmtId="0" fontId="0" fillId="3" borderId="3" xfId="0" applyFill="1" applyBorder="1"/>
    <xf numFmtId="0" fontId="0" fillId="3" borderId="0" xfId="0"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5" fillId="2" borderId="8" xfId="0" applyFont="1" applyFill="1" applyBorder="1"/>
    <xf numFmtId="0" fontId="0" fillId="0" borderId="0" xfId="0" applyAlignment="1">
      <alignment horizontal="center"/>
    </xf>
    <xf numFmtId="0" fontId="0" fillId="0" borderId="0" xfId="0" applyAlignment="1">
      <alignment horizontal="center" wrapText="1"/>
    </xf>
    <xf numFmtId="0" fontId="6" fillId="0" borderId="0" xfId="0" applyFont="1"/>
    <xf numFmtId="0" fontId="2" fillId="4" borderId="0" xfId="1"/>
    <xf numFmtId="0" fontId="6" fillId="0" borderId="0" xfId="0" applyFont="1" applyAlignment="1">
      <alignment horizontal="center"/>
    </xf>
    <xf numFmtId="0" fontId="1" fillId="6" borderId="0" xfId="3"/>
    <xf numFmtId="0" fontId="1" fillId="4" borderId="9" xfId="1" applyFont="1" applyBorder="1" applyAlignment="1">
      <alignment horizontal="center"/>
    </xf>
    <xf numFmtId="0" fontId="1" fillId="4" borderId="10" xfId="1" applyFont="1" applyBorder="1" applyAlignment="1">
      <alignment horizontal="center"/>
    </xf>
    <xf numFmtId="0" fontId="1" fillId="4" borderId="11" xfId="1" applyFont="1" applyBorder="1" applyAlignment="1">
      <alignment horizontal="center"/>
    </xf>
    <xf numFmtId="0" fontId="1" fillId="4" borderId="12" xfId="1" applyFont="1" applyBorder="1" applyAlignment="1">
      <alignment horizontal="center"/>
    </xf>
    <xf numFmtId="0" fontId="1" fillId="4" borderId="0" xfId="1" applyFont="1" applyBorder="1" applyAlignment="1">
      <alignment horizontal="center"/>
    </xf>
    <xf numFmtId="0" fontId="1" fillId="4" borderId="13" xfId="1" applyFont="1" applyBorder="1" applyAlignment="1">
      <alignment horizontal="center"/>
    </xf>
    <xf numFmtId="0" fontId="1" fillId="4" borderId="14" xfId="1" applyFont="1" applyBorder="1" applyAlignment="1">
      <alignment horizontal="center"/>
    </xf>
    <xf numFmtId="0" fontId="1" fillId="4" borderId="15" xfId="1" applyFont="1" applyBorder="1" applyAlignment="1">
      <alignment horizontal="center"/>
    </xf>
    <xf numFmtId="0" fontId="1" fillId="4" borderId="16" xfId="1" applyFont="1" applyBorder="1" applyAlignment="1">
      <alignment horizontal="center"/>
    </xf>
    <xf numFmtId="0" fontId="6" fillId="0" borderId="0" xfId="0" applyFont="1" applyAlignment="1">
      <alignment horizontal="right"/>
    </xf>
    <xf numFmtId="0" fontId="7" fillId="5" borderId="0" xfId="2"/>
    <xf numFmtId="49" fontId="0" fillId="0" borderId="0" xfId="0" applyNumberFormat="1"/>
    <xf numFmtId="0" fontId="0" fillId="0" borderId="0" xfId="0" applyNumberFormat="1"/>
    <xf numFmtId="0" fontId="0" fillId="0" borderId="0" xfId="0" applyAlignment="1">
      <alignment horizontal="right" textRotation="90"/>
    </xf>
    <xf numFmtId="0" fontId="0" fillId="7" borderId="0" xfId="0" applyFill="1" applyAlignment="1">
      <alignment horizontal="right" textRotation="90"/>
    </xf>
    <xf numFmtId="0" fontId="8" fillId="0" borderId="0" xfId="0" applyFont="1"/>
    <xf numFmtId="0" fontId="0" fillId="0" borderId="9" xfId="0" applyNumberFormat="1" applyBorder="1"/>
    <xf numFmtId="0" fontId="0" fillId="0" borderId="10" xfId="0" applyNumberFormat="1" applyBorder="1"/>
    <xf numFmtId="0" fontId="0" fillId="0" borderId="11" xfId="0" applyNumberFormat="1" applyBorder="1"/>
    <xf numFmtId="0" fontId="0" fillId="0" borderId="12" xfId="0" applyNumberFormat="1" applyBorder="1"/>
    <xf numFmtId="0" fontId="0" fillId="0" borderId="0" xfId="0" applyNumberFormat="1" applyBorder="1"/>
    <xf numFmtId="0" fontId="0" fillId="0" borderId="13" xfId="0" applyNumberFormat="1" applyBorder="1"/>
    <xf numFmtId="0" fontId="0" fillId="0" borderId="14" xfId="0" applyNumberFormat="1" applyBorder="1"/>
    <xf numFmtId="0" fontId="0" fillId="0" borderId="15" xfId="0" applyNumberFormat="1" applyBorder="1"/>
    <xf numFmtId="0" fontId="0" fillId="0" borderId="16" xfId="0" applyNumberFormat="1" applyBorder="1"/>
    <xf numFmtId="0" fontId="0" fillId="0" borderId="0" xfId="0" applyNumberFormat="1" applyFill="1" applyBorder="1"/>
    <xf numFmtId="0" fontId="0" fillId="0" borderId="13" xfId="0" applyNumberFormat="1" applyFill="1" applyBorder="1"/>
    <xf numFmtId="0" fontId="0" fillId="0" borderId="0" xfId="0" applyAlignment="1">
      <alignment horizontal="right"/>
    </xf>
    <xf numFmtId="0" fontId="4" fillId="0" borderId="0" xfId="0" applyFont="1" applyAlignment="1">
      <alignment horizontal="center"/>
    </xf>
  </cellXfs>
  <cellStyles count="4">
    <cellStyle name="40% - Accent1" xfId="1" builtinId="31"/>
    <cellStyle name="40% - Accent2" xfId="3" builtinId="35"/>
    <cellStyle name="Good" xfId="2" builtinId="2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'Sensitivity Analysis'!$K$1</c:f>
          <c:strCache>
            <c:ptCount val="1"/>
            <c:pt idx="0">
              <c:v>Sensitivity of Total_Distance to Step 3 Equipment</c:v>
            </c:pt>
          </c:strCache>
        </c:strRef>
      </c:tx>
      <c:overlay val="0"/>
      <c:txPr>
        <a:bodyPr/>
        <a:lstStyle/>
        <a:p>
          <a:pPr>
            <a:defRPr sz="1200"/>
          </a:pPr>
          <a:endParaRPr lang="en-US"/>
        </a:p>
      </c:txPr>
    </c:title>
    <c:autoTitleDeleted val="0"/>
    <c:plotArea>
      <c:layout/>
      <c:lineChart>
        <c:grouping val="standard"/>
        <c:varyColors val="0"/>
        <c:ser>
          <c:idx val="0"/>
          <c:order val="0"/>
          <c:cat>
            <c:numRef>
              <c:f>'Sensitivity Analysis'!$A$5:$A$10</c:f>
              <c:numCache>
                <c:formatCode>General</c:formatCode>
                <c:ptCount val="6"/>
                <c:pt idx="0">
                  <c:v>1</c:v>
                </c:pt>
                <c:pt idx="1">
                  <c:v>2</c:v>
                </c:pt>
                <c:pt idx="2">
                  <c:v>3</c:v>
                </c:pt>
                <c:pt idx="3">
                  <c:v>4</c:v>
                </c:pt>
                <c:pt idx="4">
                  <c:v>5</c:v>
                </c:pt>
                <c:pt idx="5">
                  <c:v>6</c:v>
                </c:pt>
              </c:numCache>
            </c:numRef>
          </c:cat>
          <c:val>
            <c:numRef>
              <c:f>'Sensitivity Analysis'!$K$5:$K$10</c:f>
              <c:numCache>
                <c:formatCode>General</c:formatCode>
                <c:ptCount val="6"/>
                <c:pt idx="0">
                  <c:v>210</c:v>
                </c:pt>
                <c:pt idx="1">
                  <c:v>135</c:v>
                </c:pt>
                <c:pt idx="2">
                  <c:v>145</c:v>
                </c:pt>
                <c:pt idx="3">
                  <c:v>135</c:v>
                </c:pt>
                <c:pt idx="4">
                  <c:v>165</c:v>
                </c:pt>
                <c:pt idx="5">
                  <c:v>200</c:v>
                </c:pt>
              </c:numCache>
            </c:numRef>
          </c:val>
          <c:smooth val="0"/>
          <c:extLst>
            <c:ext xmlns:c16="http://schemas.microsoft.com/office/drawing/2014/chart" uri="{C3380CC4-5D6E-409C-BE32-E72D297353CC}">
              <c16:uniqueId val="{00000001-EF91-4543-B4B1-17E100D63664}"/>
            </c:ext>
          </c:extLst>
        </c:ser>
        <c:dLbls>
          <c:showLegendKey val="0"/>
          <c:showVal val="0"/>
          <c:showCatName val="0"/>
          <c:showSerName val="0"/>
          <c:showPercent val="0"/>
          <c:showBubbleSize val="0"/>
        </c:dLbls>
        <c:marker val="1"/>
        <c:smooth val="0"/>
        <c:axId val="1009615183"/>
        <c:axId val="998043983"/>
      </c:lineChart>
      <c:catAx>
        <c:axId val="1009615183"/>
        <c:scaling>
          <c:orientation val="minMax"/>
        </c:scaling>
        <c:delete val="0"/>
        <c:axPos val="b"/>
        <c:title>
          <c:tx>
            <c:rich>
              <a:bodyPr/>
              <a:lstStyle/>
              <a:p>
                <a:pPr>
                  <a:defRPr/>
                </a:pPr>
                <a:r>
                  <a:rPr lang="en-US"/>
                  <a:t>Step 3 Equipment ($C$28)</a:t>
                </a:r>
              </a:p>
            </c:rich>
          </c:tx>
          <c:overlay val="0"/>
        </c:title>
        <c:numFmt formatCode="General" sourceLinked="1"/>
        <c:majorTickMark val="out"/>
        <c:minorTickMark val="none"/>
        <c:tickLblPos val="nextTo"/>
        <c:crossAx val="998043983"/>
        <c:crosses val="autoZero"/>
        <c:auto val="1"/>
        <c:lblAlgn val="ctr"/>
        <c:lblOffset val="100"/>
        <c:noMultiLvlLbl val="0"/>
      </c:catAx>
      <c:valAx>
        <c:axId val="998043983"/>
        <c:scaling>
          <c:orientation val="minMax"/>
        </c:scaling>
        <c:delete val="0"/>
        <c:axPos val="l"/>
        <c:majorGridlines/>
        <c:numFmt formatCode="General" sourceLinked="1"/>
        <c:majorTickMark val="out"/>
        <c:minorTickMark val="none"/>
        <c:tickLblPos val="nextTo"/>
        <c:crossAx val="1009615183"/>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552450</xdr:colOff>
      <xdr:row>10</xdr:row>
      <xdr:rowOff>57150</xdr:rowOff>
    </xdr:from>
    <xdr:to>
      <xdr:col>4</xdr:col>
      <xdr:colOff>285750</xdr:colOff>
      <xdr:row>12</xdr:row>
      <xdr:rowOff>38100</xdr:rowOff>
    </xdr:to>
    <xdr:sp macro="" textlink="">
      <xdr:nvSpPr>
        <xdr:cNvPr id="1025" name="Rectangle 1">
          <a:extLst>
            <a:ext uri="{FF2B5EF4-FFF2-40B4-BE49-F238E27FC236}">
              <a16:creationId xmlns:a16="http://schemas.microsoft.com/office/drawing/2014/main" id="{00000000-0008-0000-0000-000001040000}"/>
            </a:ext>
          </a:extLst>
        </xdr:cNvPr>
        <xdr:cNvSpPr>
          <a:spLocks noChangeArrowheads="1"/>
        </xdr:cNvSpPr>
      </xdr:nvSpPr>
      <xdr:spPr bwMode="auto">
        <a:xfrm>
          <a:off x="1400175" y="1876425"/>
          <a:ext cx="952500" cy="31432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Equipment #3</a:t>
          </a:r>
        </a:p>
      </xdr:txBody>
    </xdr:sp>
    <xdr:clientData/>
  </xdr:twoCellAnchor>
  <xdr:twoCellAnchor>
    <xdr:from>
      <xdr:col>2</xdr:col>
      <xdr:colOff>552450</xdr:colOff>
      <xdr:row>20</xdr:row>
      <xdr:rowOff>57150</xdr:rowOff>
    </xdr:from>
    <xdr:to>
      <xdr:col>4</xdr:col>
      <xdr:colOff>285750</xdr:colOff>
      <xdr:row>22</xdr:row>
      <xdr:rowOff>38100</xdr:rowOff>
    </xdr:to>
    <xdr:sp macro="" textlink="">
      <xdr:nvSpPr>
        <xdr:cNvPr id="1029" name="Rectangle 5">
          <a:extLst>
            <a:ext uri="{FF2B5EF4-FFF2-40B4-BE49-F238E27FC236}">
              <a16:creationId xmlns:a16="http://schemas.microsoft.com/office/drawing/2014/main" id="{00000000-0008-0000-0000-000005040000}"/>
            </a:ext>
          </a:extLst>
        </xdr:cNvPr>
        <xdr:cNvSpPr>
          <a:spLocks noChangeArrowheads="1"/>
        </xdr:cNvSpPr>
      </xdr:nvSpPr>
      <xdr:spPr bwMode="auto">
        <a:xfrm>
          <a:off x="1400175" y="3609975"/>
          <a:ext cx="952500" cy="30480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Equipment #2</a:t>
          </a:r>
        </a:p>
      </xdr:txBody>
    </xdr:sp>
    <xdr:clientData/>
  </xdr:twoCellAnchor>
  <xdr:twoCellAnchor>
    <xdr:from>
      <xdr:col>6</xdr:col>
      <xdr:colOff>552450</xdr:colOff>
      <xdr:row>33</xdr:row>
      <xdr:rowOff>57150</xdr:rowOff>
    </xdr:from>
    <xdr:to>
      <xdr:col>8</xdr:col>
      <xdr:colOff>285750</xdr:colOff>
      <xdr:row>35</xdr:row>
      <xdr:rowOff>38100</xdr:rowOff>
    </xdr:to>
    <xdr:sp macro="" textlink="">
      <xdr:nvSpPr>
        <xdr:cNvPr id="1030" name="Rectangle 6">
          <a:extLst>
            <a:ext uri="{FF2B5EF4-FFF2-40B4-BE49-F238E27FC236}">
              <a16:creationId xmlns:a16="http://schemas.microsoft.com/office/drawing/2014/main" id="{00000000-0008-0000-0000-000006040000}"/>
            </a:ext>
          </a:extLst>
        </xdr:cNvPr>
        <xdr:cNvSpPr>
          <a:spLocks noChangeArrowheads="1"/>
        </xdr:cNvSpPr>
      </xdr:nvSpPr>
      <xdr:spPr bwMode="auto">
        <a:xfrm>
          <a:off x="4057650" y="5743575"/>
          <a:ext cx="952500" cy="30480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Equipment #1</a:t>
          </a:r>
        </a:p>
      </xdr:txBody>
    </xdr:sp>
    <xdr:clientData/>
  </xdr:twoCellAnchor>
  <xdr:twoCellAnchor>
    <xdr:from>
      <xdr:col>12</xdr:col>
      <xdr:colOff>552450</xdr:colOff>
      <xdr:row>7</xdr:row>
      <xdr:rowOff>57150</xdr:rowOff>
    </xdr:from>
    <xdr:to>
      <xdr:col>14</xdr:col>
      <xdr:colOff>285750</xdr:colOff>
      <xdr:row>9</xdr:row>
      <xdr:rowOff>38100</xdr:rowOff>
    </xdr:to>
    <xdr:sp macro="" textlink="">
      <xdr:nvSpPr>
        <xdr:cNvPr id="1031" name="Rectangle 7">
          <a:extLst>
            <a:ext uri="{FF2B5EF4-FFF2-40B4-BE49-F238E27FC236}">
              <a16:creationId xmlns:a16="http://schemas.microsoft.com/office/drawing/2014/main" id="{00000000-0008-0000-0000-000007040000}"/>
            </a:ext>
          </a:extLst>
        </xdr:cNvPr>
        <xdr:cNvSpPr>
          <a:spLocks noChangeArrowheads="1"/>
        </xdr:cNvSpPr>
      </xdr:nvSpPr>
      <xdr:spPr bwMode="auto">
        <a:xfrm>
          <a:off x="7715250" y="1371600"/>
          <a:ext cx="952500" cy="31432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Equipment #6</a:t>
          </a:r>
        </a:p>
      </xdr:txBody>
    </xdr:sp>
    <xdr:clientData/>
  </xdr:twoCellAnchor>
  <xdr:twoCellAnchor>
    <xdr:from>
      <xdr:col>15</xdr:col>
      <xdr:colOff>552450</xdr:colOff>
      <xdr:row>21</xdr:row>
      <xdr:rowOff>57150</xdr:rowOff>
    </xdr:from>
    <xdr:to>
      <xdr:col>17</xdr:col>
      <xdr:colOff>285750</xdr:colOff>
      <xdr:row>23</xdr:row>
      <xdr:rowOff>38100</xdr:rowOff>
    </xdr:to>
    <xdr:sp macro="" textlink="">
      <xdr:nvSpPr>
        <xdr:cNvPr id="1032" name="Rectangle 8">
          <a:extLst>
            <a:ext uri="{FF2B5EF4-FFF2-40B4-BE49-F238E27FC236}">
              <a16:creationId xmlns:a16="http://schemas.microsoft.com/office/drawing/2014/main" id="{00000000-0008-0000-0000-000008040000}"/>
            </a:ext>
          </a:extLst>
        </xdr:cNvPr>
        <xdr:cNvSpPr>
          <a:spLocks noChangeArrowheads="1"/>
        </xdr:cNvSpPr>
      </xdr:nvSpPr>
      <xdr:spPr bwMode="auto">
        <a:xfrm>
          <a:off x="9544050" y="3771900"/>
          <a:ext cx="952500" cy="31432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Equipment #4</a:t>
          </a:r>
        </a:p>
      </xdr:txBody>
    </xdr:sp>
    <xdr:clientData/>
  </xdr:twoCellAnchor>
  <xdr:twoCellAnchor>
    <xdr:from>
      <xdr:col>18</xdr:col>
      <xdr:colOff>552450</xdr:colOff>
      <xdr:row>40</xdr:row>
      <xdr:rowOff>57150</xdr:rowOff>
    </xdr:from>
    <xdr:to>
      <xdr:col>20</xdr:col>
      <xdr:colOff>285750</xdr:colOff>
      <xdr:row>42</xdr:row>
      <xdr:rowOff>38100</xdr:rowOff>
    </xdr:to>
    <xdr:sp macro="" textlink="">
      <xdr:nvSpPr>
        <xdr:cNvPr id="1033" name="Rectangle 9">
          <a:extLst>
            <a:ext uri="{FF2B5EF4-FFF2-40B4-BE49-F238E27FC236}">
              <a16:creationId xmlns:a16="http://schemas.microsoft.com/office/drawing/2014/main" id="{00000000-0008-0000-0000-000009040000}"/>
            </a:ext>
          </a:extLst>
        </xdr:cNvPr>
        <xdr:cNvSpPr>
          <a:spLocks noChangeArrowheads="1"/>
        </xdr:cNvSpPr>
      </xdr:nvSpPr>
      <xdr:spPr bwMode="auto">
        <a:xfrm>
          <a:off x="11372850" y="6896100"/>
          <a:ext cx="952500" cy="30480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Equipment #5</a:t>
          </a:r>
        </a:p>
      </xdr:txBody>
    </xdr:sp>
    <xdr:clientData/>
  </xdr:twoCellAnchor>
  <xdr:twoCellAnchor>
    <xdr:from>
      <xdr:col>3</xdr:col>
      <xdr:colOff>419100</xdr:colOff>
      <xdr:row>22</xdr:row>
      <xdr:rowOff>38100</xdr:rowOff>
    </xdr:from>
    <xdr:to>
      <xdr:col>8</xdr:col>
      <xdr:colOff>285750</xdr:colOff>
      <xdr:row>34</xdr:row>
      <xdr:rowOff>47625</xdr:rowOff>
    </xdr:to>
    <xdr:cxnSp macro="">
      <xdr:nvCxnSpPr>
        <xdr:cNvPr id="1083" name="AutoShape 11">
          <a:extLst>
            <a:ext uri="{FF2B5EF4-FFF2-40B4-BE49-F238E27FC236}">
              <a16:creationId xmlns:a16="http://schemas.microsoft.com/office/drawing/2014/main" id="{00000000-0008-0000-0000-00003B040000}"/>
            </a:ext>
          </a:extLst>
        </xdr:cNvPr>
        <xdr:cNvCxnSpPr>
          <a:cxnSpLocks noChangeShapeType="1"/>
          <a:stCxn id="1030" idx="3"/>
          <a:endCxn id="1029" idx="2"/>
        </xdr:cNvCxnSpPr>
      </xdr:nvCxnSpPr>
      <xdr:spPr bwMode="auto">
        <a:xfrm flipH="1" flipV="1">
          <a:off x="1876425" y="3914775"/>
          <a:ext cx="3133725" cy="1981200"/>
        </a:xfrm>
        <a:prstGeom prst="bentConnector4">
          <a:avLst>
            <a:gd name="adj1" fmla="val -7843"/>
            <a:gd name="adj2" fmla="val 53847"/>
          </a:avLst>
        </a:prstGeom>
        <a:noFill/>
        <a:ln w="9525">
          <a:solidFill>
            <a:srgbClr val="000000"/>
          </a:solidFill>
          <a:miter lim="800000"/>
          <a:headEnd/>
          <a:tailEnd type="triangle" w="med" len="med"/>
        </a:ln>
      </xdr:spPr>
    </xdr:cxnSp>
    <xdr:clientData/>
  </xdr:twoCellAnchor>
  <xdr:twoCellAnchor>
    <xdr:from>
      <xdr:col>3</xdr:col>
      <xdr:colOff>419100</xdr:colOff>
      <xdr:row>12</xdr:row>
      <xdr:rowOff>38100</xdr:rowOff>
    </xdr:from>
    <xdr:to>
      <xdr:col>3</xdr:col>
      <xdr:colOff>419100</xdr:colOff>
      <xdr:row>20</xdr:row>
      <xdr:rowOff>57150</xdr:rowOff>
    </xdr:to>
    <xdr:cxnSp macro="">
      <xdr:nvCxnSpPr>
        <xdr:cNvPr id="1084" name="AutoShape 12">
          <a:extLst>
            <a:ext uri="{FF2B5EF4-FFF2-40B4-BE49-F238E27FC236}">
              <a16:creationId xmlns:a16="http://schemas.microsoft.com/office/drawing/2014/main" id="{00000000-0008-0000-0000-00003C040000}"/>
            </a:ext>
          </a:extLst>
        </xdr:cNvPr>
        <xdr:cNvCxnSpPr>
          <a:cxnSpLocks noChangeShapeType="1"/>
          <a:stCxn id="1029" idx="0"/>
          <a:endCxn id="1025" idx="2"/>
        </xdr:cNvCxnSpPr>
      </xdr:nvCxnSpPr>
      <xdr:spPr bwMode="auto">
        <a:xfrm rot="-5400000">
          <a:off x="1166812" y="2900363"/>
          <a:ext cx="1419225" cy="0"/>
        </a:xfrm>
        <a:prstGeom prst="straightConnector1">
          <a:avLst/>
        </a:prstGeom>
        <a:noFill/>
        <a:ln w="9525">
          <a:solidFill>
            <a:srgbClr val="000000"/>
          </a:solidFill>
          <a:round/>
          <a:headEnd/>
          <a:tailEnd type="triangle" w="med" len="med"/>
        </a:ln>
      </xdr:spPr>
    </xdr:cxnSp>
    <xdr:clientData/>
  </xdr:twoCellAnchor>
  <xdr:twoCellAnchor>
    <xdr:from>
      <xdr:col>4</xdr:col>
      <xdr:colOff>285750</xdr:colOff>
      <xdr:row>11</xdr:row>
      <xdr:rowOff>47625</xdr:rowOff>
    </xdr:from>
    <xdr:to>
      <xdr:col>15</xdr:col>
      <xdr:colOff>552450</xdr:colOff>
      <xdr:row>22</xdr:row>
      <xdr:rowOff>57150</xdr:rowOff>
    </xdr:to>
    <xdr:cxnSp macro="">
      <xdr:nvCxnSpPr>
        <xdr:cNvPr id="1085" name="AutoShape 13">
          <a:extLst>
            <a:ext uri="{FF2B5EF4-FFF2-40B4-BE49-F238E27FC236}">
              <a16:creationId xmlns:a16="http://schemas.microsoft.com/office/drawing/2014/main" id="{00000000-0008-0000-0000-00003D040000}"/>
            </a:ext>
          </a:extLst>
        </xdr:cNvPr>
        <xdr:cNvCxnSpPr>
          <a:cxnSpLocks noChangeShapeType="1"/>
          <a:stCxn id="1025" idx="3"/>
          <a:endCxn id="1032" idx="1"/>
        </xdr:cNvCxnSpPr>
      </xdr:nvCxnSpPr>
      <xdr:spPr bwMode="auto">
        <a:xfrm>
          <a:off x="2352675" y="2028825"/>
          <a:ext cx="7191375" cy="1905000"/>
        </a:xfrm>
        <a:prstGeom prst="bentConnector3">
          <a:avLst>
            <a:gd name="adj1" fmla="val 50000"/>
          </a:avLst>
        </a:prstGeom>
        <a:noFill/>
        <a:ln w="9525">
          <a:solidFill>
            <a:srgbClr val="000000"/>
          </a:solidFill>
          <a:miter lim="800000"/>
          <a:headEnd/>
          <a:tailEnd type="triangle" w="med" len="med"/>
        </a:ln>
      </xdr:spPr>
    </xdr:cxnSp>
    <xdr:clientData/>
  </xdr:twoCellAnchor>
  <xdr:twoCellAnchor>
    <xdr:from>
      <xdr:col>2</xdr:col>
      <xdr:colOff>552450</xdr:colOff>
      <xdr:row>21</xdr:row>
      <xdr:rowOff>47625</xdr:rowOff>
    </xdr:from>
    <xdr:to>
      <xdr:col>16</xdr:col>
      <xdr:colOff>419100</xdr:colOff>
      <xdr:row>23</xdr:row>
      <xdr:rowOff>38100</xdr:rowOff>
    </xdr:to>
    <xdr:cxnSp macro="">
      <xdr:nvCxnSpPr>
        <xdr:cNvPr id="1086" name="AutoShape 14">
          <a:extLst>
            <a:ext uri="{FF2B5EF4-FFF2-40B4-BE49-F238E27FC236}">
              <a16:creationId xmlns:a16="http://schemas.microsoft.com/office/drawing/2014/main" id="{00000000-0008-0000-0000-00003E040000}"/>
            </a:ext>
          </a:extLst>
        </xdr:cNvPr>
        <xdr:cNvCxnSpPr>
          <a:cxnSpLocks noChangeShapeType="1"/>
          <a:stCxn id="1032" idx="2"/>
          <a:endCxn id="1029" idx="1"/>
        </xdr:cNvCxnSpPr>
      </xdr:nvCxnSpPr>
      <xdr:spPr bwMode="auto">
        <a:xfrm rot="16200000" flipV="1">
          <a:off x="5548313" y="-385763"/>
          <a:ext cx="323850" cy="8620125"/>
        </a:xfrm>
        <a:prstGeom prst="bentConnector4">
          <a:avLst>
            <a:gd name="adj1" fmla="val -67648"/>
            <a:gd name="adj2" fmla="val 102722"/>
          </a:avLst>
        </a:prstGeom>
        <a:noFill/>
        <a:ln w="9525">
          <a:solidFill>
            <a:srgbClr val="000000"/>
          </a:solidFill>
          <a:miter lim="800000"/>
          <a:headEnd/>
          <a:tailEnd type="triangle" w="med" len="med"/>
        </a:ln>
      </xdr:spPr>
    </xdr:cxnSp>
    <xdr:clientData/>
  </xdr:twoCellAnchor>
  <xdr:twoCellAnchor>
    <xdr:from>
      <xdr:col>4</xdr:col>
      <xdr:colOff>285750</xdr:colOff>
      <xdr:row>8</xdr:row>
      <xdr:rowOff>47625</xdr:rowOff>
    </xdr:from>
    <xdr:to>
      <xdr:col>12</xdr:col>
      <xdr:colOff>552450</xdr:colOff>
      <xdr:row>21</xdr:row>
      <xdr:rowOff>47625</xdr:rowOff>
    </xdr:to>
    <xdr:cxnSp macro="">
      <xdr:nvCxnSpPr>
        <xdr:cNvPr id="1087" name="AutoShape 15">
          <a:extLst>
            <a:ext uri="{FF2B5EF4-FFF2-40B4-BE49-F238E27FC236}">
              <a16:creationId xmlns:a16="http://schemas.microsoft.com/office/drawing/2014/main" id="{00000000-0008-0000-0000-00003F040000}"/>
            </a:ext>
          </a:extLst>
        </xdr:cNvPr>
        <xdr:cNvCxnSpPr>
          <a:cxnSpLocks noChangeShapeType="1"/>
          <a:stCxn id="1029" idx="3"/>
          <a:endCxn id="1031" idx="1"/>
        </xdr:cNvCxnSpPr>
      </xdr:nvCxnSpPr>
      <xdr:spPr bwMode="auto">
        <a:xfrm flipV="1">
          <a:off x="2352675" y="1533525"/>
          <a:ext cx="5362575" cy="2228850"/>
        </a:xfrm>
        <a:prstGeom prst="bentConnector3">
          <a:avLst>
            <a:gd name="adj1" fmla="val 50000"/>
          </a:avLst>
        </a:prstGeom>
        <a:noFill/>
        <a:ln w="9525">
          <a:solidFill>
            <a:srgbClr val="000000"/>
          </a:solidFill>
          <a:miter lim="800000"/>
          <a:headEnd/>
          <a:tailEnd type="triangle" w="med" len="med"/>
        </a:ln>
      </xdr:spPr>
    </xdr:cxnSp>
    <xdr:clientData/>
  </xdr:twoCellAnchor>
  <xdr:twoCellAnchor>
    <xdr:from>
      <xdr:col>14</xdr:col>
      <xdr:colOff>285750</xdr:colOff>
      <xdr:row>8</xdr:row>
      <xdr:rowOff>47625</xdr:rowOff>
    </xdr:from>
    <xdr:to>
      <xdr:col>16</xdr:col>
      <xdr:colOff>419100</xdr:colOff>
      <xdr:row>21</xdr:row>
      <xdr:rowOff>57150</xdr:rowOff>
    </xdr:to>
    <xdr:cxnSp macro="">
      <xdr:nvCxnSpPr>
        <xdr:cNvPr id="1088" name="AutoShape 16">
          <a:extLst>
            <a:ext uri="{FF2B5EF4-FFF2-40B4-BE49-F238E27FC236}">
              <a16:creationId xmlns:a16="http://schemas.microsoft.com/office/drawing/2014/main" id="{00000000-0008-0000-0000-000040040000}"/>
            </a:ext>
          </a:extLst>
        </xdr:cNvPr>
        <xdr:cNvCxnSpPr>
          <a:cxnSpLocks noChangeShapeType="1"/>
          <a:stCxn id="1031" idx="3"/>
          <a:endCxn id="1032" idx="0"/>
        </xdr:cNvCxnSpPr>
      </xdr:nvCxnSpPr>
      <xdr:spPr bwMode="auto">
        <a:xfrm>
          <a:off x="8667750" y="1533525"/>
          <a:ext cx="1352550" cy="2238375"/>
        </a:xfrm>
        <a:prstGeom prst="bentConnector2">
          <a:avLst/>
        </a:prstGeom>
        <a:noFill/>
        <a:ln w="9525">
          <a:solidFill>
            <a:srgbClr val="000000"/>
          </a:solidFill>
          <a:miter lim="800000"/>
          <a:headEnd/>
          <a:tailEnd type="triangle" w="med" len="med"/>
        </a:ln>
      </xdr:spPr>
    </xdr:cxnSp>
    <xdr:clientData/>
  </xdr:twoCellAnchor>
  <xdr:twoCellAnchor>
    <xdr:from>
      <xdr:col>17</xdr:col>
      <xdr:colOff>285750</xdr:colOff>
      <xdr:row>22</xdr:row>
      <xdr:rowOff>57150</xdr:rowOff>
    </xdr:from>
    <xdr:to>
      <xdr:col>19</xdr:col>
      <xdr:colOff>419100</xdr:colOff>
      <xdr:row>40</xdr:row>
      <xdr:rowOff>57150</xdr:rowOff>
    </xdr:to>
    <xdr:cxnSp macro="">
      <xdr:nvCxnSpPr>
        <xdr:cNvPr id="1089" name="AutoShape 17">
          <a:extLst>
            <a:ext uri="{FF2B5EF4-FFF2-40B4-BE49-F238E27FC236}">
              <a16:creationId xmlns:a16="http://schemas.microsoft.com/office/drawing/2014/main" id="{00000000-0008-0000-0000-000041040000}"/>
            </a:ext>
          </a:extLst>
        </xdr:cNvPr>
        <xdr:cNvCxnSpPr>
          <a:cxnSpLocks noChangeShapeType="1"/>
          <a:stCxn id="1032" idx="3"/>
          <a:endCxn id="1033" idx="0"/>
        </xdr:cNvCxnSpPr>
      </xdr:nvCxnSpPr>
      <xdr:spPr bwMode="auto">
        <a:xfrm>
          <a:off x="10496550" y="3933825"/>
          <a:ext cx="1352550" cy="2962275"/>
        </a:xfrm>
        <a:prstGeom prst="bentConnector2">
          <a:avLst/>
        </a:prstGeom>
        <a:noFill/>
        <a:ln w="9525">
          <a:solidFill>
            <a:srgbClr val="000000"/>
          </a:solidFill>
          <a:miter lim="800000"/>
          <a:headEnd/>
          <a:tailEnd type="triangle" w="med" len="med"/>
        </a:ln>
      </xdr:spPr>
    </xdr:cxnSp>
    <xdr:clientData/>
  </xdr:twoCellAnchor>
  <xdr:oneCellAnchor>
    <xdr:from>
      <xdr:col>4</xdr:col>
      <xdr:colOff>495300</xdr:colOff>
      <xdr:row>27</xdr:row>
      <xdr:rowOff>38100</xdr:rowOff>
    </xdr:from>
    <xdr:ext cx="2120274" cy="360985"/>
    <xdr:sp macro="" textlink="">
      <xdr:nvSpPr>
        <xdr:cNvPr id="1042" name="Text Box 18">
          <a:extLst>
            <a:ext uri="{FF2B5EF4-FFF2-40B4-BE49-F238E27FC236}">
              <a16:creationId xmlns:a16="http://schemas.microsoft.com/office/drawing/2014/main" id="{00000000-0008-0000-0000-000012040000}"/>
            </a:ext>
          </a:extLst>
        </xdr:cNvPr>
        <xdr:cNvSpPr txBox="1">
          <a:spLocks noChangeArrowheads="1"/>
        </xdr:cNvSpPr>
      </xdr:nvSpPr>
      <xdr:spPr bwMode="auto">
        <a:xfrm>
          <a:off x="2552700" y="4733925"/>
          <a:ext cx="2190750" cy="371475"/>
        </a:xfrm>
        <a:prstGeom prst="rect">
          <a:avLst/>
        </a:prstGeom>
        <a:solidFill>
          <a:srgbClr val="FFFFFF"/>
        </a:solidFill>
        <a:ln w="9525">
          <a:solidFill>
            <a:srgbClr val="FF0000"/>
          </a:solidFill>
          <a:miter lim="800000"/>
          <a:headEnd/>
          <a:tailEnd/>
        </a:ln>
      </xdr:spPr>
      <xdr:txBody>
        <a:bodyPr wrap="none" lIns="18288" tIns="18288" rIns="0" bIns="0" anchor="t" upright="1">
          <a:spAutoFit/>
        </a:bodyPr>
        <a:lstStyle/>
        <a:p>
          <a:pPr algn="l" rtl="1">
            <a:defRPr sz="1000"/>
          </a:pPr>
          <a:r>
            <a:rPr lang="en-US" sz="1000" b="0" i="0" strike="noStrike">
              <a:solidFill>
                <a:srgbClr val="000000"/>
              </a:solidFill>
              <a:latin typeface="Arial"/>
              <a:cs typeface="Arial"/>
            </a:rPr>
            <a:t>Transport #1 (From Eq #1 to Eq #2)</a:t>
          </a:r>
        </a:p>
        <a:p>
          <a:pPr algn="l" rtl="1">
            <a:defRPr sz="1000"/>
          </a:pPr>
          <a:r>
            <a:rPr lang="en-US" sz="1000" b="0" i="0" strike="noStrike">
              <a:solidFill>
                <a:srgbClr val="000000"/>
              </a:solidFill>
              <a:latin typeface="Arial"/>
              <a:cs typeface="Arial"/>
            </a:rPr>
            <a:t>Distance = 40 feet</a:t>
          </a:r>
        </a:p>
      </xdr:txBody>
    </xdr:sp>
    <xdr:clientData/>
  </xdr:oneCellAnchor>
  <xdr:oneCellAnchor>
    <xdr:from>
      <xdr:col>5</xdr:col>
      <xdr:colOff>400050</xdr:colOff>
      <xdr:row>20</xdr:row>
      <xdr:rowOff>114300</xdr:rowOff>
    </xdr:from>
    <xdr:ext cx="2161914" cy="360485"/>
    <xdr:sp macro="" textlink="">
      <xdr:nvSpPr>
        <xdr:cNvPr id="1043" name="Text Box 19">
          <a:extLst>
            <a:ext uri="{FF2B5EF4-FFF2-40B4-BE49-F238E27FC236}">
              <a16:creationId xmlns:a16="http://schemas.microsoft.com/office/drawing/2014/main" id="{00000000-0008-0000-0000-000013040000}"/>
            </a:ext>
          </a:extLst>
        </xdr:cNvPr>
        <xdr:cNvSpPr txBox="1">
          <a:spLocks noChangeArrowheads="1"/>
        </xdr:cNvSpPr>
      </xdr:nvSpPr>
      <xdr:spPr bwMode="auto">
        <a:xfrm>
          <a:off x="3076575" y="3657600"/>
          <a:ext cx="2247900" cy="361950"/>
        </a:xfrm>
        <a:prstGeom prst="rect">
          <a:avLst/>
        </a:prstGeom>
        <a:solidFill>
          <a:srgbClr val="FFFFFF"/>
        </a:solidFill>
        <a:ln w="9525">
          <a:solidFill>
            <a:srgbClr val="FF0000"/>
          </a:solidFill>
          <a:miter lim="800000"/>
          <a:headEnd/>
          <a:tailEnd/>
        </a:ln>
      </xdr:spPr>
      <xdr:txBody>
        <a:bodyPr wrap="none" lIns="18288" tIns="18288" rIns="0" bIns="0" anchor="t" upright="1">
          <a:spAutoFit/>
        </a:bodyPr>
        <a:lstStyle/>
        <a:p>
          <a:pPr algn="l" rtl="1">
            <a:defRPr sz="1000"/>
          </a:pPr>
          <a:r>
            <a:rPr lang="en-US" sz="1000" b="0" i="0" strike="noStrike">
              <a:solidFill>
                <a:srgbClr val="000000"/>
              </a:solidFill>
              <a:latin typeface="Arial"/>
              <a:cs typeface="Arial"/>
            </a:rPr>
            <a:t>Transport #2 (From Eq #2 to Eq #6)</a:t>
          </a:r>
        </a:p>
        <a:p>
          <a:pPr algn="l" rtl="1">
            <a:defRPr sz="1000"/>
          </a:pPr>
          <a:r>
            <a:rPr lang="en-US" sz="1000" b="0" i="0" strike="noStrike">
              <a:solidFill>
                <a:srgbClr val="000000"/>
              </a:solidFill>
              <a:latin typeface="Arial"/>
              <a:cs typeface="Arial"/>
            </a:rPr>
            <a:t>Distance = 50 feet</a:t>
          </a:r>
        </a:p>
      </xdr:txBody>
    </xdr:sp>
    <xdr:clientData/>
  </xdr:oneCellAnchor>
  <xdr:oneCellAnchor>
    <xdr:from>
      <xdr:col>15</xdr:col>
      <xdr:colOff>152400</xdr:colOff>
      <xdr:row>13</xdr:row>
      <xdr:rowOff>76200</xdr:rowOff>
    </xdr:from>
    <xdr:ext cx="2170301" cy="374988"/>
    <xdr:sp macro="" textlink="">
      <xdr:nvSpPr>
        <xdr:cNvPr id="1044" name="Text Box 20">
          <a:extLst>
            <a:ext uri="{FF2B5EF4-FFF2-40B4-BE49-F238E27FC236}">
              <a16:creationId xmlns:a16="http://schemas.microsoft.com/office/drawing/2014/main" id="{00000000-0008-0000-0000-000014040000}"/>
            </a:ext>
          </a:extLst>
        </xdr:cNvPr>
        <xdr:cNvSpPr txBox="1">
          <a:spLocks noChangeArrowheads="1"/>
        </xdr:cNvSpPr>
      </xdr:nvSpPr>
      <xdr:spPr bwMode="auto">
        <a:xfrm>
          <a:off x="9134475" y="2466975"/>
          <a:ext cx="2257425" cy="361950"/>
        </a:xfrm>
        <a:prstGeom prst="rect">
          <a:avLst/>
        </a:prstGeom>
        <a:solidFill>
          <a:srgbClr val="FFFFFF"/>
        </a:solidFill>
        <a:ln w="9525">
          <a:solidFill>
            <a:srgbClr val="FF0000"/>
          </a:solidFill>
          <a:miter lim="800000"/>
          <a:headEnd/>
          <a:tailEnd/>
        </a:ln>
      </xdr:spPr>
      <xdr:txBody>
        <a:bodyPr wrap="none" lIns="18288" tIns="18288" rIns="0" bIns="0" anchor="t" upright="1">
          <a:spAutoFit/>
        </a:bodyPr>
        <a:lstStyle/>
        <a:p>
          <a:pPr algn="l" rtl="1">
            <a:defRPr sz="1000"/>
          </a:pPr>
          <a:r>
            <a:rPr lang="en-US" sz="1000" b="0" i="0" strike="noStrike">
              <a:solidFill>
                <a:srgbClr val="000000"/>
              </a:solidFill>
              <a:latin typeface="Arial"/>
              <a:cs typeface="Arial"/>
            </a:rPr>
            <a:t>Transport #3 (From Eq #6 to Eq #4)</a:t>
          </a:r>
        </a:p>
        <a:p>
          <a:pPr algn="l" rtl="1">
            <a:defRPr sz="1000"/>
          </a:pPr>
          <a:r>
            <a:rPr lang="en-US" sz="1000" b="0" i="0" strike="noStrike">
              <a:solidFill>
                <a:srgbClr val="000000"/>
              </a:solidFill>
              <a:latin typeface="Arial"/>
              <a:cs typeface="Arial"/>
            </a:rPr>
            <a:t>Distance = 35 feet</a:t>
          </a:r>
        </a:p>
      </xdr:txBody>
    </xdr:sp>
    <xdr:clientData/>
  </xdr:oneCellAnchor>
  <xdr:oneCellAnchor>
    <xdr:from>
      <xdr:col>11</xdr:col>
      <xdr:colOff>190500</xdr:colOff>
      <xdr:row>23</xdr:row>
      <xdr:rowOff>152400</xdr:rowOff>
    </xdr:from>
    <xdr:ext cx="2175911" cy="365274"/>
    <xdr:sp macro="" textlink="">
      <xdr:nvSpPr>
        <xdr:cNvPr id="1045" name="Text Box 21">
          <a:extLst>
            <a:ext uri="{FF2B5EF4-FFF2-40B4-BE49-F238E27FC236}">
              <a16:creationId xmlns:a16="http://schemas.microsoft.com/office/drawing/2014/main" id="{00000000-0008-0000-0000-000015040000}"/>
            </a:ext>
          </a:extLst>
        </xdr:cNvPr>
        <xdr:cNvSpPr txBox="1">
          <a:spLocks noChangeArrowheads="1"/>
        </xdr:cNvSpPr>
      </xdr:nvSpPr>
      <xdr:spPr bwMode="auto">
        <a:xfrm>
          <a:off x="6743700" y="4191000"/>
          <a:ext cx="2247900" cy="371475"/>
        </a:xfrm>
        <a:prstGeom prst="rect">
          <a:avLst/>
        </a:prstGeom>
        <a:solidFill>
          <a:srgbClr val="FFFFFF"/>
        </a:solidFill>
        <a:ln w="9525">
          <a:solidFill>
            <a:srgbClr val="FF0000"/>
          </a:solidFill>
          <a:miter lim="800000"/>
          <a:headEnd/>
          <a:tailEnd/>
        </a:ln>
      </xdr:spPr>
      <xdr:txBody>
        <a:bodyPr wrap="none" lIns="18288" tIns="18288" rIns="0" bIns="0" anchor="t" upright="1">
          <a:spAutoFit/>
        </a:bodyPr>
        <a:lstStyle/>
        <a:p>
          <a:pPr algn="l" rtl="1">
            <a:defRPr sz="1000"/>
          </a:pPr>
          <a:r>
            <a:rPr lang="en-US" sz="1000" b="0" i="0" strike="noStrike">
              <a:solidFill>
                <a:srgbClr val="000000"/>
              </a:solidFill>
              <a:latin typeface="Arial"/>
              <a:cs typeface="Arial"/>
            </a:rPr>
            <a:t>Transport #4 (From Eq #4 to Eq #2)</a:t>
          </a:r>
        </a:p>
        <a:p>
          <a:pPr algn="l" rtl="1">
            <a:defRPr sz="1000"/>
          </a:pPr>
          <a:r>
            <a:rPr lang="en-US" sz="1000" b="0" i="0" strike="noStrike">
              <a:solidFill>
                <a:srgbClr val="000000"/>
              </a:solidFill>
              <a:latin typeface="Arial"/>
              <a:cs typeface="Arial"/>
            </a:rPr>
            <a:t>Distance = 60 feet</a:t>
          </a:r>
        </a:p>
      </xdr:txBody>
    </xdr:sp>
    <xdr:clientData/>
  </xdr:oneCellAnchor>
  <xdr:oneCellAnchor>
    <xdr:from>
      <xdr:col>2</xdr:col>
      <xdr:colOff>247650</xdr:colOff>
      <xdr:row>14</xdr:row>
      <xdr:rowOff>152400</xdr:rowOff>
    </xdr:from>
    <xdr:ext cx="2170297" cy="351692"/>
    <xdr:sp macro="" textlink="">
      <xdr:nvSpPr>
        <xdr:cNvPr id="1046" name="Text Box 22">
          <a:extLst>
            <a:ext uri="{FF2B5EF4-FFF2-40B4-BE49-F238E27FC236}">
              <a16:creationId xmlns:a16="http://schemas.microsoft.com/office/drawing/2014/main" id="{00000000-0008-0000-0000-000016040000}"/>
            </a:ext>
          </a:extLst>
        </xdr:cNvPr>
        <xdr:cNvSpPr txBox="1">
          <a:spLocks noChangeArrowheads="1"/>
        </xdr:cNvSpPr>
      </xdr:nvSpPr>
      <xdr:spPr bwMode="auto">
        <a:xfrm>
          <a:off x="1085850" y="2705100"/>
          <a:ext cx="2247900" cy="371475"/>
        </a:xfrm>
        <a:prstGeom prst="rect">
          <a:avLst/>
        </a:prstGeom>
        <a:solidFill>
          <a:srgbClr val="FFFFFF"/>
        </a:solidFill>
        <a:ln w="9525">
          <a:solidFill>
            <a:srgbClr val="FF0000"/>
          </a:solidFill>
          <a:miter lim="800000"/>
          <a:headEnd/>
          <a:tailEnd/>
        </a:ln>
      </xdr:spPr>
      <xdr:txBody>
        <a:bodyPr wrap="none" lIns="18288" tIns="18288" rIns="0" bIns="0" anchor="t" upright="1">
          <a:spAutoFit/>
        </a:bodyPr>
        <a:lstStyle/>
        <a:p>
          <a:pPr algn="l" rtl="1">
            <a:defRPr sz="1000"/>
          </a:pPr>
          <a:r>
            <a:rPr lang="en-US" sz="1000" b="0" i="0" strike="noStrike">
              <a:solidFill>
                <a:srgbClr val="000000"/>
              </a:solidFill>
              <a:latin typeface="Arial"/>
              <a:cs typeface="Arial"/>
            </a:rPr>
            <a:t>Transport #5 (From Eq #2 to Eq #3)</a:t>
          </a:r>
        </a:p>
        <a:p>
          <a:pPr algn="l" rtl="1">
            <a:defRPr sz="1000"/>
          </a:pPr>
          <a:r>
            <a:rPr lang="en-US" sz="1000" b="0" i="0" strike="noStrike">
              <a:solidFill>
                <a:srgbClr val="000000"/>
              </a:solidFill>
              <a:latin typeface="Arial"/>
              <a:cs typeface="Arial"/>
            </a:rPr>
            <a:t>Distance = 15 feet</a:t>
          </a:r>
        </a:p>
      </xdr:txBody>
    </xdr:sp>
    <xdr:clientData/>
  </xdr:oneCellAnchor>
  <xdr:oneCellAnchor>
    <xdr:from>
      <xdr:col>5</xdr:col>
      <xdr:colOff>114300</xdr:colOff>
      <xdr:row>10</xdr:row>
      <xdr:rowOff>114300</xdr:rowOff>
    </xdr:from>
    <xdr:ext cx="2161914" cy="374988"/>
    <xdr:sp macro="" textlink="">
      <xdr:nvSpPr>
        <xdr:cNvPr id="1047" name="Text Box 23">
          <a:extLst>
            <a:ext uri="{FF2B5EF4-FFF2-40B4-BE49-F238E27FC236}">
              <a16:creationId xmlns:a16="http://schemas.microsoft.com/office/drawing/2014/main" id="{00000000-0008-0000-0000-000017040000}"/>
            </a:ext>
          </a:extLst>
        </xdr:cNvPr>
        <xdr:cNvSpPr txBox="1">
          <a:spLocks noChangeArrowheads="1"/>
        </xdr:cNvSpPr>
      </xdr:nvSpPr>
      <xdr:spPr bwMode="auto">
        <a:xfrm>
          <a:off x="2781300" y="1933575"/>
          <a:ext cx="2247900" cy="361950"/>
        </a:xfrm>
        <a:prstGeom prst="rect">
          <a:avLst/>
        </a:prstGeom>
        <a:solidFill>
          <a:srgbClr val="FFFFFF"/>
        </a:solidFill>
        <a:ln w="9525">
          <a:solidFill>
            <a:srgbClr val="FF0000"/>
          </a:solidFill>
          <a:miter lim="800000"/>
          <a:headEnd/>
          <a:tailEnd/>
        </a:ln>
      </xdr:spPr>
      <xdr:txBody>
        <a:bodyPr wrap="none" lIns="18288" tIns="18288" rIns="0" bIns="0" anchor="t" upright="1">
          <a:spAutoFit/>
        </a:bodyPr>
        <a:lstStyle/>
        <a:p>
          <a:pPr algn="l" rtl="1">
            <a:defRPr sz="1000"/>
          </a:pPr>
          <a:r>
            <a:rPr lang="en-US" sz="1000" b="0" i="0" strike="noStrike">
              <a:solidFill>
                <a:srgbClr val="000000"/>
              </a:solidFill>
              <a:latin typeface="Arial"/>
              <a:cs typeface="Arial"/>
            </a:rPr>
            <a:t>Transport #6 (From Eq #3 to Eq #4)</a:t>
          </a:r>
        </a:p>
        <a:p>
          <a:pPr algn="l" rtl="1">
            <a:defRPr sz="1000"/>
          </a:pPr>
          <a:r>
            <a:rPr lang="en-US" sz="1000" b="0" i="0" strike="noStrike">
              <a:solidFill>
                <a:srgbClr val="000000"/>
              </a:solidFill>
              <a:latin typeface="Arial"/>
              <a:cs typeface="Arial"/>
            </a:rPr>
            <a:t>Distance = 65 feet</a:t>
          </a:r>
        </a:p>
      </xdr:txBody>
    </xdr:sp>
    <xdr:clientData/>
  </xdr:oneCellAnchor>
  <xdr:oneCellAnchor>
    <xdr:from>
      <xdr:col>18</xdr:col>
      <xdr:colOff>114300</xdr:colOff>
      <xdr:row>28</xdr:row>
      <xdr:rowOff>57150</xdr:rowOff>
    </xdr:from>
    <xdr:ext cx="2170302" cy="360484"/>
    <xdr:sp macro="" textlink="">
      <xdr:nvSpPr>
        <xdr:cNvPr id="1048" name="Text Box 24">
          <a:extLst>
            <a:ext uri="{FF2B5EF4-FFF2-40B4-BE49-F238E27FC236}">
              <a16:creationId xmlns:a16="http://schemas.microsoft.com/office/drawing/2014/main" id="{00000000-0008-0000-0000-000018040000}"/>
            </a:ext>
          </a:extLst>
        </xdr:cNvPr>
        <xdr:cNvSpPr txBox="1">
          <a:spLocks noChangeArrowheads="1"/>
        </xdr:cNvSpPr>
      </xdr:nvSpPr>
      <xdr:spPr bwMode="auto">
        <a:xfrm>
          <a:off x="10934700" y="4914900"/>
          <a:ext cx="2257425" cy="361950"/>
        </a:xfrm>
        <a:prstGeom prst="rect">
          <a:avLst/>
        </a:prstGeom>
        <a:solidFill>
          <a:srgbClr val="FFFFFF"/>
        </a:solidFill>
        <a:ln w="9525">
          <a:solidFill>
            <a:srgbClr val="FF0000"/>
          </a:solidFill>
          <a:miter lim="800000"/>
          <a:headEnd/>
          <a:tailEnd/>
        </a:ln>
      </xdr:spPr>
      <xdr:txBody>
        <a:bodyPr wrap="none" lIns="18288" tIns="18288" rIns="0" bIns="0" anchor="t" upright="1">
          <a:spAutoFit/>
        </a:bodyPr>
        <a:lstStyle/>
        <a:p>
          <a:pPr algn="l" rtl="1">
            <a:defRPr sz="1000"/>
          </a:pPr>
          <a:r>
            <a:rPr lang="en-US" sz="1000" b="0" i="0" strike="noStrike">
              <a:solidFill>
                <a:srgbClr val="000000"/>
              </a:solidFill>
              <a:latin typeface="Arial"/>
              <a:cs typeface="Arial"/>
            </a:rPr>
            <a:t>Transport #7 (From Eq #4 to Eq #5)</a:t>
          </a:r>
        </a:p>
        <a:p>
          <a:pPr algn="l" rtl="1">
            <a:defRPr sz="1000"/>
          </a:pPr>
          <a:r>
            <a:rPr lang="en-US" sz="1000" b="0" i="0" strike="noStrike">
              <a:solidFill>
                <a:srgbClr val="000000"/>
              </a:solidFill>
              <a:latin typeface="Arial"/>
              <a:cs typeface="Arial"/>
            </a:rPr>
            <a:t>Distance = 45 feet</a:t>
          </a:r>
        </a:p>
      </xdr:txBody>
    </xdr:sp>
    <xdr:clientData/>
  </xdr:oneCellAnchor>
  <xdr:oneCellAnchor>
    <xdr:from>
      <xdr:col>5</xdr:col>
      <xdr:colOff>552450</xdr:colOff>
      <xdr:row>36</xdr:row>
      <xdr:rowOff>38100</xdr:rowOff>
    </xdr:from>
    <xdr:ext cx="2255269" cy="239315"/>
    <xdr:sp macro="" textlink="">
      <xdr:nvSpPr>
        <xdr:cNvPr id="1049" name="Text Box 25">
          <a:extLst>
            <a:ext uri="{FF2B5EF4-FFF2-40B4-BE49-F238E27FC236}">
              <a16:creationId xmlns:a16="http://schemas.microsoft.com/office/drawing/2014/main" id="{00000000-0008-0000-0000-000019040000}"/>
            </a:ext>
          </a:extLst>
        </xdr:cNvPr>
        <xdr:cNvSpPr txBox="1">
          <a:spLocks noChangeArrowheads="1"/>
        </xdr:cNvSpPr>
      </xdr:nvSpPr>
      <xdr:spPr bwMode="auto">
        <a:xfrm>
          <a:off x="3219450" y="6210300"/>
          <a:ext cx="1962150" cy="295275"/>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400" b="1" i="0" strike="noStrike">
              <a:solidFill>
                <a:srgbClr val="0000FF"/>
              </a:solidFill>
              <a:latin typeface="Arial"/>
              <a:cs typeface="Arial"/>
            </a:rPr>
            <a:t>Process STARTS Here</a:t>
          </a:r>
        </a:p>
      </xdr:txBody>
    </xdr:sp>
    <xdr:clientData/>
  </xdr:oneCellAnchor>
  <xdr:oneCellAnchor>
    <xdr:from>
      <xdr:col>18</xdr:col>
      <xdr:colOff>0</xdr:colOff>
      <xdr:row>43</xdr:row>
      <xdr:rowOff>0</xdr:rowOff>
    </xdr:from>
    <xdr:ext cx="1998586" cy="239315"/>
    <xdr:sp macro="" textlink="">
      <xdr:nvSpPr>
        <xdr:cNvPr id="1050" name="Text Box 26">
          <a:extLst>
            <a:ext uri="{FF2B5EF4-FFF2-40B4-BE49-F238E27FC236}">
              <a16:creationId xmlns:a16="http://schemas.microsoft.com/office/drawing/2014/main" id="{00000000-0008-0000-0000-00001A040000}"/>
            </a:ext>
          </a:extLst>
        </xdr:cNvPr>
        <xdr:cNvSpPr txBox="1">
          <a:spLocks noChangeArrowheads="1"/>
        </xdr:cNvSpPr>
      </xdr:nvSpPr>
      <xdr:spPr bwMode="auto">
        <a:xfrm>
          <a:off x="10810875" y="7334250"/>
          <a:ext cx="1743075" cy="295275"/>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400" b="1" i="0" strike="noStrike">
              <a:solidFill>
                <a:srgbClr val="0000FF"/>
              </a:solidFill>
              <a:latin typeface="Arial"/>
              <a:cs typeface="Arial"/>
            </a:rPr>
            <a:t>Process ENDS Here</a:t>
          </a:r>
        </a:p>
      </xdr:txBody>
    </xdr:sp>
    <xdr:clientData/>
  </xdr:oneCellAnchor>
  <xdr:oneCellAnchor>
    <xdr:from>
      <xdr:col>10</xdr:col>
      <xdr:colOff>5443</xdr:colOff>
      <xdr:row>34</xdr:row>
      <xdr:rowOff>114301</xdr:rowOff>
    </xdr:from>
    <xdr:ext cx="4038541" cy="1468351"/>
    <xdr:sp macro="" textlink="">
      <xdr:nvSpPr>
        <xdr:cNvPr id="1052" name="Text Box 28">
          <a:extLst>
            <a:ext uri="{FF2B5EF4-FFF2-40B4-BE49-F238E27FC236}">
              <a16:creationId xmlns:a16="http://schemas.microsoft.com/office/drawing/2014/main" id="{00000000-0008-0000-0000-00001C040000}"/>
            </a:ext>
          </a:extLst>
        </xdr:cNvPr>
        <xdr:cNvSpPr txBox="1">
          <a:spLocks noChangeArrowheads="1"/>
        </xdr:cNvSpPr>
      </xdr:nvSpPr>
      <xdr:spPr bwMode="auto">
        <a:xfrm>
          <a:off x="5978979" y="5802087"/>
          <a:ext cx="4038541" cy="1468351"/>
        </a:xfrm>
        <a:prstGeom prst="rect">
          <a:avLst/>
        </a:prstGeom>
        <a:solidFill>
          <a:srgbClr val="CCFFCC"/>
        </a:solidFill>
        <a:ln w="9525">
          <a:solidFill>
            <a:srgbClr val="000000"/>
          </a:solidFill>
          <a:miter lim="800000"/>
          <a:headEnd/>
          <a:tailEnd/>
        </a:ln>
      </xdr:spPr>
      <xdr:txBody>
        <a:bodyPr wrap="none" lIns="18288" tIns="22860" rIns="0" bIns="0" anchor="t" upright="1">
          <a:spAutoFit/>
        </a:bodyPr>
        <a:lstStyle/>
        <a:p>
          <a:pPr algn="l" rtl="1">
            <a:defRPr sz="1000"/>
          </a:pPr>
          <a:r>
            <a:rPr lang="en-US" sz="1400" b="1" i="0" strike="noStrike">
              <a:solidFill>
                <a:srgbClr val="000000"/>
              </a:solidFill>
              <a:latin typeface="Arial"/>
              <a:cs typeface="Arial"/>
            </a:rPr>
            <a:t>We</a:t>
          </a:r>
          <a:r>
            <a:rPr lang="en-US" sz="1400" b="1" i="0" strike="noStrike" baseline="0">
              <a:solidFill>
                <a:srgbClr val="000000"/>
              </a:solidFill>
              <a:latin typeface="Arial"/>
              <a:cs typeface="Arial"/>
            </a:rPr>
            <a:t> </a:t>
          </a:r>
          <a:r>
            <a:rPr lang="en-US" sz="1400" b="1" i="0" strike="noStrike">
              <a:solidFill>
                <a:srgbClr val="000000"/>
              </a:solidFill>
              <a:latin typeface="Arial"/>
              <a:cs typeface="Arial"/>
            </a:rPr>
            <a:t>want to </a:t>
          </a:r>
          <a:r>
            <a:rPr lang="en-US" sz="1400" b="1" i="0" u="sng" strike="noStrike">
              <a:solidFill>
                <a:srgbClr val="000000"/>
              </a:solidFill>
              <a:latin typeface="Arial"/>
              <a:cs typeface="Arial"/>
            </a:rPr>
            <a:t>minimize</a:t>
          </a:r>
          <a:r>
            <a:rPr lang="en-US" sz="1400" b="1" i="0" strike="noStrike">
              <a:solidFill>
                <a:srgbClr val="000000"/>
              </a:solidFill>
              <a:latin typeface="Arial"/>
              <a:cs typeface="Arial"/>
            </a:rPr>
            <a:t> total distance traveled by </a:t>
          </a:r>
        </a:p>
        <a:p>
          <a:pPr algn="l" rtl="1">
            <a:defRPr sz="1000"/>
          </a:pPr>
          <a:r>
            <a:rPr lang="en-US" sz="1400" b="1" i="0" strike="noStrike">
              <a:solidFill>
                <a:srgbClr val="000000"/>
              </a:solidFill>
              <a:latin typeface="Arial"/>
              <a:cs typeface="Arial"/>
            </a:rPr>
            <a:t>moving our six pieces of equipment to the </a:t>
          </a:r>
        </a:p>
        <a:p>
          <a:pPr algn="l" rtl="1">
            <a:defRPr sz="1000"/>
          </a:pPr>
          <a:r>
            <a:rPr lang="en-US" sz="1400" b="1" i="0" strike="noStrike">
              <a:solidFill>
                <a:srgbClr val="000000"/>
              </a:solidFill>
              <a:latin typeface="Arial"/>
              <a:cs typeface="Arial"/>
            </a:rPr>
            <a:t>most optimal "Locations" on the factory floor.</a:t>
          </a:r>
        </a:p>
        <a:p>
          <a:pPr algn="l" rtl="1">
            <a:defRPr sz="1000"/>
          </a:pPr>
          <a:endParaRPr lang="en-US" sz="1400" b="1" i="0" strike="noStrike">
            <a:solidFill>
              <a:srgbClr val="000000"/>
            </a:solidFill>
            <a:latin typeface="Arial"/>
            <a:cs typeface="Arial"/>
          </a:endParaRPr>
        </a:p>
        <a:p>
          <a:pPr algn="l" rtl="1">
            <a:defRPr sz="1000"/>
          </a:pPr>
          <a:r>
            <a:rPr lang="en-US" sz="1400" b="1" i="0" strike="noStrike">
              <a:solidFill>
                <a:srgbClr val="000000"/>
              </a:solidFill>
              <a:latin typeface="Arial"/>
              <a:cs typeface="Arial"/>
            </a:rPr>
            <a:t>The process flow used to build the widget, </a:t>
          </a:r>
        </a:p>
        <a:p>
          <a:pPr algn="l" rtl="1">
            <a:defRPr sz="1000"/>
          </a:pPr>
          <a:r>
            <a:rPr lang="en-US" sz="1400" b="1" i="0" strike="noStrike">
              <a:solidFill>
                <a:srgbClr val="000000"/>
              </a:solidFill>
              <a:latin typeface="Arial"/>
              <a:cs typeface="Arial"/>
            </a:rPr>
            <a:t>which contains 8 steps, will remain the same </a:t>
          </a:r>
        </a:p>
        <a:p>
          <a:pPr algn="l" rtl="1">
            <a:defRPr sz="1000"/>
          </a:pPr>
          <a:r>
            <a:rPr lang="en-US" sz="1400" b="1" i="0" strike="noStrike">
              <a:solidFill>
                <a:srgbClr val="000000"/>
              </a:solidFill>
              <a:latin typeface="Arial"/>
              <a:cs typeface="Arial"/>
            </a:rPr>
            <a:t>regardless of where the equipment is located.</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15</xdr:col>
      <xdr:colOff>0</xdr:colOff>
      <xdr:row>1</xdr:row>
      <xdr:rowOff>160020</xdr:rowOff>
    </xdr:from>
    <xdr:to>
      <xdr:col>22</xdr:col>
      <xdr:colOff>601980</xdr:colOff>
      <xdr:row>31</xdr:row>
      <xdr:rowOff>45720</xdr:rowOff>
    </xdr:to>
    <xdr:sp macro="" textlink="">
      <xdr:nvSpPr>
        <xdr:cNvPr id="2" name="TextBox 1">
          <a:extLst>
            <a:ext uri="{FF2B5EF4-FFF2-40B4-BE49-F238E27FC236}">
              <a16:creationId xmlns:a16="http://schemas.microsoft.com/office/drawing/2014/main" id="{AF422033-D086-48A0-A2C5-3F5775208ED8}"/>
            </a:ext>
          </a:extLst>
        </xdr:cNvPr>
        <xdr:cNvSpPr txBox="1"/>
      </xdr:nvSpPr>
      <xdr:spPr>
        <a:xfrm>
          <a:off x="9235440" y="327660"/>
          <a:ext cx="4869180" cy="5189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Using the</a:t>
          </a:r>
          <a:r>
            <a:rPr lang="en-US" sz="1100" baseline="0"/>
            <a:t> E</a:t>
          </a:r>
          <a:r>
            <a:rPr lang="en-US" sz="1100"/>
            <a:t>volutionary Solver, the optimal locations are shown below for a total distance of 200. </a:t>
          </a:r>
        </a:p>
        <a:p>
          <a:r>
            <a:rPr lang="en-US" sz="1100">
              <a:solidFill>
                <a:schemeClr val="dk1"/>
              </a:solidFill>
              <a:effectLst/>
              <a:latin typeface="+mn-lt"/>
              <a:ea typeface="+mn-ea"/>
              <a:cs typeface="+mn-cs"/>
            </a:rPr>
            <a:t>Equipment</a:t>
          </a:r>
          <a:r>
            <a:rPr lang="en-US" sz="1100" baseline="0">
              <a:solidFill>
                <a:schemeClr val="dk1"/>
              </a:solidFill>
              <a:effectLst/>
              <a:latin typeface="+mn-lt"/>
              <a:ea typeface="+mn-ea"/>
              <a:cs typeface="+mn-cs"/>
            </a:rPr>
            <a:t> / Location</a:t>
          </a:r>
          <a:endParaRPr lang="en-US" sz="1100"/>
        </a:p>
        <a:p>
          <a:r>
            <a:rPr lang="en-US" sz="1100"/>
            <a:t>1 /</a:t>
          </a:r>
          <a:r>
            <a:rPr lang="en-US" sz="1100" baseline="0"/>
            <a:t> 2</a:t>
          </a:r>
        </a:p>
        <a:p>
          <a:r>
            <a:rPr lang="en-US" sz="1100" baseline="0"/>
            <a:t>2 / 1</a:t>
          </a:r>
        </a:p>
        <a:p>
          <a:r>
            <a:rPr lang="en-US" sz="1100" baseline="0"/>
            <a:t>3 / 3</a:t>
          </a:r>
        </a:p>
        <a:p>
          <a:r>
            <a:rPr lang="en-US" sz="1100" baseline="0"/>
            <a:t>4 / 6</a:t>
          </a:r>
        </a:p>
        <a:p>
          <a:r>
            <a:rPr lang="en-US" sz="1100" baseline="0"/>
            <a:t>5 / 5</a:t>
          </a:r>
        </a:p>
        <a:p>
          <a:r>
            <a:rPr lang="en-US" sz="1100" baseline="0"/>
            <a:t>6 / 4</a:t>
          </a:r>
        </a:p>
        <a:p>
          <a:endParaRPr lang="en-US" sz="1100"/>
        </a:p>
        <a:p>
          <a:r>
            <a:rPr lang="en-US" sz="1100"/>
            <a:t>Using the GRG</a:t>
          </a:r>
          <a:r>
            <a:rPr lang="en-US" sz="1100" baseline="0"/>
            <a:t> Nonlinear Solver, we can be relatively confident that the minimum total distance is 200, achieved by the following: </a:t>
          </a:r>
        </a:p>
        <a:p>
          <a:r>
            <a:rPr lang="en-US" sz="1100" baseline="0"/>
            <a:t>Equipment / Location </a:t>
          </a:r>
        </a:p>
        <a:p>
          <a:r>
            <a:rPr lang="en-US" sz="1100"/>
            <a:t>1 / 5</a:t>
          </a:r>
        </a:p>
        <a:p>
          <a:r>
            <a:rPr lang="en-US" sz="1100"/>
            <a:t>2 / 6</a:t>
          </a:r>
        </a:p>
        <a:p>
          <a:r>
            <a:rPr lang="en-US" sz="1100"/>
            <a:t>3 / 4</a:t>
          </a:r>
        </a:p>
        <a:p>
          <a:r>
            <a:rPr lang="en-US" sz="1100"/>
            <a:t>4 / 1</a:t>
          </a:r>
        </a:p>
        <a:p>
          <a:r>
            <a:rPr lang="en-US" sz="1100"/>
            <a:t>5 / 2</a:t>
          </a:r>
        </a:p>
        <a:p>
          <a:r>
            <a:rPr lang="en-US" sz="1100"/>
            <a:t>6 / 3</a:t>
          </a:r>
        </a:p>
        <a:p>
          <a:endParaRPr lang="en-US" sz="1100"/>
        </a:p>
        <a:p>
          <a:r>
            <a:rPr lang="en-US" sz="1100"/>
            <a:t>There are multiple sets</a:t>
          </a:r>
          <a:r>
            <a:rPr lang="en-US" sz="1100" baseline="0"/>
            <a:t> of optima in this problem. </a:t>
          </a:r>
        </a:p>
        <a:p>
          <a:endParaRPr lang="en-US" sz="1100" baseline="0"/>
        </a:p>
        <a:p>
          <a:r>
            <a:rPr lang="en-US" sz="1100" baseline="0"/>
            <a:t>Sensitivity Analysis: </a:t>
          </a:r>
        </a:p>
        <a:p>
          <a:r>
            <a:rPr lang="en-US" sz="1100"/>
            <a:t>If distance traveled is a big waste factor for the company,</a:t>
          </a:r>
          <a:r>
            <a:rPr lang="en-US" sz="1100" baseline="0"/>
            <a:t> one thing they could do to minimize this waste is try to alter their equipment so that the steps can be performed at different places. If, for example, step #3 can be carried out on any equipment instead of just equipment 6, then distance can be further reduced, all the way down to 135, as seen in the sensitivity analysis worksheet.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10</xdr:col>
      <xdr:colOff>0</xdr:colOff>
      <xdr:row>12</xdr:row>
      <xdr:rowOff>60960</xdr:rowOff>
    </xdr:from>
    <xdr:to>
      <xdr:col>18</xdr:col>
      <xdr:colOff>0</xdr:colOff>
      <xdr:row>29</xdr:row>
      <xdr:rowOff>68580</xdr:rowOff>
    </xdr:to>
    <xdr:graphicFrame macro="">
      <xdr:nvGraphicFramePr>
        <xdr:cNvPr id="2" name="STS_1_Chart">
          <a:extLst>
            <a:ext uri="{FF2B5EF4-FFF2-40B4-BE49-F238E27FC236}">
              <a16:creationId xmlns:a16="http://schemas.microsoft.com/office/drawing/2014/main" id="{68074D47-ABAB-45CD-8A54-21DCBAF9C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68580</xdr:rowOff>
    </xdr:from>
    <xdr:to>
      <xdr:col>16</xdr:col>
      <xdr:colOff>0</xdr:colOff>
      <xdr:row>3</xdr:row>
      <xdr:rowOff>830580</xdr:rowOff>
    </xdr:to>
    <xdr:sp macro="" textlink="">
      <xdr:nvSpPr>
        <xdr:cNvPr id="3" name="TextBox 2">
          <a:extLst>
            <a:ext uri="{FF2B5EF4-FFF2-40B4-BE49-F238E27FC236}">
              <a16:creationId xmlns:a16="http://schemas.microsoft.com/office/drawing/2014/main" id="{8CC94E21-E452-49FF-AA3F-D8E92E49F6BB}"/>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AC58"/>
  <sheetViews>
    <sheetView topLeftCell="A29" zoomScale="90" zoomScaleNormal="90" workbookViewId="0">
      <selection activeCell="AA23" sqref="AA23"/>
    </sheetView>
  </sheetViews>
  <sheetFormatPr defaultRowHeight="13.2" x14ac:dyDescent="0.25"/>
  <cols>
    <col min="1" max="1" width="3.5546875" customWidth="1"/>
    <col min="6" max="6" width="12.44140625" customWidth="1"/>
    <col min="23" max="23" width="6.109375" bestFit="1" customWidth="1"/>
    <col min="24" max="24" width="4.6640625" customWidth="1"/>
    <col min="25" max="25" width="11.5546875" customWidth="1"/>
    <col min="26" max="26" width="13.88671875" customWidth="1"/>
    <col min="27" max="27" width="19.109375" customWidth="1"/>
    <col min="28" max="28" width="19.6640625" customWidth="1"/>
    <col min="29" max="29" width="9.88671875" style="20" customWidth="1"/>
  </cols>
  <sheetData>
    <row r="3" spans="2:29" x14ac:dyDescent="0.25">
      <c r="AB3" s="21"/>
    </row>
    <row r="4" spans="2:29" ht="13.8" thickBot="1" x14ac:dyDescent="0.3">
      <c r="B4" s="9" t="s">
        <v>0</v>
      </c>
      <c r="AB4" s="20"/>
    </row>
    <row r="5" spans="2:29" ht="13.8" thickBot="1" x14ac:dyDescent="0.3">
      <c r="B5" s="10"/>
      <c r="C5" s="11"/>
      <c r="D5" s="11"/>
      <c r="E5" s="11"/>
      <c r="F5" s="11"/>
      <c r="G5" s="11"/>
      <c r="H5" s="11"/>
      <c r="I5" s="11"/>
      <c r="J5" s="11"/>
      <c r="K5" s="11"/>
      <c r="L5" s="11"/>
      <c r="M5" s="11"/>
      <c r="N5" s="11"/>
      <c r="O5" s="11"/>
      <c r="P5" s="11"/>
      <c r="Q5" s="11"/>
      <c r="R5" s="11"/>
      <c r="S5" s="11"/>
      <c r="T5" s="11"/>
      <c r="U5" s="11"/>
      <c r="V5" s="11"/>
      <c r="W5" s="12"/>
      <c r="AB5" s="20"/>
    </row>
    <row r="6" spans="2:29" x14ac:dyDescent="0.25">
      <c r="B6" s="13"/>
      <c r="C6" s="14"/>
      <c r="D6" s="14"/>
      <c r="E6" s="14"/>
      <c r="F6" s="14"/>
      <c r="G6" s="14"/>
      <c r="H6" s="14"/>
      <c r="I6" s="14"/>
      <c r="J6" s="14"/>
      <c r="K6" s="14"/>
      <c r="L6" s="14"/>
      <c r="M6" s="19" t="s">
        <v>4</v>
      </c>
      <c r="N6" s="1"/>
      <c r="O6" s="2"/>
      <c r="P6" s="14"/>
      <c r="Q6" s="14"/>
      <c r="R6" s="14"/>
      <c r="S6" s="14"/>
      <c r="T6" s="14"/>
      <c r="U6" s="14"/>
      <c r="V6" s="14"/>
      <c r="W6" s="15"/>
      <c r="AB6" s="20"/>
    </row>
    <row r="7" spans="2:29" x14ac:dyDescent="0.25">
      <c r="B7" s="13"/>
      <c r="C7" s="14"/>
      <c r="D7" s="14"/>
      <c r="E7" s="14"/>
      <c r="F7" s="14"/>
      <c r="G7" s="14"/>
      <c r="H7" s="14"/>
      <c r="I7" s="14"/>
      <c r="J7" s="14"/>
      <c r="K7" s="14"/>
      <c r="L7" s="14"/>
      <c r="M7" s="3"/>
      <c r="N7" s="4"/>
      <c r="O7" s="5"/>
      <c r="P7" s="14"/>
      <c r="Q7" s="14"/>
      <c r="R7" s="14"/>
      <c r="S7" s="14"/>
      <c r="T7" s="14"/>
      <c r="U7" s="14"/>
      <c r="V7" s="14"/>
      <c r="W7" s="15"/>
      <c r="AB7" s="20"/>
    </row>
    <row r="8" spans="2:29" ht="13.8" thickBot="1" x14ac:dyDescent="0.3">
      <c r="B8" s="13"/>
      <c r="C8" s="14"/>
      <c r="D8" s="14"/>
      <c r="E8" s="14"/>
      <c r="F8" s="14"/>
      <c r="G8" s="14"/>
      <c r="H8" s="14"/>
      <c r="I8" s="14"/>
      <c r="J8" s="14"/>
      <c r="K8" s="14"/>
      <c r="L8" s="14"/>
      <c r="M8" s="3"/>
      <c r="N8" s="4"/>
      <c r="O8" s="5"/>
      <c r="P8" s="14"/>
      <c r="Q8" s="14"/>
      <c r="R8" s="14"/>
      <c r="S8" s="14"/>
      <c r="T8" s="14"/>
      <c r="U8" s="14"/>
      <c r="V8" s="14"/>
      <c r="W8" s="15"/>
      <c r="AB8" s="20"/>
    </row>
    <row r="9" spans="2:29" x14ac:dyDescent="0.25">
      <c r="B9" s="13"/>
      <c r="C9" s="19" t="s">
        <v>1</v>
      </c>
      <c r="D9" s="1"/>
      <c r="E9" s="2"/>
      <c r="F9" s="14"/>
      <c r="G9" s="14"/>
      <c r="H9" s="14"/>
      <c r="I9" s="14"/>
      <c r="J9" s="14"/>
      <c r="K9" s="14"/>
      <c r="L9" s="14"/>
      <c r="M9" s="3"/>
      <c r="N9" s="4"/>
      <c r="O9" s="5"/>
      <c r="P9" s="14"/>
      <c r="Q9" s="14"/>
      <c r="R9" s="14"/>
      <c r="S9" s="14"/>
      <c r="T9" s="14"/>
      <c r="U9" s="14"/>
      <c r="V9" s="14"/>
      <c r="W9" s="15"/>
      <c r="AB9" s="20"/>
    </row>
    <row r="10" spans="2:29" ht="13.8" thickBot="1" x14ac:dyDescent="0.3">
      <c r="B10" s="13"/>
      <c r="C10" s="3"/>
      <c r="D10" s="4"/>
      <c r="E10" s="5"/>
      <c r="F10" s="14"/>
      <c r="G10" s="14"/>
      <c r="H10" s="14"/>
      <c r="I10" s="14"/>
      <c r="J10" s="14"/>
      <c r="K10" s="14"/>
      <c r="L10" s="14"/>
      <c r="M10" s="6"/>
      <c r="N10" s="7"/>
      <c r="O10" s="8"/>
      <c r="P10" s="14"/>
      <c r="Q10" s="14"/>
      <c r="R10" s="14"/>
      <c r="S10" s="14"/>
      <c r="T10" s="14"/>
      <c r="U10" s="14"/>
      <c r="V10" s="14"/>
      <c r="W10" s="15"/>
      <c r="AB10" s="20"/>
    </row>
    <row r="11" spans="2:29" x14ac:dyDescent="0.25">
      <c r="B11" s="13"/>
      <c r="C11" s="3"/>
      <c r="D11" s="4"/>
      <c r="E11" s="5"/>
      <c r="F11" s="14"/>
      <c r="G11" s="14"/>
      <c r="H11" s="14"/>
      <c r="I11" s="14"/>
      <c r="J11" s="14"/>
      <c r="K11" s="14"/>
      <c r="L11" s="14"/>
      <c r="M11" s="14"/>
      <c r="N11" s="14"/>
      <c r="O11" s="14"/>
      <c r="P11" s="14"/>
      <c r="Q11" s="14"/>
      <c r="R11" s="14"/>
      <c r="S11" s="14"/>
      <c r="T11" s="14"/>
      <c r="U11" s="14"/>
      <c r="V11" s="14"/>
      <c r="W11" s="15"/>
      <c r="AB11" s="20"/>
    </row>
    <row r="12" spans="2:29" x14ac:dyDescent="0.25">
      <c r="B12" s="13"/>
      <c r="C12" s="3"/>
      <c r="D12" s="4"/>
      <c r="E12" s="5"/>
      <c r="F12" s="14"/>
      <c r="G12" s="14"/>
      <c r="H12" s="14"/>
      <c r="I12" s="14"/>
      <c r="J12" s="14"/>
      <c r="K12" s="14"/>
      <c r="L12" s="14"/>
      <c r="M12" s="14"/>
      <c r="N12" s="14"/>
      <c r="O12" s="14"/>
      <c r="P12" s="14"/>
      <c r="Q12" s="14"/>
      <c r="R12" s="14"/>
      <c r="S12" s="14"/>
      <c r="T12" s="14"/>
      <c r="U12" s="14"/>
      <c r="V12" s="14"/>
      <c r="W12" s="15"/>
    </row>
    <row r="13" spans="2:29" ht="13.8" thickBot="1" x14ac:dyDescent="0.3">
      <c r="B13" s="13"/>
      <c r="C13" s="6"/>
      <c r="D13" s="7"/>
      <c r="E13" s="8"/>
      <c r="F13" s="14"/>
      <c r="G13" s="14"/>
      <c r="H13" s="14"/>
      <c r="I13" s="14"/>
      <c r="J13" s="14"/>
      <c r="K13" s="14"/>
      <c r="L13" s="14"/>
      <c r="M13" s="14"/>
      <c r="N13" s="14"/>
      <c r="O13" s="14"/>
      <c r="P13" s="14"/>
      <c r="Q13" s="14"/>
      <c r="R13" s="14"/>
      <c r="S13" s="14"/>
      <c r="T13" s="14"/>
      <c r="U13" s="14"/>
      <c r="V13" s="14"/>
      <c r="W13" s="15"/>
      <c r="AC13"/>
    </row>
    <row r="14" spans="2:29" x14ac:dyDescent="0.25">
      <c r="B14" s="13"/>
      <c r="C14" s="14"/>
      <c r="D14" s="14"/>
      <c r="E14" s="14"/>
      <c r="F14" s="14"/>
      <c r="G14" s="14"/>
      <c r="H14" s="14"/>
      <c r="I14" s="14"/>
      <c r="J14" s="14"/>
      <c r="K14" s="14"/>
      <c r="L14" s="14"/>
      <c r="M14" s="14"/>
      <c r="N14" s="14"/>
      <c r="O14" s="14"/>
      <c r="P14" s="14"/>
      <c r="Q14" s="14"/>
      <c r="R14" s="14"/>
      <c r="S14" s="14"/>
      <c r="T14" s="14"/>
      <c r="U14" s="14"/>
      <c r="V14" s="14"/>
      <c r="W14" s="15"/>
      <c r="AC14"/>
    </row>
    <row r="15" spans="2:29" x14ac:dyDescent="0.25">
      <c r="B15" s="13"/>
      <c r="C15" s="14"/>
      <c r="D15" s="14"/>
      <c r="E15" s="14"/>
      <c r="F15" s="14"/>
      <c r="G15" s="14"/>
      <c r="H15" s="14"/>
      <c r="I15" s="14"/>
      <c r="J15" s="14"/>
      <c r="K15" s="14"/>
      <c r="L15" s="14"/>
      <c r="M15" s="14"/>
      <c r="N15" s="14"/>
      <c r="O15" s="14"/>
      <c r="P15" s="14"/>
      <c r="Q15" s="14"/>
      <c r="R15" s="14"/>
      <c r="S15" s="14"/>
      <c r="T15" s="14"/>
      <c r="U15" s="14"/>
      <c r="V15" s="14"/>
      <c r="W15" s="15"/>
    </row>
    <row r="16" spans="2:29" x14ac:dyDescent="0.25">
      <c r="B16" s="13"/>
      <c r="C16" s="14"/>
      <c r="D16" s="14"/>
      <c r="E16" s="14"/>
      <c r="F16" s="14"/>
      <c r="G16" s="14"/>
      <c r="H16" s="14"/>
      <c r="I16" s="14"/>
      <c r="J16" s="14"/>
      <c r="K16" s="14"/>
      <c r="L16" s="14"/>
      <c r="M16" s="14"/>
      <c r="N16" s="14"/>
      <c r="O16" s="14"/>
      <c r="P16" s="14"/>
      <c r="Q16" s="14"/>
      <c r="R16" s="14"/>
      <c r="S16" s="14"/>
      <c r="T16" s="14"/>
      <c r="U16" s="14"/>
      <c r="V16" s="14"/>
      <c r="W16" s="15"/>
    </row>
    <row r="17" spans="2:23" x14ac:dyDescent="0.25">
      <c r="B17" s="13"/>
      <c r="C17" s="14"/>
      <c r="D17" s="14"/>
      <c r="E17" s="14"/>
      <c r="F17" s="14"/>
      <c r="G17" s="14"/>
      <c r="H17" s="14"/>
      <c r="I17" s="14"/>
      <c r="J17" s="14"/>
      <c r="K17" s="14"/>
      <c r="L17" s="14"/>
      <c r="M17" s="14"/>
      <c r="N17" s="14"/>
      <c r="O17" s="14"/>
      <c r="P17" s="14"/>
      <c r="Q17" s="14"/>
      <c r="R17" s="14"/>
      <c r="S17" s="14"/>
      <c r="T17" s="14"/>
      <c r="U17" s="14"/>
      <c r="V17" s="14"/>
      <c r="W17" s="15"/>
    </row>
    <row r="18" spans="2:23" ht="13.8" thickBot="1" x14ac:dyDescent="0.3">
      <c r="B18" s="13"/>
      <c r="C18" s="14"/>
      <c r="D18" s="14"/>
      <c r="E18" s="14"/>
      <c r="F18" s="14"/>
      <c r="G18" s="14"/>
      <c r="H18" s="14"/>
      <c r="I18" s="14"/>
      <c r="J18" s="14"/>
      <c r="K18" s="14"/>
      <c r="L18" s="14"/>
      <c r="M18" s="14"/>
      <c r="N18" s="14"/>
      <c r="O18" s="14"/>
      <c r="P18" s="14"/>
      <c r="Q18" s="14"/>
      <c r="R18" s="14"/>
      <c r="S18" s="14"/>
      <c r="T18" s="14"/>
      <c r="U18" s="14"/>
      <c r="V18" s="14"/>
      <c r="W18" s="15"/>
    </row>
    <row r="19" spans="2:23" ht="13.8" thickBot="1" x14ac:dyDescent="0.3">
      <c r="B19" s="13"/>
      <c r="C19" s="19" t="s">
        <v>2</v>
      </c>
      <c r="D19" s="1"/>
      <c r="E19" s="2"/>
      <c r="F19" s="14"/>
      <c r="G19" s="14"/>
      <c r="H19" s="14"/>
      <c r="I19" s="14"/>
      <c r="J19" s="14"/>
      <c r="K19" s="14"/>
      <c r="L19" s="14"/>
      <c r="M19" s="14"/>
      <c r="N19" s="14"/>
      <c r="O19" s="14"/>
      <c r="P19" s="14"/>
      <c r="Q19" s="14"/>
      <c r="R19" s="14"/>
      <c r="S19" s="14"/>
      <c r="T19" s="14"/>
      <c r="U19" s="14"/>
      <c r="V19" s="14"/>
      <c r="W19" s="15"/>
    </row>
    <row r="20" spans="2:23" x14ac:dyDescent="0.25">
      <c r="B20" s="13"/>
      <c r="C20" s="3"/>
      <c r="D20" s="4"/>
      <c r="E20" s="5"/>
      <c r="F20" s="14"/>
      <c r="G20" s="14"/>
      <c r="H20" s="14"/>
      <c r="I20" s="14"/>
      <c r="J20" s="14"/>
      <c r="K20" s="14"/>
      <c r="L20" s="14"/>
      <c r="M20" s="14"/>
      <c r="N20" s="14"/>
      <c r="O20" s="14"/>
      <c r="P20" s="19" t="s">
        <v>5</v>
      </c>
      <c r="Q20" s="1"/>
      <c r="R20" s="2"/>
      <c r="S20" s="14"/>
      <c r="T20" s="14"/>
      <c r="U20" s="14"/>
      <c r="V20" s="14"/>
      <c r="W20" s="15"/>
    </row>
    <row r="21" spans="2:23" x14ac:dyDescent="0.25">
      <c r="B21" s="13"/>
      <c r="C21" s="3"/>
      <c r="D21" s="4"/>
      <c r="E21" s="5"/>
      <c r="F21" s="14"/>
      <c r="G21" s="14"/>
      <c r="H21" s="14"/>
      <c r="I21" s="14"/>
      <c r="J21" s="14"/>
      <c r="K21" s="14"/>
      <c r="L21" s="14"/>
      <c r="M21" s="14"/>
      <c r="N21" s="14"/>
      <c r="O21" s="14"/>
      <c r="P21" s="3"/>
      <c r="Q21" s="4"/>
      <c r="R21" s="5"/>
      <c r="S21" s="14"/>
      <c r="T21" s="14"/>
      <c r="U21" s="14"/>
      <c r="V21" s="14"/>
      <c r="W21" s="15"/>
    </row>
    <row r="22" spans="2:23" x14ac:dyDescent="0.25">
      <c r="B22" s="13"/>
      <c r="C22" s="3"/>
      <c r="D22" s="4"/>
      <c r="E22" s="5"/>
      <c r="F22" s="14"/>
      <c r="G22" s="14"/>
      <c r="H22" s="14"/>
      <c r="I22" s="14"/>
      <c r="J22" s="14"/>
      <c r="K22" s="14"/>
      <c r="L22" s="14"/>
      <c r="M22" s="14"/>
      <c r="N22" s="14"/>
      <c r="O22" s="14"/>
      <c r="P22" s="3"/>
      <c r="Q22" s="4"/>
      <c r="R22" s="5"/>
      <c r="S22" s="14"/>
      <c r="T22" s="14"/>
      <c r="U22" s="14"/>
      <c r="V22" s="14"/>
      <c r="W22" s="15"/>
    </row>
    <row r="23" spans="2:23" ht="13.8" thickBot="1" x14ac:dyDescent="0.3">
      <c r="B23" s="13"/>
      <c r="C23" s="6"/>
      <c r="D23" s="7"/>
      <c r="E23" s="8"/>
      <c r="F23" s="14"/>
      <c r="G23" s="14"/>
      <c r="H23" s="14"/>
      <c r="I23" s="14"/>
      <c r="J23" s="14"/>
      <c r="K23" s="14"/>
      <c r="L23" s="14"/>
      <c r="M23" s="14"/>
      <c r="N23" s="14"/>
      <c r="O23" s="14"/>
      <c r="P23" s="3"/>
      <c r="Q23" s="4"/>
      <c r="R23" s="5"/>
      <c r="S23" s="14"/>
      <c r="T23" s="14"/>
      <c r="U23" s="14"/>
      <c r="V23" s="14"/>
      <c r="W23" s="15"/>
    </row>
    <row r="24" spans="2:23" ht="13.8" thickBot="1" x14ac:dyDescent="0.3">
      <c r="B24" s="13"/>
      <c r="C24" s="14"/>
      <c r="D24" s="14"/>
      <c r="E24" s="14"/>
      <c r="F24" s="14"/>
      <c r="G24" s="14"/>
      <c r="H24" s="14"/>
      <c r="I24" s="14"/>
      <c r="J24" s="14"/>
      <c r="K24" s="14"/>
      <c r="L24" s="14"/>
      <c r="M24" s="14"/>
      <c r="N24" s="14"/>
      <c r="O24" s="14"/>
      <c r="P24" s="6"/>
      <c r="Q24" s="7"/>
      <c r="R24" s="8"/>
      <c r="S24" s="14"/>
      <c r="T24" s="14"/>
      <c r="U24" s="14"/>
      <c r="V24" s="14"/>
      <c r="W24" s="15"/>
    </row>
    <row r="25" spans="2:23" x14ac:dyDescent="0.25">
      <c r="B25" s="13"/>
      <c r="C25" s="14"/>
      <c r="D25" s="14"/>
      <c r="E25" s="14"/>
      <c r="F25" s="14"/>
      <c r="G25" s="14"/>
      <c r="H25" s="14"/>
      <c r="I25" s="14"/>
      <c r="J25" s="14"/>
      <c r="K25" s="14"/>
      <c r="L25" s="14"/>
      <c r="M25" s="14"/>
      <c r="N25" s="14"/>
      <c r="O25" s="14"/>
      <c r="P25" s="14"/>
      <c r="Q25" s="14"/>
      <c r="R25" s="14"/>
      <c r="S25" s="14"/>
      <c r="T25" s="14"/>
      <c r="U25" s="14"/>
      <c r="V25" s="14"/>
      <c r="W25" s="15"/>
    </row>
    <row r="26" spans="2:23" x14ac:dyDescent="0.25">
      <c r="B26" s="13"/>
      <c r="C26" s="14"/>
      <c r="D26" s="14"/>
      <c r="E26" s="14"/>
      <c r="F26" s="14"/>
      <c r="G26" s="14"/>
      <c r="H26" s="14"/>
      <c r="I26" s="14"/>
      <c r="J26" s="14"/>
      <c r="K26" s="14"/>
      <c r="L26" s="14"/>
      <c r="M26" s="14"/>
      <c r="N26" s="14"/>
      <c r="O26" s="14"/>
      <c r="P26" s="14"/>
      <c r="Q26" s="14"/>
      <c r="R26" s="14"/>
      <c r="S26" s="14"/>
      <c r="T26" s="14"/>
      <c r="U26" s="14"/>
      <c r="V26" s="14"/>
      <c r="W26" s="15"/>
    </row>
    <row r="27" spans="2:23" x14ac:dyDescent="0.25">
      <c r="B27" s="13"/>
      <c r="C27" s="14"/>
      <c r="D27" s="14"/>
      <c r="E27" s="14"/>
      <c r="F27" s="14"/>
      <c r="G27" s="14"/>
      <c r="H27" s="14"/>
      <c r="I27" s="14"/>
      <c r="J27" s="14"/>
      <c r="K27" s="14"/>
      <c r="L27" s="14"/>
      <c r="M27" s="14"/>
      <c r="N27" s="14"/>
      <c r="O27" s="14"/>
      <c r="P27" s="14"/>
      <c r="Q27" s="14"/>
      <c r="R27" s="14"/>
      <c r="S27" s="14"/>
      <c r="T27" s="14"/>
      <c r="U27" s="14"/>
      <c r="V27" s="14"/>
      <c r="W27" s="15"/>
    </row>
    <row r="28" spans="2:23" x14ac:dyDescent="0.25">
      <c r="B28" s="13"/>
      <c r="C28" s="14"/>
      <c r="D28" s="14"/>
      <c r="E28" s="14"/>
      <c r="F28" s="14"/>
      <c r="G28" s="14"/>
      <c r="H28" s="14"/>
      <c r="I28" s="14"/>
      <c r="J28" s="14"/>
      <c r="K28" s="14"/>
      <c r="L28" s="14"/>
      <c r="M28" s="14"/>
      <c r="N28" s="14"/>
      <c r="O28" s="14"/>
      <c r="P28" s="14"/>
      <c r="Q28" s="14"/>
      <c r="R28" s="14"/>
      <c r="S28" s="14"/>
      <c r="T28" s="14"/>
      <c r="U28" s="14"/>
      <c r="V28" s="14"/>
      <c r="W28" s="15"/>
    </row>
    <row r="29" spans="2:23" x14ac:dyDescent="0.25">
      <c r="B29" s="13"/>
      <c r="C29" s="14"/>
      <c r="D29" s="14"/>
      <c r="E29" s="14"/>
      <c r="F29" s="14"/>
      <c r="G29" s="14"/>
      <c r="H29" s="14"/>
      <c r="I29" s="14"/>
      <c r="J29" s="14"/>
      <c r="K29" s="14"/>
      <c r="L29" s="14"/>
      <c r="M29" s="14"/>
      <c r="N29" s="14"/>
      <c r="O29" s="14"/>
      <c r="P29" s="14"/>
      <c r="Q29" s="14"/>
      <c r="R29" s="14"/>
      <c r="S29" s="14"/>
      <c r="T29" s="14"/>
      <c r="U29" s="14"/>
      <c r="V29" s="14"/>
      <c r="W29" s="15"/>
    </row>
    <row r="30" spans="2:23" x14ac:dyDescent="0.25">
      <c r="B30" s="13"/>
      <c r="C30" s="14"/>
      <c r="D30" s="14"/>
      <c r="E30" s="14"/>
      <c r="F30" s="14"/>
      <c r="G30" s="14"/>
      <c r="H30" s="14"/>
      <c r="I30" s="14"/>
      <c r="J30" s="14"/>
      <c r="K30" s="14"/>
      <c r="L30" s="14"/>
      <c r="M30" s="14"/>
      <c r="N30" s="14"/>
      <c r="O30" s="14"/>
      <c r="P30" s="14"/>
      <c r="Q30" s="14"/>
      <c r="R30" s="14"/>
      <c r="S30" s="14"/>
      <c r="T30" s="14"/>
      <c r="U30" s="14"/>
      <c r="V30" s="14"/>
      <c r="W30" s="15"/>
    </row>
    <row r="31" spans="2:23" ht="13.8" thickBot="1" x14ac:dyDescent="0.3">
      <c r="B31" s="13"/>
      <c r="C31" s="14"/>
      <c r="D31" s="14"/>
      <c r="E31" s="14"/>
      <c r="F31" s="14"/>
      <c r="G31" s="14"/>
      <c r="H31" s="14"/>
      <c r="I31" s="14"/>
      <c r="J31" s="14"/>
      <c r="K31" s="14"/>
      <c r="L31" s="14"/>
      <c r="M31" s="14"/>
      <c r="N31" s="14"/>
      <c r="O31" s="14"/>
      <c r="P31" s="14"/>
      <c r="Q31" s="14"/>
      <c r="R31" s="14"/>
      <c r="S31" s="14"/>
      <c r="T31" s="14"/>
      <c r="U31" s="14"/>
      <c r="V31" s="14"/>
      <c r="W31" s="15"/>
    </row>
    <row r="32" spans="2:23" x14ac:dyDescent="0.25">
      <c r="B32" s="13"/>
      <c r="C32" s="14"/>
      <c r="D32" s="14"/>
      <c r="E32" s="14"/>
      <c r="F32" s="14"/>
      <c r="G32" s="19" t="s">
        <v>3</v>
      </c>
      <c r="H32" s="1"/>
      <c r="I32" s="2"/>
      <c r="J32" s="14"/>
      <c r="K32" s="14"/>
      <c r="L32" s="14"/>
      <c r="M32" s="14"/>
      <c r="N32" s="14"/>
      <c r="O32" s="14"/>
      <c r="P32" s="14"/>
      <c r="Q32" s="14"/>
      <c r="R32" s="14"/>
      <c r="S32" s="14"/>
      <c r="T32" s="14"/>
      <c r="U32" s="14"/>
      <c r="V32" s="14"/>
      <c r="W32" s="15"/>
    </row>
    <row r="33" spans="2:23" x14ac:dyDescent="0.25">
      <c r="B33" s="13"/>
      <c r="C33" s="14"/>
      <c r="D33" s="14"/>
      <c r="E33" s="14"/>
      <c r="F33" s="14"/>
      <c r="G33" s="3"/>
      <c r="H33" s="4"/>
      <c r="I33" s="5"/>
      <c r="J33" s="14"/>
      <c r="K33" s="14"/>
      <c r="L33" s="14"/>
      <c r="M33" s="14"/>
      <c r="N33" s="14"/>
      <c r="O33" s="14"/>
      <c r="P33" s="14"/>
      <c r="Q33" s="14"/>
      <c r="R33" s="14"/>
      <c r="S33" s="14"/>
      <c r="T33" s="14"/>
      <c r="U33" s="14"/>
      <c r="V33" s="14"/>
      <c r="W33" s="15"/>
    </row>
    <row r="34" spans="2:23" x14ac:dyDescent="0.25">
      <c r="B34" s="13"/>
      <c r="C34" s="14"/>
      <c r="D34" s="14"/>
      <c r="E34" s="14"/>
      <c r="F34" s="14"/>
      <c r="G34" s="3"/>
      <c r="H34" s="4"/>
      <c r="I34" s="5"/>
      <c r="J34" s="14"/>
      <c r="K34" s="14"/>
      <c r="L34" s="14"/>
      <c r="M34" s="14"/>
      <c r="N34" s="14"/>
      <c r="O34" s="14"/>
      <c r="P34" s="14"/>
      <c r="Q34" s="14"/>
      <c r="R34" s="14"/>
      <c r="S34" s="14"/>
      <c r="T34" s="14"/>
      <c r="U34" s="14"/>
      <c r="V34" s="14"/>
      <c r="W34" s="15"/>
    </row>
    <row r="35" spans="2:23" x14ac:dyDescent="0.25">
      <c r="B35" s="13"/>
      <c r="C35" s="14"/>
      <c r="D35" s="14"/>
      <c r="E35" s="14"/>
      <c r="F35" s="14"/>
      <c r="G35" s="3"/>
      <c r="H35" s="4"/>
      <c r="I35" s="5"/>
      <c r="J35" s="14"/>
      <c r="K35" s="14"/>
      <c r="L35" s="14"/>
      <c r="M35" s="14"/>
      <c r="N35" s="14"/>
      <c r="O35" s="14"/>
      <c r="P35" s="14"/>
      <c r="Q35" s="14"/>
      <c r="R35" s="14"/>
      <c r="S35" s="14"/>
      <c r="T35" s="14"/>
      <c r="U35" s="14"/>
      <c r="V35" s="14"/>
      <c r="W35" s="15"/>
    </row>
    <row r="36" spans="2:23" ht="13.8" thickBot="1" x14ac:dyDescent="0.3">
      <c r="B36" s="13"/>
      <c r="C36" s="14"/>
      <c r="D36" s="14"/>
      <c r="E36" s="14"/>
      <c r="F36" s="14"/>
      <c r="G36" s="6"/>
      <c r="H36" s="7"/>
      <c r="I36" s="8"/>
      <c r="J36" s="14"/>
      <c r="K36" s="14"/>
      <c r="L36" s="14"/>
      <c r="M36" s="14"/>
      <c r="N36" s="14"/>
      <c r="O36" s="14"/>
      <c r="P36" s="14"/>
      <c r="Q36" s="14"/>
      <c r="R36" s="14"/>
      <c r="S36" s="14"/>
      <c r="T36" s="14"/>
      <c r="U36" s="14"/>
      <c r="V36" s="14"/>
      <c r="W36" s="15"/>
    </row>
    <row r="37" spans="2:23" x14ac:dyDescent="0.25">
      <c r="B37" s="13"/>
      <c r="C37" s="14"/>
      <c r="D37" s="14"/>
      <c r="E37" s="14"/>
      <c r="F37" s="14"/>
      <c r="G37" s="14"/>
      <c r="H37" s="14"/>
      <c r="I37" s="14"/>
      <c r="J37" s="14"/>
      <c r="K37" s="14"/>
      <c r="L37" s="14"/>
      <c r="M37" s="14"/>
      <c r="N37" s="14"/>
      <c r="O37" s="14"/>
      <c r="P37" s="14"/>
      <c r="Q37" s="14"/>
      <c r="R37" s="14"/>
      <c r="S37" s="14"/>
      <c r="T37" s="14"/>
      <c r="U37" s="14"/>
      <c r="V37" s="14"/>
      <c r="W37" s="15"/>
    </row>
    <row r="38" spans="2:23" ht="13.8" thickBot="1" x14ac:dyDescent="0.3">
      <c r="B38" s="13"/>
      <c r="C38" s="14"/>
      <c r="D38" s="14"/>
      <c r="E38" s="14"/>
      <c r="F38" s="14"/>
      <c r="G38" s="14"/>
      <c r="H38" s="14"/>
      <c r="I38" s="14"/>
      <c r="J38" s="14"/>
      <c r="K38" s="14"/>
      <c r="L38" s="14"/>
      <c r="M38" s="14"/>
      <c r="N38" s="14"/>
      <c r="O38" s="14"/>
      <c r="P38" s="14"/>
      <c r="Q38" s="14"/>
      <c r="R38" s="14"/>
      <c r="S38" s="14"/>
      <c r="T38" s="14"/>
      <c r="U38" s="14"/>
      <c r="V38" s="14"/>
      <c r="W38" s="15"/>
    </row>
    <row r="39" spans="2:23" x14ac:dyDescent="0.25">
      <c r="B39" s="13"/>
      <c r="C39" s="14"/>
      <c r="D39" s="14"/>
      <c r="E39" s="14"/>
      <c r="F39" s="14"/>
      <c r="G39" s="14"/>
      <c r="H39" s="14"/>
      <c r="I39" s="14"/>
      <c r="J39" s="14"/>
      <c r="K39" s="14"/>
      <c r="L39" s="14"/>
      <c r="M39" s="14"/>
      <c r="N39" s="14"/>
      <c r="O39" s="14"/>
      <c r="P39" s="14"/>
      <c r="Q39" s="14"/>
      <c r="R39" s="14"/>
      <c r="S39" s="19" t="s">
        <v>6</v>
      </c>
      <c r="T39" s="1"/>
      <c r="U39" s="2"/>
      <c r="V39" s="14"/>
      <c r="W39" s="15"/>
    </row>
    <row r="40" spans="2:23" x14ac:dyDescent="0.25">
      <c r="B40" s="13"/>
      <c r="C40" s="14"/>
      <c r="D40" s="14"/>
      <c r="E40" s="14"/>
      <c r="F40" s="14"/>
      <c r="G40" s="14"/>
      <c r="H40" s="14"/>
      <c r="I40" s="14"/>
      <c r="J40" s="14"/>
      <c r="K40" s="14"/>
      <c r="L40" s="14"/>
      <c r="M40" s="14"/>
      <c r="N40" s="14"/>
      <c r="O40" s="14"/>
      <c r="P40" s="14"/>
      <c r="Q40" s="14"/>
      <c r="R40" s="14"/>
      <c r="S40" s="3"/>
      <c r="T40" s="4"/>
      <c r="U40" s="5"/>
      <c r="V40" s="14"/>
      <c r="W40" s="15"/>
    </row>
    <row r="41" spans="2:23" x14ac:dyDescent="0.25">
      <c r="B41" s="13"/>
      <c r="C41" s="14"/>
      <c r="D41" s="14"/>
      <c r="E41" s="14"/>
      <c r="F41" s="14"/>
      <c r="G41" s="14"/>
      <c r="H41" s="14"/>
      <c r="I41" s="14"/>
      <c r="J41" s="14"/>
      <c r="K41" s="14"/>
      <c r="L41" s="14"/>
      <c r="M41" s="14"/>
      <c r="N41" s="14"/>
      <c r="O41" s="14"/>
      <c r="P41" s="14"/>
      <c r="Q41" s="14"/>
      <c r="R41" s="14"/>
      <c r="S41" s="3"/>
      <c r="T41" s="4"/>
      <c r="U41" s="5"/>
      <c r="V41" s="14"/>
      <c r="W41" s="15"/>
    </row>
    <row r="42" spans="2:23" x14ac:dyDescent="0.25">
      <c r="B42" s="13"/>
      <c r="C42" s="14"/>
      <c r="D42" s="14"/>
      <c r="E42" s="14"/>
      <c r="F42" s="14"/>
      <c r="G42" s="14"/>
      <c r="H42" s="14"/>
      <c r="I42" s="14"/>
      <c r="J42" s="14"/>
      <c r="K42" s="14"/>
      <c r="L42" s="14"/>
      <c r="M42" s="14"/>
      <c r="N42" s="14"/>
      <c r="O42" s="14"/>
      <c r="P42" s="14"/>
      <c r="Q42" s="14"/>
      <c r="R42" s="14"/>
      <c r="S42" s="3"/>
      <c r="T42" s="4"/>
      <c r="U42" s="5"/>
      <c r="V42" s="14"/>
      <c r="W42" s="15"/>
    </row>
    <row r="43" spans="2:23" ht="13.8" thickBot="1" x14ac:dyDescent="0.3">
      <c r="B43" s="13"/>
      <c r="C43" s="14"/>
      <c r="D43" s="14"/>
      <c r="E43" s="14"/>
      <c r="F43" s="14"/>
      <c r="G43" s="14"/>
      <c r="H43" s="14"/>
      <c r="I43" s="14"/>
      <c r="J43" s="14"/>
      <c r="K43" s="14"/>
      <c r="L43" s="14"/>
      <c r="M43" s="14"/>
      <c r="N43" s="14"/>
      <c r="O43" s="14"/>
      <c r="P43" s="14"/>
      <c r="Q43" s="14"/>
      <c r="R43" s="14"/>
      <c r="S43" s="6"/>
      <c r="T43" s="7"/>
      <c r="U43" s="8"/>
      <c r="V43" s="14"/>
      <c r="W43" s="15"/>
    </row>
    <row r="44" spans="2:23" x14ac:dyDescent="0.25">
      <c r="B44" s="13"/>
      <c r="C44" s="14"/>
      <c r="D44" s="14"/>
      <c r="E44" s="14"/>
      <c r="F44" s="14"/>
      <c r="G44" s="14"/>
      <c r="H44" s="14"/>
      <c r="I44" s="14"/>
      <c r="J44" s="14"/>
      <c r="K44" s="14"/>
      <c r="L44" s="14"/>
      <c r="M44" s="14"/>
      <c r="N44" s="14"/>
      <c r="O44" s="14"/>
      <c r="P44" s="14"/>
      <c r="Q44" s="14"/>
      <c r="R44" s="14"/>
      <c r="S44" s="14"/>
      <c r="T44" s="14"/>
      <c r="U44" s="14"/>
      <c r="V44" s="14"/>
      <c r="W44" s="15"/>
    </row>
    <row r="45" spans="2:23" ht="13.8" thickBot="1" x14ac:dyDescent="0.3">
      <c r="B45" s="16"/>
      <c r="C45" s="17"/>
      <c r="D45" s="17"/>
      <c r="E45" s="17"/>
      <c r="F45" s="17"/>
      <c r="G45" s="17"/>
      <c r="H45" s="17"/>
      <c r="I45" s="17"/>
      <c r="J45" s="17"/>
      <c r="K45" s="17"/>
      <c r="L45" s="17"/>
      <c r="M45" s="17"/>
      <c r="N45" s="17"/>
      <c r="O45" s="17"/>
      <c r="P45" s="17"/>
      <c r="Q45" s="17"/>
      <c r="R45" s="17"/>
      <c r="S45" s="17"/>
      <c r="T45" s="17"/>
      <c r="U45" s="17"/>
      <c r="V45" s="17"/>
      <c r="W45" s="18"/>
    </row>
    <row r="48" spans="2:23" x14ac:dyDescent="0.25">
      <c r="Q48" s="9"/>
    </row>
    <row r="50" spans="6:15" x14ac:dyDescent="0.25">
      <c r="O50" s="20"/>
    </row>
    <row r="51" spans="6:15" x14ac:dyDescent="0.25">
      <c r="O51" s="20"/>
    </row>
    <row r="52" spans="6:15" x14ac:dyDescent="0.25">
      <c r="O52" s="20"/>
    </row>
    <row r="53" spans="6:15" x14ac:dyDescent="0.25">
      <c r="O53" s="20"/>
    </row>
    <row r="54" spans="6:15" x14ac:dyDescent="0.25">
      <c r="O54" s="20"/>
    </row>
    <row r="55" spans="6:15" x14ac:dyDescent="0.25">
      <c r="M55" s="20"/>
      <c r="N55" s="20"/>
      <c r="O55" s="20"/>
    </row>
    <row r="56" spans="6:15" x14ac:dyDescent="0.25">
      <c r="F56" s="9"/>
    </row>
    <row r="57" spans="6:15" x14ac:dyDescent="0.25">
      <c r="G57" s="20"/>
      <c r="H57" s="20"/>
      <c r="I57" s="20"/>
      <c r="J57" s="20"/>
      <c r="K57" s="20"/>
      <c r="L57" s="20"/>
    </row>
    <row r="58" spans="6:15" x14ac:dyDescent="0.25">
      <c r="G58" s="20"/>
      <c r="H58" s="20"/>
      <c r="I58" s="20"/>
      <c r="J58" s="20"/>
      <c r="K58" s="20"/>
      <c r="L58" s="20"/>
    </row>
  </sheetData>
  <phoneticPr fontId="3" type="noConversion"/>
  <pageMargins left="0.75" right="0.75" top="1" bottom="1" header="0.5" footer="0.5"/>
  <pageSetup orientation="portrait" horizontalDpi="4294967293"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30BDC-D904-4934-BE1B-09561811F548}">
  <dimension ref="A1:N35"/>
  <sheetViews>
    <sheetView tabSelected="1" topLeftCell="C8" workbookViewId="0">
      <selection activeCell="K24" sqref="K24"/>
    </sheetView>
  </sheetViews>
  <sheetFormatPr defaultRowHeight="13.2" x14ac:dyDescent="0.25"/>
  <cols>
    <col min="2" max="3" width="9.5546875" bestFit="1" customWidth="1"/>
  </cols>
  <sheetData>
    <row r="1" spans="1:14" x14ac:dyDescent="0.25">
      <c r="A1" s="9" t="s">
        <v>13</v>
      </c>
    </row>
    <row r="3" spans="1:14" x14ac:dyDescent="0.25">
      <c r="K3" s="53" t="s">
        <v>33</v>
      </c>
      <c r="L3" t="s">
        <v>34</v>
      </c>
    </row>
    <row r="4" spans="1:14" x14ac:dyDescent="0.25">
      <c r="A4" s="9" t="s">
        <v>10</v>
      </c>
      <c r="E4" s="22"/>
      <c r="K4" s="53" t="s">
        <v>35</v>
      </c>
      <c r="L4" t="s">
        <v>36</v>
      </c>
    </row>
    <row r="5" spans="1:14" x14ac:dyDescent="0.25">
      <c r="B5" s="20"/>
      <c r="C5" s="22" t="s">
        <v>12</v>
      </c>
      <c r="K5" s="53" t="s">
        <v>37</v>
      </c>
      <c r="L5" t="s">
        <v>38</v>
      </c>
    </row>
    <row r="6" spans="1:14" x14ac:dyDescent="0.25">
      <c r="B6" s="24" t="s">
        <v>11</v>
      </c>
      <c r="C6" s="20">
        <v>1</v>
      </c>
      <c r="D6" s="20">
        <v>2</v>
      </c>
      <c r="E6" s="20">
        <v>3</v>
      </c>
      <c r="F6" s="20">
        <v>4</v>
      </c>
      <c r="G6" s="20">
        <v>5</v>
      </c>
      <c r="H6" s="20">
        <v>6</v>
      </c>
      <c r="K6" s="53" t="s">
        <v>15</v>
      </c>
      <c r="L6" t="s">
        <v>39</v>
      </c>
    </row>
    <row r="7" spans="1:14" ht="14.4" x14ac:dyDescent="0.3">
      <c r="B7" s="20">
        <v>1</v>
      </c>
      <c r="C7" s="26">
        <v>0</v>
      </c>
      <c r="D7" s="27">
        <v>15</v>
      </c>
      <c r="E7" s="27">
        <v>25</v>
      </c>
      <c r="F7" s="27">
        <v>50</v>
      </c>
      <c r="G7" s="27">
        <v>65</v>
      </c>
      <c r="H7" s="28">
        <v>30</v>
      </c>
      <c r="K7" s="53" t="s">
        <v>25</v>
      </c>
      <c r="L7" t="s">
        <v>40</v>
      </c>
    </row>
    <row r="8" spans="1:14" ht="14.4" x14ac:dyDescent="0.3">
      <c r="B8" s="20">
        <v>2</v>
      </c>
      <c r="C8" s="29">
        <v>15</v>
      </c>
      <c r="D8" s="30">
        <v>0</v>
      </c>
      <c r="E8" s="30">
        <v>40</v>
      </c>
      <c r="F8" s="30">
        <v>50</v>
      </c>
      <c r="G8" s="30">
        <v>60</v>
      </c>
      <c r="H8" s="31">
        <v>45</v>
      </c>
    </row>
    <row r="9" spans="1:14" ht="14.4" x14ac:dyDescent="0.3">
      <c r="B9" s="20">
        <v>3</v>
      </c>
      <c r="C9" s="29">
        <v>25</v>
      </c>
      <c r="D9" s="30">
        <v>40</v>
      </c>
      <c r="E9" s="30">
        <v>0</v>
      </c>
      <c r="F9" s="30">
        <v>55</v>
      </c>
      <c r="G9" s="30">
        <v>70</v>
      </c>
      <c r="H9" s="31">
        <v>15</v>
      </c>
    </row>
    <row r="10" spans="1:14" ht="14.4" x14ac:dyDescent="0.3">
      <c r="B10" s="20">
        <v>4</v>
      </c>
      <c r="C10" s="29">
        <v>50</v>
      </c>
      <c r="D10" s="30">
        <v>50</v>
      </c>
      <c r="E10" s="30">
        <v>55</v>
      </c>
      <c r="F10" s="30">
        <v>0</v>
      </c>
      <c r="G10" s="30">
        <v>35</v>
      </c>
      <c r="H10" s="31">
        <v>20</v>
      </c>
    </row>
    <row r="11" spans="1:14" ht="14.4" x14ac:dyDescent="0.3">
      <c r="B11" s="20">
        <v>5</v>
      </c>
      <c r="C11" s="29">
        <v>65</v>
      </c>
      <c r="D11" s="30">
        <v>60</v>
      </c>
      <c r="E11" s="30">
        <v>70</v>
      </c>
      <c r="F11" s="30">
        <v>35</v>
      </c>
      <c r="G11" s="30">
        <v>0</v>
      </c>
      <c r="H11" s="31">
        <v>45</v>
      </c>
    </row>
    <row r="12" spans="1:14" ht="14.4" x14ac:dyDescent="0.3">
      <c r="B12" s="20">
        <v>6</v>
      </c>
      <c r="C12" s="32">
        <v>30</v>
      </c>
      <c r="D12" s="33">
        <v>45</v>
      </c>
      <c r="E12" s="33">
        <v>15</v>
      </c>
      <c r="F12" s="33">
        <v>20</v>
      </c>
      <c r="G12" s="33">
        <v>45</v>
      </c>
      <c r="H12" s="34">
        <v>0</v>
      </c>
    </row>
    <row r="15" spans="1:14" x14ac:dyDescent="0.25">
      <c r="A15" s="9" t="s">
        <v>14</v>
      </c>
      <c r="H15" s="9" t="s">
        <v>18</v>
      </c>
    </row>
    <row r="16" spans="1:14" x14ac:dyDescent="0.25">
      <c r="B16" s="22" t="s">
        <v>9</v>
      </c>
      <c r="C16" s="22" t="s">
        <v>15</v>
      </c>
      <c r="H16" s="54" t="s">
        <v>9</v>
      </c>
      <c r="I16" s="54"/>
      <c r="J16" s="54"/>
      <c r="K16" s="54"/>
      <c r="L16" s="54"/>
      <c r="M16" s="54"/>
      <c r="N16" s="9"/>
    </row>
    <row r="17" spans="1:14" ht="14.4" x14ac:dyDescent="0.3">
      <c r="B17">
        <v>1</v>
      </c>
      <c r="C17" s="25">
        <v>2</v>
      </c>
      <c r="H17" s="9">
        <v>1</v>
      </c>
      <c r="I17" s="9">
        <v>2</v>
      </c>
      <c r="J17" s="9">
        <v>3</v>
      </c>
      <c r="K17" s="9">
        <v>4</v>
      </c>
      <c r="L17" s="9">
        <v>5</v>
      </c>
      <c r="M17" s="9">
        <v>6</v>
      </c>
      <c r="N17" s="9" t="s">
        <v>19</v>
      </c>
    </row>
    <row r="18" spans="1:14" ht="14.4" x14ac:dyDescent="0.3">
      <c r="B18">
        <v>2</v>
      </c>
      <c r="C18" s="25">
        <v>1</v>
      </c>
      <c r="H18">
        <v>1</v>
      </c>
      <c r="I18">
        <v>1</v>
      </c>
      <c r="J18">
        <v>1</v>
      </c>
      <c r="K18">
        <v>1</v>
      </c>
      <c r="L18">
        <v>1</v>
      </c>
      <c r="M18">
        <v>1</v>
      </c>
      <c r="N18">
        <v>260</v>
      </c>
    </row>
    <row r="19" spans="1:14" ht="14.4" x14ac:dyDescent="0.3">
      <c r="B19">
        <v>3</v>
      </c>
      <c r="C19" s="25">
        <v>3</v>
      </c>
      <c r="H19">
        <v>3</v>
      </c>
      <c r="I19">
        <v>3</v>
      </c>
      <c r="J19">
        <v>3</v>
      </c>
      <c r="K19">
        <v>3</v>
      </c>
      <c r="L19">
        <v>3</v>
      </c>
      <c r="M19">
        <v>3</v>
      </c>
      <c r="N19">
        <v>225</v>
      </c>
    </row>
    <row r="20" spans="1:14" ht="14.4" x14ac:dyDescent="0.3">
      <c r="B20">
        <v>4</v>
      </c>
      <c r="C20" s="25">
        <v>6</v>
      </c>
      <c r="H20">
        <v>6</v>
      </c>
      <c r="I20">
        <v>6</v>
      </c>
      <c r="J20">
        <v>6</v>
      </c>
      <c r="K20">
        <v>6</v>
      </c>
      <c r="L20">
        <v>6</v>
      </c>
      <c r="M20">
        <v>6</v>
      </c>
      <c r="N20">
        <v>200</v>
      </c>
    </row>
    <row r="21" spans="1:14" ht="14.4" x14ac:dyDescent="0.3">
      <c r="B21">
        <v>5</v>
      </c>
      <c r="C21" s="25">
        <v>5</v>
      </c>
      <c r="H21">
        <v>1</v>
      </c>
      <c r="I21">
        <v>2</v>
      </c>
      <c r="J21">
        <v>3</v>
      </c>
      <c r="K21">
        <v>4</v>
      </c>
      <c r="L21">
        <v>5</v>
      </c>
      <c r="M21">
        <v>6</v>
      </c>
      <c r="N21">
        <v>225</v>
      </c>
    </row>
    <row r="22" spans="1:14" ht="14.4" x14ac:dyDescent="0.3">
      <c r="B22">
        <v>6</v>
      </c>
      <c r="C22" s="25">
        <v>4</v>
      </c>
      <c r="H22">
        <v>6</v>
      </c>
      <c r="I22">
        <v>5</v>
      </c>
      <c r="J22">
        <v>4</v>
      </c>
      <c r="K22">
        <v>3</v>
      </c>
      <c r="L22">
        <v>2</v>
      </c>
      <c r="M22">
        <v>1</v>
      </c>
      <c r="N22">
        <v>200</v>
      </c>
    </row>
    <row r="23" spans="1:14" x14ac:dyDescent="0.25">
      <c r="H23">
        <v>4</v>
      </c>
      <c r="I23">
        <v>5</v>
      </c>
      <c r="J23">
        <v>6</v>
      </c>
      <c r="K23">
        <v>1</v>
      </c>
      <c r="L23">
        <v>2</v>
      </c>
      <c r="M23">
        <v>3</v>
      </c>
      <c r="N23">
        <v>225</v>
      </c>
    </row>
    <row r="24" spans="1:14" x14ac:dyDescent="0.25">
      <c r="A24" s="9" t="s">
        <v>7</v>
      </c>
    </row>
    <row r="25" spans="1:14" x14ac:dyDescent="0.25">
      <c r="B25" t="s">
        <v>8</v>
      </c>
      <c r="C25" t="s">
        <v>9</v>
      </c>
      <c r="D25" s="22" t="s">
        <v>15</v>
      </c>
      <c r="E25" s="22" t="s">
        <v>16</v>
      </c>
    </row>
    <row r="26" spans="1:14" ht="14.4" x14ac:dyDescent="0.3">
      <c r="B26" s="23">
        <v>1</v>
      </c>
      <c r="C26" s="23">
        <v>1</v>
      </c>
      <c r="D26">
        <f>VLOOKUP(C26,Eq_Loc_Table,2)</f>
        <v>2</v>
      </c>
    </row>
    <row r="27" spans="1:14" ht="14.4" x14ac:dyDescent="0.3">
      <c r="B27" s="23">
        <v>2</v>
      </c>
      <c r="C27" s="23">
        <v>2</v>
      </c>
      <c r="D27">
        <f t="shared" ref="D27:D33" si="0">VLOOKUP(C27,Eq_Loc_Table,2)</f>
        <v>1</v>
      </c>
      <c r="E27">
        <f>INDEX(Distance_Matrix,D26,D27)</f>
        <v>15</v>
      </c>
    </row>
    <row r="28" spans="1:14" ht="14.4" x14ac:dyDescent="0.3">
      <c r="B28" s="23">
        <v>3</v>
      </c>
      <c r="C28" s="23">
        <v>6</v>
      </c>
      <c r="D28">
        <f t="shared" si="0"/>
        <v>4</v>
      </c>
      <c r="E28">
        <f t="shared" ref="E28:E33" si="1">INDEX(Distance_Matrix,D27,D28)</f>
        <v>50</v>
      </c>
    </row>
    <row r="29" spans="1:14" ht="14.4" x14ac:dyDescent="0.3">
      <c r="B29" s="23">
        <v>4</v>
      </c>
      <c r="C29" s="23">
        <v>4</v>
      </c>
      <c r="D29">
        <f t="shared" si="0"/>
        <v>6</v>
      </c>
      <c r="E29">
        <f t="shared" si="1"/>
        <v>20</v>
      </c>
    </row>
    <row r="30" spans="1:14" ht="14.4" x14ac:dyDescent="0.3">
      <c r="B30" s="23">
        <v>5</v>
      </c>
      <c r="C30" s="23">
        <v>2</v>
      </c>
      <c r="D30">
        <f t="shared" si="0"/>
        <v>1</v>
      </c>
      <c r="E30">
        <f t="shared" si="1"/>
        <v>30</v>
      </c>
    </row>
    <row r="31" spans="1:14" ht="14.4" x14ac:dyDescent="0.3">
      <c r="B31" s="23">
        <v>6</v>
      </c>
      <c r="C31" s="23">
        <v>3</v>
      </c>
      <c r="D31">
        <f t="shared" si="0"/>
        <v>3</v>
      </c>
      <c r="E31">
        <f t="shared" si="1"/>
        <v>25</v>
      </c>
    </row>
    <row r="32" spans="1:14" ht="14.4" x14ac:dyDescent="0.3">
      <c r="B32" s="23">
        <v>7</v>
      </c>
      <c r="C32" s="23">
        <v>4</v>
      </c>
      <c r="D32">
        <f t="shared" si="0"/>
        <v>6</v>
      </c>
      <c r="E32">
        <f t="shared" si="1"/>
        <v>15</v>
      </c>
    </row>
    <row r="33" spans="2:5" ht="14.4" x14ac:dyDescent="0.3">
      <c r="B33" s="23">
        <v>8</v>
      </c>
      <c r="C33" s="23">
        <v>5</v>
      </c>
      <c r="D33">
        <f t="shared" si="0"/>
        <v>5</v>
      </c>
      <c r="E33">
        <f t="shared" si="1"/>
        <v>45</v>
      </c>
    </row>
    <row r="35" spans="2:5" ht="14.4" x14ac:dyDescent="0.3">
      <c r="D35" s="35" t="s">
        <v>17</v>
      </c>
      <c r="E35" s="36">
        <f>SUM(Dist_Traveled)</f>
        <v>200</v>
      </c>
    </row>
  </sheetData>
  <mergeCells count="1">
    <mergeCell ref="H16:M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8A629-6FDC-4590-B969-233F6B73B2D3}">
  <dimension ref="A1:B15"/>
  <sheetViews>
    <sheetView workbookViewId="0"/>
  </sheetViews>
  <sheetFormatPr defaultRowHeight="13.2" x14ac:dyDescent="0.25"/>
  <sheetData>
    <row r="1" spans="1:2" x14ac:dyDescent="0.25">
      <c r="A1">
        <v>1</v>
      </c>
    </row>
    <row r="2" spans="1:2" x14ac:dyDescent="0.25">
      <c r="A2" t="s">
        <v>20</v>
      </c>
    </row>
    <row r="3" spans="1:2" x14ac:dyDescent="0.25">
      <c r="A3">
        <v>1</v>
      </c>
    </row>
    <row r="4" spans="1:2" x14ac:dyDescent="0.25">
      <c r="A4">
        <v>1</v>
      </c>
    </row>
    <row r="5" spans="1:2" x14ac:dyDescent="0.25">
      <c r="A5">
        <v>6</v>
      </c>
    </row>
    <row r="6" spans="1:2" x14ac:dyDescent="0.25">
      <c r="A6">
        <v>1</v>
      </c>
    </row>
    <row r="8" spans="1:2" x14ac:dyDescent="0.25">
      <c r="A8" s="37"/>
      <c r="B8" s="37"/>
    </row>
    <row r="9" spans="1:2" x14ac:dyDescent="0.25">
      <c r="A9" t="s">
        <v>21</v>
      </c>
    </row>
    <row r="10" spans="1:2" x14ac:dyDescent="0.25">
      <c r="A10" t="s">
        <v>22</v>
      </c>
    </row>
    <row r="15" spans="1:2" x14ac:dyDescent="0.25">
      <c r="B15" s="3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226D1-DB08-4731-B3D8-3755CA19275A}">
  <dimension ref="A1:K11"/>
  <sheetViews>
    <sheetView workbookViewId="0">
      <selection activeCell="E27" sqref="E27"/>
    </sheetView>
  </sheetViews>
  <sheetFormatPr defaultRowHeight="13.2" x14ac:dyDescent="0.25"/>
  <sheetData>
    <row r="1" spans="1:11" x14ac:dyDescent="0.25">
      <c r="A1" s="9" t="s">
        <v>23</v>
      </c>
      <c r="K1" s="41" t="str">
        <f>CONCATENATE("Sensitivity of ",$K$4," to ","Step 3 Equipment")</f>
        <v>Sensitivity of Total_Distance to Step 3 Equipment</v>
      </c>
    </row>
    <row r="3" spans="1:11" x14ac:dyDescent="0.25">
      <c r="A3" t="s">
        <v>24</v>
      </c>
      <c r="K3" t="s">
        <v>32</v>
      </c>
    </row>
    <row r="4" spans="1:11" ht="84" x14ac:dyDescent="0.25">
      <c r="B4" s="39" t="s">
        <v>25</v>
      </c>
      <c r="C4" s="39" t="s">
        <v>26</v>
      </c>
      <c r="D4" s="39" t="s">
        <v>27</v>
      </c>
      <c r="E4" s="39" t="s">
        <v>28</v>
      </c>
      <c r="F4" s="39" t="s">
        <v>29</v>
      </c>
      <c r="G4" s="39" t="s">
        <v>30</v>
      </c>
      <c r="H4" s="39" t="s">
        <v>31</v>
      </c>
      <c r="J4" s="41">
        <f>MATCH($K$4,OutputAddresses,0)</f>
        <v>1</v>
      </c>
      <c r="K4" s="40" t="s">
        <v>25</v>
      </c>
    </row>
    <row r="5" spans="1:11" x14ac:dyDescent="0.25">
      <c r="A5" s="38">
        <v>1</v>
      </c>
      <c r="B5" s="42">
        <v>210</v>
      </c>
      <c r="C5" s="43">
        <v>3</v>
      </c>
      <c r="D5" s="43">
        <v>6</v>
      </c>
      <c r="E5" s="43">
        <v>1</v>
      </c>
      <c r="F5" s="43">
        <v>2</v>
      </c>
      <c r="G5" s="43">
        <v>4</v>
      </c>
      <c r="H5" s="44">
        <v>5</v>
      </c>
      <c r="K5">
        <f>INDEX(OutputValues,1,$J$4)</f>
        <v>210</v>
      </c>
    </row>
    <row r="6" spans="1:11" x14ac:dyDescent="0.25">
      <c r="A6" s="38">
        <v>2</v>
      </c>
      <c r="B6" s="45">
        <v>135</v>
      </c>
      <c r="C6" s="46">
        <v>4</v>
      </c>
      <c r="D6" s="46">
        <v>6</v>
      </c>
      <c r="E6" s="46">
        <v>3</v>
      </c>
      <c r="F6" s="46">
        <v>1</v>
      </c>
      <c r="G6" s="46">
        <v>2</v>
      </c>
      <c r="H6" s="47">
        <v>5</v>
      </c>
      <c r="K6">
        <f>INDEX(OutputValues,2,$J$4)</f>
        <v>135</v>
      </c>
    </row>
    <row r="7" spans="1:11" x14ac:dyDescent="0.25">
      <c r="A7" s="38">
        <v>3</v>
      </c>
      <c r="B7" s="45">
        <v>145</v>
      </c>
      <c r="C7" s="46">
        <v>4</v>
      </c>
      <c r="D7" s="46">
        <v>6</v>
      </c>
      <c r="E7" s="46">
        <v>3</v>
      </c>
      <c r="F7" s="46">
        <v>1</v>
      </c>
      <c r="G7" s="46">
        <v>2</v>
      </c>
      <c r="H7" s="47">
        <v>5</v>
      </c>
      <c r="K7">
        <f>INDEX(OutputValues,3,$J$4)</f>
        <v>145</v>
      </c>
    </row>
    <row r="8" spans="1:11" x14ac:dyDescent="0.25">
      <c r="A8" s="38">
        <v>4</v>
      </c>
      <c r="B8" s="45">
        <v>135</v>
      </c>
      <c r="C8" s="46">
        <v>4</v>
      </c>
      <c r="D8" s="46">
        <v>6</v>
      </c>
      <c r="E8" s="46">
        <v>3</v>
      </c>
      <c r="F8" s="46">
        <v>1</v>
      </c>
      <c r="G8" s="46">
        <v>2</v>
      </c>
      <c r="H8" s="47">
        <v>5</v>
      </c>
      <c r="K8">
        <f>INDEX(OutputValues,4,$J$4)</f>
        <v>135</v>
      </c>
    </row>
    <row r="9" spans="1:11" x14ac:dyDescent="0.25">
      <c r="A9" s="38">
        <v>5</v>
      </c>
      <c r="B9" s="45">
        <v>165</v>
      </c>
      <c r="C9" s="46">
        <v>4</v>
      </c>
      <c r="D9" s="46">
        <v>6</v>
      </c>
      <c r="E9" s="46">
        <v>3</v>
      </c>
      <c r="F9" s="46">
        <v>1</v>
      </c>
      <c r="G9" s="46">
        <v>2</v>
      </c>
      <c r="H9" s="47">
        <v>5</v>
      </c>
      <c r="K9">
        <f>INDEX(OutputValues,5,$J$4)</f>
        <v>165</v>
      </c>
    </row>
    <row r="10" spans="1:11" x14ac:dyDescent="0.25">
      <c r="A10" s="38">
        <v>6</v>
      </c>
      <c r="B10" s="48">
        <v>200</v>
      </c>
      <c r="C10" s="49">
        <v>5</v>
      </c>
      <c r="D10" s="49">
        <v>6</v>
      </c>
      <c r="E10" s="49">
        <v>3</v>
      </c>
      <c r="F10" s="49">
        <v>1</v>
      </c>
      <c r="G10" s="49">
        <v>2</v>
      </c>
      <c r="H10" s="50">
        <v>4</v>
      </c>
      <c r="K10">
        <f>INDEX(OutputValues,6,$J$4)</f>
        <v>200</v>
      </c>
    </row>
    <row r="11" spans="1:11" x14ac:dyDescent="0.25">
      <c r="B11" s="22" t="s">
        <v>9</v>
      </c>
      <c r="C11" s="51">
        <v>1</v>
      </c>
      <c r="D11" s="51">
        <v>2</v>
      </c>
      <c r="E11" s="51">
        <v>3</v>
      </c>
      <c r="F11" s="51">
        <v>4</v>
      </c>
      <c r="G11" s="51">
        <v>5</v>
      </c>
      <c r="H11" s="52">
        <v>6</v>
      </c>
    </row>
  </sheetData>
  <dataValidations count="1">
    <dataValidation type="list" allowBlank="1" showInputMessage="1" showErrorMessage="1" sqref="K4" xr:uid="{FDC631E0-8505-41C3-972F-5D1E7FD92601}">
      <formula1>OutputAddresses</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Factory Diagram</vt:lpstr>
      <vt:lpstr>Equipment Location</vt:lpstr>
      <vt:lpstr>Sensitivity Analysis</vt:lpstr>
      <vt:lpstr>'Sensitivity Analysis'!ChartData</vt:lpstr>
      <vt:lpstr>Dist_Traveled</vt:lpstr>
      <vt:lpstr>Distance_Matrix</vt:lpstr>
      <vt:lpstr>Eq_Loc_Table</vt:lpstr>
      <vt:lpstr>'Sensitivity Analysis'!InputValues</vt:lpstr>
      <vt:lpstr>Location</vt:lpstr>
      <vt:lpstr>'Sensitivity Analysis'!OutputAddresses</vt:lpstr>
      <vt:lpstr>'Sensitivity Analysis'!OutputValues</vt:lpstr>
      <vt:lpstr>Total_Distance</vt:lpstr>
    </vt:vector>
  </TitlesOfParts>
  <Company>STMicroelectronics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timothyj smith</dc:creator>
  <cp:lastModifiedBy>Priyadharsini</cp:lastModifiedBy>
  <dcterms:created xsi:type="dcterms:W3CDTF">2010-07-09T22:53:44Z</dcterms:created>
  <dcterms:modified xsi:type="dcterms:W3CDTF">2020-05-17T18:41:55Z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317332618</vt:i4>
  </property>
  <property fmtid="{D5CDD505-2E9C-101B-9397-08002B2CF9AE}" pid="3" name="_NewReviewCycle">
    <vt:lpwstr/>
  </property>
  <property fmtid="{D5CDD505-2E9C-101B-9397-08002B2CF9AE}" pid="4" name="_EmailSubject">
    <vt:lpwstr>Solver info attached</vt:lpwstr>
  </property>
  <property fmtid="{D5CDD505-2E9C-101B-9397-08002B2CF9AE}" pid="5" name="_AuthorEmail">
    <vt:lpwstr>timothyj.smith@st.com</vt:lpwstr>
  </property>
  <property fmtid="{D5CDD505-2E9C-101B-9397-08002B2CF9AE}" pid="6" name="_AuthorEmailDisplayName">
    <vt:lpwstr>timothyj smith</vt:lpwstr>
  </property>
  <property fmtid="{D5CDD505-2E9C-101B-9397-08002B2CF9AE}" pid="7" name="_ReviewingToolsShownOnce">
    <vt:lpwstr/>
  </property>
</Properties>
</file>