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hok\Downloads\"/>
    </mc:Choice>
  </mc:AlternateContent>
  <xr:revisionPtr revIDLastSave="0" documentId="13_ncr:1_{BCFB41AF-1F1F-4664-81FB-82453AC899A3}" xr6:coauthVersionLast="47" xr6:coauthVersionMax="47" xr10:uidLastSave="{00000000-0000-0000-0000-000000000000}"/>
  <bookViews>
    <workbookView xWindow="-110" yWindow="-110" windowWidth="19420" windowHeight="10300" activeTab="1" xr2:uid="{9FA2C6FD-D766-407A-8D90-C5D6DB249DBD}"/>
  </bookViews>
  <sheets>
    <sheet name="gender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3" i="2"/>
  <c r="G13" i="2" s="1"/>
  <c r="H13" i="2" s="1"/>
  <c r="K13" i="2"/>
  <c r="K12" i="2"/>
  <c r="F12" i="2"/>
  <c r="G12" i="2" s="1"/>
  <c r="H12" i="2" s="1"/>
  <c r="B13" i="2"/>
  <c r="B12" i="2"/>
  <c r="C12" i="2"/>
  <c r="D12" i="2" s="1"/>
  <c r="J12" i="2" l="1"/>
  <c r="M12" i="2" s="1"/>
  <c r="C13" i="2"/>
  <c r="D13" i="2" s="1"/>
  <c r="J13" i="2" s="1"/>
  <c r="M13" i="2" s="1"/>
  <c r="M14" i="2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<sst xmlns="http://schemas.openxmlformats.org/spreadsheetml/2006/main" count="35" uniqueCount="24">
  <si>
    <t>gender</t>
  </si>
  <si>
    <t>age</t>
  </si>
  <si>
    <t>income</t>
  </si>
  <si>
    <t>illness</t>
  </si>
  <si>
    <t>m</t>
  </si>
  <si>
    <t>f</t>
  </si>
  <si>
    <t>y</t>
  </si>
  <si>
    <t>n</t>
  </si>
  <si>
    <t>sample
 initial 
weights</t>
  </si>
  <si>
    <t>Column Labels</t>
  </si>
  <si>
    <t>Grand Total</t>
  </si>
  <si>
    <t>Count of illness</t>
  </si>
  <si>
    <t>Row Labels</t>
  </si>
  <si>
    <t>no</t>
  </si>
  <si>
    <t>log(no)</t>
  </si>
  <si>
    <t>no*log(no)</t>
  </si>
  <si>
    <t>yes</t>
  </si>
  <si>
    <t>log(yes)</t>
  </si>
  <si>
    <t>yes*log(yes)</t>
  </si>
  <si>
    <t xml:space="preserve">yes*log(yes) + 
no*log(no)
</t>
  </si>
  <si>
    <t>grandtotal
/total</t>
  </si>
  <si>
    <t>total</t>
  </si>
  <si>
    <t>new
weight</t>
  </si>
  <si>
    <t>amount of 
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</si>
</sst>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4897.543301620368" createdVersion="8" refreshedVersion="8" minRefreshableVersion="3" recordCount="5" xr:uid="{E980431C-799F-4DA0-BCE5-C7E0C66E773C}">
  <cacheSource type="worksheet">
    <worksheetSource ref="A1:D6" sheet="Sheet1"/>
  </cacheSource>
  <cacheFields count="4"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40" maxValue="54" count="5">
        <n v="41"/>
        <n v="54"/>
        <n v="42"/>
        <n v="40"/>
        <n v="46"/>
      </sharedItems>
    </cacheField>
    <cacheField name="income" numFmtId="0">
      <sharedItems containsSemiMixedTypes="0" containsString="0" containsNumber="1" containsInteger="1" minValue="25000" maxValue="60000"/>
    </cacheField>
    <cacheField name="illnes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40000"/>
    <x v="0"/>
  </r>
  <r>
    <x v="0"/>
    <x v="1"/>
    <n v="30000"/>
    <x v="1"/>
  </r>
  <r>
    <x v="1"/>
    <x v="2"/>
    <n v="25000"/>
    <x v="1"/>
  </r>
  <r>
    <x v="1"/>
    <x v="3"/>
    <n v="60000"/>
    <x v="0"/>
  </r>
  <r>
    <x v="0"/>
    <x v="4"/>
    <n v="5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A9533-BD9B-4F57-AD61-5CE46FF37E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llne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7518-2737-4E18-8B6B-25A7D9359BF7}">
  <dimension ref="A3:M14"/>
  <sheetViews>
    <sheetView topLeftCell="A5" workbookViewId="0">
      <selection activeCell="B19" sqref="B19"/>
    </sheetView>
  </sheetViews>
  <sheetFormatPr defaultRowHeight="14.5" x14ac:dyDescent="0.35"/>
  <cols>
    <col min="1" max="1" width="13.7265625" bestFit="1" customWidth="1"/>
    <col min="2" max="2" width="15.26953125" bestFit="1" customWidth="1"/>
    <col min="3" max="3" width="10.36328125" customWidth="1"/>
    <col min="4" max="4" width="10.7265625" bestFit="1" customWidth="1"/>
  </cols>
  <sheetData>
    <row r="3" spans="1:13" x14ac:dyDescent="0.35">
      <c r="A3" s="2" t="s">
        <v>11</v>
      </c>
      <c r="B3" s="2" t="s">
        <v>9</v>
      </c>
    </row>
    <row r="4" spans="1:13" x14ac:dyDescent="0.35">
      <c r="A4" s="2" t="s">
        <v>12</v>
      </c>
      <c r="B4" t="s">
        <v>7</v>
      </c>
      <c r="C4" t="s">
        <v>6</v>
      </c>
      <c r="D4" t="s">
        <v>10</v>
      </c>
    </row>
    <row r="5" spans="1:13" x14ac:dyDescent="0.35">
      <c r="A5" s="3" t="s">
        <v>5</v>
      </c>
      <c r="B5">
        <v>1</v>
      </c>
      <c r="C5">
        <v>1</v>
      </c>
      <c r="D5">
        <v>2</v>
      </c>
    </row>
    <row r="6" spans="1:13" x14ac:dyDescent="0.35">
      <c r="A6" s="3" t="s">
        <v>4</v>
      </c>
      <c r="B6">
        <v>1</v>
      </c>
      <c r="C6">
        <v>2</v>
      </c>
      <c r="D6">
        <v>3</v>
      </c>
    </row>
    <row r="7" spans="1:13" x14ac:dyDescent="0.35">
      <c r="A7" s="3" t="s">
        <v>10</v>
      </c>
      <c r="B7">
        <v>2</v>
      </c>
      <c r="C7">
        <v>3</v>
      </c>
      <c r="D7">
        <v>5</v>
      </c>
    </row>
    <row r="11" spans="1:13" ht="72.5" x14ac:dyDescent="0.35">
      <c r="B11" t="s">
        <v>13</v>
      </c>
      <c r="C11" t="s">
        <v>14</v>
      </c>
      <c r="D11" t="s">
        <v>15</v>
      </c>
      <c r="F11" t="s">
        <v>16</v>
      </c>
      <c r="G11" t="s">
        <v>17</v>
      </c>
      <c r="H11" t="s">
        <v>18</v>
      </c>
      <c r="J11" s="1" t="s">
        <v>19</v>
      </c>
      <c r="K11" s="1" t="s">
        <v>20</v>
      </c>
      <c r="M11" t="s">
        <v>21</v>
      </c>
    </row>
    <row r="12" spans="1:13" x14ac:dyDescent="0.35">
      <c r="B12">
        <f>1/2</f>
        <v>0.5</v>
      </c>
      <c r="C12">
        <f>LOG(B12,2)</f>
        <v>-1</v>
      </c>
      <c r="D12">
        <f>B12*C12</f>
        <v>-0.5</v>
      </c>
      <c r="F12">
        <f>1/2</f>
        <v>0.5</v>
      </c>
      <c r="G12">
        <f>LOG(F12,2)</f>
        <v>-1</v>
      </c>
      <c r="H12">
        <f>F12*G12</f>
        <v>-0.5</v>
      </c>
      <c r="J12">
        <f>D12+H12</f>
        <v>-1</v>
      </c>
      <c r="K12" s="4">
        <f>2/5</f>
        <v>0.4</v>
      </c>
      <c r="M12">
        <f>J12*-K12</f>
        <v>0.4</v>
      </c>
    </row>
    <row r="13" spans="1:13" x14ac:dyDescent="0.35">
      <c r="B13">
        <f>1/3</f>
        <v>0.33333333333333331</v>
      </c>
      <c r="C13">
        <f>LOG(B13,2)</f>
        <v>-1.5849625007211563</v>
      </c>
      <c r="D13">
        <f>B13*C13</f>
        <v>-0.52832083357371873</v>
      </c>
      <c r="F13" s="4">
        <f>2/3</f>
        <v>0.66666666666666663</v>
      </c>
      <c r="G13">
        <f>LOG(F13,2)</f>
        <v>-0.5849625007211563</v>
      </c>
      <c r="H13">
        <f t="shared" ref="H13" si="0">F13*G13</f>
        <v>-0.38997500048077083</v>
      </c>
      <c r="J13">
        <f t="shared" ref="J13" si="1">D13+H13</f>
        <v>-0.91829583405448956</v>
      </c>
      <c r="K13" s="4">
        <f>3/5</f>
        <v>0.6</v>
      </c>
      <c r="M13">
        <f>J13*-K13</f>
        <v>0.55097750043269367</v>
      </c>
    </row>
    <row r="14" spans="1:13" x14ac:dyDescent="0.35">
      <c r="M14">
        <f>M12+M13</f>
        <v>0.95097750043269369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99C3-C017-4887-9B93-8C633E270AAB}">
  <dimension ref="A1:G6"/>
  <sheetViews>
    <sheetView tabSelected="1" workbookViewId="0">
      <selection activeCell="F2" sqref="F2"/>
    </sheetView>
  </sheetViews>
  <sheetFormatPr defaultRowHeight="14.5" x14ac:dyDescent="0.35"/>
  <cols>
    <col min="6" max="6" width="12.26953125" customWidth="1"/>
  </cols>
  <sheetData>
    <row r="1" spans="1:7" ht="43.5" x14ac:dyDescent="0.35">
      <c r="A1" t="s">
        <v>0</v>
      </c>
      <c r="B1" t="s">
        <v>1</v>
      </c>
      <c r="C1" t="s">
        <v>2</v>
      </c>
      <c r="D1" t="s">
        <v>3</v>
      </c>
      <c r="E1" s="1" t="s">
        <v>8</v>
      </c>
      <c r="F1" s="1" t="s">
        <v>23</v>
      </c>
      <c r="G1" s="1" t="s">
        <v>22</v>
      </c>
    </row>
    <row r="2" spans="1:7" x14ac:dyDescent="0.35">
      <c r="A2" t="s">
        <v>4</v>
      </c>
      <c r="B2">
        <v>41</v>
      </c>
      <c r="C2">
        <v>40000</v>
      </c>
      <c r="D2" t="s">
        <v>6</v>
      </c>
      <c r="E2">
        <f>1/5</f>
        <v>0.2</v>
      </c>
      <c r="F2" s="5" t="e">
        <f>1/2*LOG((1-0.2/0.2),2)</f>
        <v>#NUM!</v>
      </c>
    </row>
    <row r="3" spans="1:7" x14ac:dyDescent="0.35">
      <c r="A3" t="s">
        <v>4</v>
      </c>
      <c r="B3">
        <v>54</v>
      </c>
      <c r="C3">
        <v>30000</v>
      </c>
      <c r="D3" t="s">
        <v>7</v>
      </c>
      <c r="E3">
        <f t="shared" ref="E3:E6" si="0">1/5</f>
        <v>0.2</v>
      </c>
    </row>
    <row r="4" spans="1:7" x14ac:dyDescent="0.35">
      <c r="A4" t="s">
        <v>5</v>
      </c>
      <c r="B4">
        <v>42</v>
      </c>
      <c r="C4">
        <v>25000</v>
      </c>
      <c r="D4" t="s">
        <v>7</v>
      </c>
      <c r="E4">
        <f t="shared" si="0"/>
        <v>0.2</v>
      </c>
    </row>
    <row r="5" spans="1:7" x14ac:dyDescent="0.35">
      <c r="A5" t="s">
        <v>5</v>
      </c>
      <c r="B5">
        <v>40</v>
      </c>
      <c r="C5">
        <v>60000</v>
      </c>
      <c r="D5" t="s">
        <v>6</v>
      </c>
      <c r="E5">
        <f t="shared" si="0"/>
        <v>0.2</v>
      </c>
    </row>
    <row r="6" spans="1:7" x14ac:dyDescent="0.35">
      <c r="A6" t="s">
        <v>4</v>
      </c>
      <c r="B6">
        <v>46</v>
      </c>
      <c r="C6">
        <v>50000</v>
      </c>
      <c r="D6" t="s">
        <v>6</v>
      </c>
      <c r="E6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2022-12-02T07:25:06Z</dcterms:created>
  <dcterms:modified xsi:type="dcterms:W3CDTF">2022-12-06T07:54:01Z</dcterms:modified>
</cp:coreProperties>
</file>