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8A89A452-F053-4CF8-9C82-A47543BE238E}" xr6:coauthVersionLast="47" xr6:coauthVersionMax="47" xr10:uidLastSave="{00000000-0000-0000-0000-000000000000}"/>
  <bookViews>
    <workbookView xWindow="-110" yWindow="-110" windowWidth="19420" windowHeight="10300" xr2:uid="{FE6697BF-85A6-4F45-A365-B8D5DC8E67DF}"/>
  </bookViews>
  <sheets>
    <sheet name="Sheet1" sheetId="1" r:id="rId1"/>
    <sheet name="initial" sheetId="3" r:id="rId2"/>
    <sheet name="iteration1" sheetId="4" r:id="rId3"/>
    <sheet name="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R3" i="1" a="1"/>
  <c r="R3" i="1" s="1"/>
  <c r="I7" i="2"/>
  <c r="J7" i="2" s="1" a="1"/>
  <c r="J7" i="2" s="1"/>
  <c r="I8" i="2"/>
  <c r="I9" i="2"/>
  <c r="I10" i="2"/>
  <c r="J10" i="2" s="1" a="1"/>
  <c r="J10" i="2" s="1"/>
  <c r="I11" i="2"/>
  <c r="J11" i="2" s="1" a="1"/>
  <c r="J11" i="2" s="1"/>
  <c r="I12" i="2"/>
  <c r="I6" i="2"/>
  <c r="J6" i="2" s="1" a="1"/>
  <c r="K6" i="2" s="1"/>
  <c r="F7" i="2"/>
  <c r="F8" i="2"/>
  <c r="G8" i="2" s="1" a="1"/>
  <c r="F9" i="2"/>
  <c r="F10" i="2"/>
  <c r="G10" i="2" s="1" a="1"/>
  <c r="F11" i="2"/>
  <c r="G11" i="2" s="1" a="1"/>
  <c r="G11" i="2" s="1"/>
  <c r="F12" i="2"/>
  <c r="G12" i="2" s="1" a="1"/>
  <c r="H12" i="2" s="1"/>
  <c r="F6" i="2"/>
  <c r="G6" i="2" s="1" a="1"/>
  <c r="G6" i="2" s="1"/>
  <c r="G9" i="2" a="1"/>
  <c r="H9" i="2" s="1"/>
  <c r="G7" i="2" a="1"/>
  <c r="G7" i="2" s="1"/>
  <c r="C3" i="4"/>
  <c r="L6" i="4"/>
  <c r="K6" i="4"/>
  <c r="J6" i="4"/>
  <c r="D6" i="4"/>
  <c r="C6" i="4"/>
  <c r="B6" i="4"/>
  <c r="L3" i="3"/>
  <c r="L4" i="3"/>
  <c r="L5" i="3"/>
  <c r="L6" i="3"/>
  <c r="L7" i="3"/>
  <c r="L8" i="3"/>
  <c r="L9" i="3"/>
  <c r="J10" i="3"/>
  <c r="J4" i="3"/>
  <c r="J5" i="3"/>
  <c r="J6" i="3"/>
  <c r="J7" i="3"/>
  <c r="J8" i="3"/>
  <c r="J9" i="3"/>
  <c r="J3" i="3"/>
  <c r="J8" i="2" a="1"/>
  <c r="J8" i="2" s="1"/>
  <c r="J9" i="2" a="1"/>
  <c r="K9" i="2" s="1"/>
  <c r="J12" i="2" a="1"/>
  <c r="J12" i="2" s="1"/>
  <c r="J2" i="2" a="1"/>
  <c r="K2" i="2" s="1"/>
  <c r="F2" i="2" a="1"/>
  <c r="G2" i="2" s="1"/>
  <c r="M8" i="2" a="1"/>
  <c r="M10" i="2" a="1"/>
  <c r="M7" i="2" a="1"/>
  <c r="M12" i="2" a="1"/>
  <c r="M9" i="2" a="1"/>
  <c r="M6" i="2" a="1"/>
  <c r="M11" i="2" a="1"/>
  <c r="M17" i="2" a="1"/>
  <c r="M6" i="2" l="1"/>
  <c r="M8" i="2"/>
  <c r="M12" i="2"/>
  <c r="M10" i="2"/>
  <c r="M11" i="2"/>
  <c r="M9" i="2"/>
  <c r="M7" i="2"/>
  <c r="M17" i="2"/>
  <c r="H11" i="2"/>
  <c r="G10" i="2"/>
  <c r="H10" i="2"/>
  <c r="H8" i="2"/>
  <c r="G8" i="2"/>
  <c r="H7" i="2"/>
  <c r="G9" i="2"/>
  <c r="G12" i="2"/>
  <c r="H6" i="2"/>
  <c r="K11" i="2"/>
  <c r="J9" i="2"/>
  <c r="K7" i="2"/>
  <c r="K8" i="2"/>
  <c r="K10" i="2"/>
  <c r="K12" i="2"/>
  <c r="J6" i="2"/>
  <c r="J2" i="2"/>
  <c r="F2" i="2"/>
  <c r="P9" i="2" a="1"/>
  <c r="O6" i="2" a="1"/>
  <c r="R8" i="2" a="1"/>
  <c r="N8" i="2" a="1"/>
  <c r="N10" i="2" a="1"/>
  <c r="Q7" i="2" a="1"/>
  <c r="R10" i="2" a="1"/>
  <c r="Q11" i="2" a="1"/>
  <c r="O11" i="2" a="1"/>
  <c r="N7" i="2" a="1"/>
  <c r="O10" i="2" a="1"/>
  <c r="S12" i="2" a="1"/>
  <c r="P12" i="2" a="1"/>
  <c r="N6" i="2" a="1"/>
  <c r="Q8" i="2" a="1"/>
  <c r="P8" i="2" a="1"/>
  <c r="Q6" i="2" a="1"/>
  <c r="R6" i="2" a="1"/>
  <c r="O7" i="2" a="1"/>
  <c r="R11" i="2" a="1"/>
  <c r="N11" i="2" a="1"/>
  <c r="P7" i="2" a="1"/>
  <c r="O12" i="2" a="1"/>
  <c r="Q9" i="2" a="1"/>
  <c r="S9" i="2" a="1"/>
  <c r="P10" i="2" a="1"/>
  <c r="P11" i="2" a="1"/>
  <c r="O9" i="2" a="1"/>
  <c r="S7" i="2" a="1"/>
  <c r="Q10" i="2" a="1"/>
  <c r="N12" i="2" a="1"/>
  <c r="S6" i="2" a="1"/>
  <c r="Q12" i="2" a="1"/>
  <c r="P6" i="2" a="1"/>
  <c r="S8" i="2" a="1"/>
  <c r="R7" i="2" a="1"/>
  <c r="O8" i="2" a="1"/>
  <c r="S10" i="2" a="1"/>
  <c r="S11" i="2" a="1"/>
  <c r="R12" i="2" a="1"/>
  <c r="R9" i="2" a="1"/>
  <c r="N9" i="2" a="1"/>
  <c r="N6" i="2" l="1"/>
  <c r="N10" i="2"/>
  <c r="N7" i="2"/>
  <c r="N9" i="2"/>
  <c r="N8" i="2"/>
  <c r="N12" i="2"/>
  <c r="N11" i="2"/>
  <c r="Q7" i="2"/>
  <c r="Q11" i="2"/>
  <c r="Q8" i="2"/>
  <c r="Q12" i="2"/>
  <c r="Q6" i="2"/>
  <c r="Q10" i="2"/>
  <c r="Q9" i="2"/>
  <c r="O6" i="2"/>
  <c r="O10" i="2"/>
  <c r="O7" i="2"/>
  <c r="O11" i="2"/>
  <c r="O9" i="2"/>
  <c r="O8" i="2"/>
  <c r="O12" i="2"/>
  <c r="R7" i="2"/>
  <c r="R10" i="2"/>
  <c r="R9" i="2"/>
  <c r="R12" i="2"/>
  <c r="R11" i="2"/>
  <c r="R6" i="2"/>
  <c r="R8" i="2"/>
  <c r="S8" i="2"/>
  <c r="S12" i="2"/>
  <c r="S9" i="2"/>
  <c r="S7" i="2"/>
  <c r="S11" i="2"/>
  <c r="S6" i="2"/>
  <c r="S10" i="2"/>
  <c r="P7" i="2"/>
  <c r="P12" i="2"/>
  <c r="P8" i="2"/>
  <c r="P11" i="2"/>
  <c r="P6" i="2"/>
  <c r="P10" i="2"/>
  <c r="P9" i="2"/>
  <c r="H4" i="2" a="1"/>
  <c r="H4" i="2" s="1"/>
  <c r="T12" i="2" l="1"/>
  <c r="T8" i="2"/>
  <c r="T9" i="2"/>
  <c r="T7" i="2"/>
  <c r="T6" i="2"/>
  <c r="T11" i="2"/>
  <c r="T10" i="2"/>
  <c r="T13" i="2" l="1"/>
  <c r="V7" i="2" s="1"/>
  <c r="V6" i="2" l="1"/>
  <c r="V8" i="2"/>
  <c r="V10" i="2"/>
  <c r="V12" i="2"/>
  <c r="V11" i="2"/>
  <c r="V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<sst xmlns="http://schemas.openxmlformats.org/spreadsheetml/2006/main" count="19" uniqueCount="13">
  <si>
    <t>x1</t>
  </si>
  <si>
    <t>x2</t>
  </si>
  <si>
    <t>sno</t>
  </si>
  <si>
    <t>Point 1</t>
  </si>
  <si>
    <t>Point 2</t>
  </si>
  <si>
    <t>Euclidean Distance</t>
  </si>
  <si>
    <t>2 min</t>
  </si>
  <si>
    <t>4,5</t>
  </si>
  <si>
    <t>SINGLE LINKAGE</t>
  </si>
  <si>
    <t>COMPLETE LINKAGE</t>
  </si>
  <si>
    <t>PAIRWISE EUCLIDEAN DISTANCE</t>
  </si>
  <si>
    <t>vloolup function</t>
  </si>
  <si>
    <t>EUCLIDEAN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</si>
</sst>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 b="1"/>
              <a:t>Dynamic</a:t>
            </a:r>
            <a:r>
              <a:rPr lang="en-IN" sz="2400" b="1" baseline="0"/>
              <a:t> plot</a:t>
            </a:r>
            <a:endParaRPr lang="en-IN" sz="2400" b="1"/>
          </a:p>
        </c:rich>
      </c:tx>
      <c:overlay val="0"/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461641012709066E-2"/>
          <c:y val="0.21617555744960035"/>
          <c:w val="0.90328824917864003"/>
          <c:h val="0.61331647731100314"/>
        </c:manualLayout>
      </c:layou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x1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3.5</c:v>
                </c:pt>
                <c:pt idx="3">
                  <c:v>8.4</c:v>
                </c:pt>
                <c:pt idx="4">
                  <c:v>5.6</c:v>
                </c:pt>
                <c:pt idx="5">
                  <c:v>1</c:v>
                </c:pt>
                <c:pt idx="6">
                  <c:v>4</c:v>
                </c:pt>
                <c:pt idx="7">
                  <c:v>10</c:v>
                </c:pt>
                <c:pt idx="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7-4D71-8E50-C560A1F46D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x2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1.9</c:v>
                </c:pt>
                <c:pt idx="3">
                  <c:v>5.24</c:v>
                </c:pt>
                <c:pt idx="4">
                  <c:v>2.4</c:v>
                </c:pt>
                <c:pt idx="5">
                  <c:v>8.3000000000000007</c:v>
                </c:pt>
                <c:pt idx="6">
                  <c:v>5</c:v>
                </c:pt>
                <c:pt idx="7">
                  <c:v>11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47-4D71-8E50-C560A1F46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529679"/>
        <c:axId val="1014530095"/>
      </c:lineChart>
      <c:catAx>
        <c:axId val="1014529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30095"/>
        <c:crosses val="autoZero"/>
        <c:auto val="1"/>
        <c:lblAlgn val="ctr"/>
        <c:lblOffset val="100"/>
        <c:noMultiLvlLbl val="0"/>
      </c:catAx>
      <c:valAx>
        <c:axId val="10145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2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188717285229583E-2"/>
          <c:y val="0.20906103286384978"/>
          <c:w val="0.89058041724689063"/>
          <c:h val="0.705501090532697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DATA!$B$2:$B$8</c:f>
              <c:numCache>
                <c:formatCode>General</c:formatCode>
                <c:ptCount val="7"/>
                <c:pt idx="0">
                  <c:v>2</c:v>
                </c:pt>
                <c:pt idx="1">
                  <c:v>1.9</c:v>
                </c:pt>
                <c:pt idx="2">
                  <c:v>3.47</c:v>
                </c:pt>
                <c:pt idx="3">
                  <c:v>8.4</c:v>
                </c:pt>
                <c:pt idx="4">
                  <c:v>5.98</c:v>
                </c:pt>
                <c:pt idx="5">
                  <c:v>1</c:v>
                </c:pt>
                <c:pt idx="6">
                  <c:v>8.9700000000000006</c:v>
                </c:pt>
              </c:numCache>
            </c:numRef>
          </c:xVal>
          <c:yVal>
            <c:numRef>
              <c:f>DATA!$C$2:$C$8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1.1200000000000001</c:v>
                </c:pt>
                <c:pt idx="3">
                  <c:v>5.24</c:v>
                </c:pt>
                <c:pt idx="4">
                  <c:v>1</c:v>
                </c:pt>
                <c:pt idx="5">
                  <c:v>8.9700000000000006</c:v>
                </c:pt>
                <c:pt idx="6">
                  <c:v>6.12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2-4F84-BA22-F87CED58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740672"/>
        <c:axId val="603741088"/>
      </c:scatterChart>
      <c:valAx>
        <c:axId val="6037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41088"/>
        <c:crosses val="autoZero"/>
        <c:crossBetween val="midCat"/>
      </c:valAx>
      <c:valAx>
        <c:axId val="6037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4067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DATA!$M$6:$S$6</c:f>
              <c:numCache>
                <c:formatCode>General</c:formatCode>
                <c:ptCount val="7"/>
                <c:pt idx="0">
                  <c:v>0</c:v>
                </c:pt>
                <c:pt idx="1">
                  <c:v>2.0024984394500787</c:v>
                </c:pt>
                <c:pt idx="2">
                  <c:v>1.7132717239247255</c:v>
                </c:pt>
                <c:pt idx="3">
                  <c:v>7.1733952909344127</c:v>
                </c:pt>
                <c:pt idx="4">
                  <c:v>4.1037056424651128</c:v>
                </c:pt>
                <c:pt idx="5">
                  <c:v>7.041370605216005</c:v>
                </c:pt>
                <c:pt idx="6">
                  <c:v>8.0966227527284484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E-44F7-9B07-B4B0F1AD76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DATA!$M$7:$S$7</c:f>
              <c:numCache>
                <c:formatCode>General</c:formatCode>
                <c:ptCount val="7"/>
                <c:pt idx="0">
                  <c:v>2.0024984394500787</c:v>
                </c:pt>
                <c:pt idx="1">
                  <c:v>0</c:v>
                </c:pt>
                <c:pt idx="2">
                  <c:v>3.2801371922527873</c:v>
                </c:pt>
                <c:pt idx="3">
                  <c:v>6.6172199600738679</c:v>
                </c:pt>
                <c:pt idx="4">
                  <c:v>5.064227483042206</c:v>
                </c:pt>
                <c:pt idx="5">
                  <c:v>5.0508316146947534</c:v>
                </c:pt>
                <c:pt idx="6">
                  <c:v>7.3810094160622777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E-44F7-9B07-B4B0F1AD76F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DATA!$M$8:$S$8</c:f>
              <c:numCache>
                <c:formatCode>General</c:formatCode>
                <c:ptCount val="7"/>
                <c:pt idx="0">
                  <c:v>1.7132717239247255</c:v>
                </c:pt>
                <c:pt idx="1">
                  <c:v>3.2801371922527873</c:v>
                </c:pt>
                <c:pt idx="2">
                  <c:v>0</c:v>
                </c:pt>
                <c:pt idx="3">
                  <c:v>6.4248968863321059</c:v>
                </c:pt>
                <c:pt idx="4">
                  <c:v>2.5128668886353691</c:v>
                </c:pt>
                <c:pt idx="5">
                  <c:v>8.2294228230174209</c:v>
                </c:pt>
                <c:pt idx="6">
                  <c:v>7.433034373659253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7E-44F7-9B07-B4B0F1AD76F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DATA!$M$9:$S$9</c:f>
              <c:numCache>
                <c:formatCode>General</c:formatCode>
                <c:ptCount val="7"/>
                <c:pt idx="0">
                  <c:v>7.1733952909344127</c:v>
                </c:pt>
                <c:pt idx="1">
                  <c:v>6.6172199600738679</c:v>
                </c:pt>
                <c:pt idx="2">
                  <c:v>6.4248968863321059</c:v>
                </c:pt>
                <c:pt idx="3">
                  <c:v>0</c:v>
                </c:pt>
                <c:pt idx="4">
                  <c:v>4.8820077836890023</c:v>
                </c:pt>
                <c:pt idx="5">
                  <c:v>8.2869113667276544</c:v>
                </c:pt>
                <c:pt idx="6">
                  <c:v>1.048475083156486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7E-44F7-9B07-B4B0F1AD76F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DATA!$M$10:$S$10</c:f>
              <c:numCache>
                <c:formatCode>General</c:formatCode>
                <c:ptCount val="7"/>
                <c:pt idx="0">
                  <c:v>4.1037056424651128</c:v>
                </c:pt>
                <c:pt idx="1">
                  <c:v>5.064227483042206</c:v>
                </c:pt>
                <c:pt idx="2">
                  <c:v>2.5128668886353691</c:v>
                </c:pt>
                <c:pt idx="3">
                  <c:v>4.8820077836890023</c:v>
                </c:pt>
                <c:pt idx="4">
                  <c:v>0</c:v>
                </c:pt>
                <c:pt idx="5">
                  <c:v>9.3979412639151985</c:v>
                </c:pt>
                <c:pt idx="6">
                  <c:v>5.9291230380217277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7E-44F7-9B07-B4B0F1AD76FC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DATA!$M$11:$S$11</c:f>
              <c:numCache>
                <c:formatCode>General</c:formatCode>
                <c:ptCount val="7"/>
                <c:pt idx="0">
                  <c:v>7.041370605216005</c:v>
                </c:pt>
                <c:pt idx="1">
                  <c:v>5.0508316146947534</c:v>
                </c:pt>
                <c:pt idx="2">
                  <c:v>8.2294228230174209</c:v>
                </c:pt>
                <c:pt idx="3">
                  <c:v>8.2869113667276544</c:v>
                </c:pt>
                <c:pt idx="4">
                  <c:v>9.3979412639151985</c:v>
                </c:pt>
                <c:pt idx="5">
                  <c:v>0</c:v>
                </c:pt>
                <c:pt idx="6">
                  <c:v>8.4642424350912826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7E-44F7-9B07-B4B0F1AD76FC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DATA!$M$12:$S$12</c:f>
              <c:numCache>
                <c:formatCode>General</c:formatCode>
                <c:ptCount val="7"/>
                <c:pt idx="0">
                  <c:v>8.0966227527284484</c:v>
                </c:pt>
                <c:pt idx="1">
                  <c:v>7.3810094160622777</c:v>
                </c:pt>
                <c:pt idx="2">
                  <c:v>7.433034373659253</c:v>
                </c:pt>
                <c:pt idx="3">
                  <c:v>1.048475083156486</c:v>
                </c:pt>
                <c:pt idx="4">
                  <c:v>5.9291230380217277</c:v>
                </c:pt>
                <c:pt idx="5">
                  <c:v>8.4642424350912826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7E-44F7-9B07-B4B0F1AD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8408928"/>
        <c:axId val="1548394368"/>
      </c:lineChart>
      <c:catAx>
        <c:axId val="1548408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394368"/>
        <c:crosses val="autoZero"/>
        <c:auto val="1"/>
        <c:lblAlgn val="ctr"/>
        <c:lblOffset val="100"/>
        <c:noMultiLvlLbl val="0"/>
      </c:catAx>
      <c:valAx>
        <c:axId val="15483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40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120951</xdr:colOff>
      <xdr:row>0</xdr:row>
      <xdr:rowOff>180217</xdr:rowOff>
    </xdr:from>
    <xdr:to>
      <xdr:col>16</xdr:col>
      <xdr:colOff>423333</xdr:colOff>
      <xdr:row>16</xdr:row>
      <xdr:rowOff>13231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6FF8EB-0838-6C1A-9FDE-80E353C01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585257</xdr:colOff>
      <xdr:row>14</xdr:row>
      <xdr:rowOff>149979</xdr:rowOff>
    </xdr:from>
    <xdr:to>
      <xdr:col>7</xdr:col>
      <xdr:colOff>350308</xdr:colOff>
      <xdr:row>29</xdr:row>
      <xdr:rowOff>133650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C7191-D85A-59D4-6F04-AA52AD6AE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133048</xdr:colOff>
      <xdr:row>18</xdr:row>
      <xdr:rowOff>19353</xdr:rowOff>
    </xdr:from>
    <xdr:to>
      <xdr:col>17</xdr:col>
      <xdr:colOff>418798</xdr:colOff>
      <xdr:row>33</xdr:row>
      <xdr:rowOff>41124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4F442F-E012-63C1-F6BD-4B48A68D7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AB767-10A0-42F2-B222-BB155F303C2E}" name="Table132" displayName="Table132" ref="B1:C10" totalsRowShown="0" headerRowDxfId="3" dataDxfId="2">
  <autoFilter ref="B1:C10" xr:uid="{EF5AB767-10A0-42F2-B222-BB155F303C2E}"/>
  <tableColumns count="2">
    <tableColumn id="1" xr3:uid="{0FC6F3C6-FADA-4251-A85E-DE43759E32AF}" name="x1" dataDxfId="1"/>
    <tableColumn id="2" xr3:uid="{89A8E854-0941-4576-9C6D-630CDFCC237F}" name="x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E27E6F-7822-4135-90E3-E299C229768D}" name="Table13" displayName="Table13" ref="B1:C8" totalsRowShown="0">
  <autoFilter ref="B1:C8" xr:uid="{40E27E6F-7822-4135-90E3-E299C229768D}"/>
  <tableColumns count="2">
    <tableColumn id="1" xr3:uid="{E0194B25-1D3D-4902-B684-DC65E6051223}" name="x1"/>
    <tableColumn id="2" xr3:uid="{72F551E1-F025-4DD7-803E-DA1FDC2F28A4}" name="x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25E-2667-4FCB-AD61-5FD1BA9F1EEF}">
  <dimension ref="A1:W10"/>
  <sheetViews>
    <sheetView tabSelected="1" zoomScale="48" zoomScaleNormal="115" workbookViewId="0">
      <selection activeCell="S9" sqref="S9"/>
    </sheetView>
  </sheetViews>
  <sheetFormatPr defaultRowHeight="14.5" x14ac:dyDescent="0.35"/>
  <cols>
    <col min="1" max="1" width="12" customWidth="1"/>
    <col min="2" max="2" width="12.81640625" customWidth="1"/>
    <col min="3" max="3" width="12" customWidth="1"/>
  </cols>
  <sheetData>
    <row r="1" spans="1:23" ht="23.5" x14ac:dyDescent="0.55000000000000004">
      <c r="A1" s="4" t="s">
        <v>2</v>
      </c>
      <c r="B1" s="4" t="s">
        <v>0</v>
      </c>
      <c r="C1" s="4" t="s">
        <v>1</v>
      </c>
    </row>
    <row r="2" spans="1:23" ht="23.5" x14ac:dyDescent="0.55000000000000004">
      <c r="A2" s="4">
        <v>1</v>
      </c>
      <c r="B2" s="4">
        <v>2</v>
      </c>
      <c r="C2" s="4">
        <v>2</v>
      </c>
      <c r="R2" s="4" t="s">
        <v>11</v>
      </c>
    </row>
    <row r="3" spans="1:23" ht="23.5" x14ac:dyDescent="0.55000000000000004">
      <c r="A3" s="4">
        <v>2</v>
      </c>
      <c r="B3" s="4">
        <v>3</v>
      </c>
      <c r="C3" s="4">
        <v>4</v>
      </c>
      <c r="Q3">
        <v>1</v>
      </c>
      <c r="R3" cm="1">
        <f t="array" ref="R3:S3">VLOOKUP(Q3,$A$1:$C$8,{2,3},FALSE)</f>
        <v>2</v>
      </c>
      <c r="S3">
        <v>2</v>
      </c>
      <c r="U3">
        <v>1</v>
      </c>
      <c r="V3" cm="1">
        <f t="array" ref="V3:W3">VLOOKUP(U3,$A$1:$C$8,{2,3},FALSE)</f>
        <v>2</v>
      </c>
      <c r="W3">
        <v>2</v>
      </c>
    </row>
    <row r="4" spans="1:23" ht="23.5" x14ac:dyDescent="0.55000000000000004">
      <c r="A4" s="4">
        <v>3</v>
      </c>
      <c r="B4" s="4">
        <v>3.5</v>
      </c>
      <c r="C4" s="4">
        <v>1.9</v>
      </c>
    </row>
    <row r="5" spans="1:23" ht="23.5" x14ac:dyDescent="0.55000000000000004">
      <c r="A5" s="4">
        <v>4</v>
      </c>
      <c r="B5" s="4">
        <v>8.4</v>
      </c>
      <c r="C5" s="4">
        <v>5.24</v>
      </c>
    </row>
    <row r="6" spans="1:23" ht="23.5" x14ac:dyDescent="0.55000000000000004">
      <c r="A6" s="4">
        <v>5</v>
      </c>
      <c r="B6" s="4">
        <v>5.6</v>
      </c>
      <c r="C6" s="4">
        <v>2.4</v>
      </c>
      <c r="R6" s="4" t="s">
        <v>12</v>
      </c>
    </row>
    <row r="7" spans="1:23" ht="23.5" x14ac:dyDescent="0.55000000000000004">
      <c r="A7" s="4">
        <v>6</v>
      </c>
      <c r="B7" s="4">
        <v>1</v>
      </c>
      <c r="C7" s="4">
        <v>8.3000000000000007</v>
      </c>
    </row>
    <row r="8" spans="1:23" ht="23.5" x14ac:dyDescent="0.55000000000000004">
      <c r="A8" s="4">
        <v>7</v>
      </c>
      <c r="B8" s="4">
        <v>4</v>
      </c>
      <c r="C8" s="4">
        <v>5</v>
      </c>
    </row>
    <row r="9" spans="1:23" ht="23.5" x14ac:dyDescent="0.55000000000000004">
      <c r="A9" s="4">
        <v>8</v>
      </c>
      <c r="B9" s="4">
        <v>10</v>
      </c>
      <c r="C9" s="4">
        <v>11</v>
      </c>
    </row>
    <row r="10" spans="1:23" ht="23.5" x14ac:dyDescent="0.55000000000000004">
      <c r="A10" s="4">
        <v>9</v>
      </c>
      <c r="B10" s="4">
        <v>12</v>
      </c>
      <c r="C10" s="4">
        <v>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878D-DA7D-46B7-8E2D-DAAB7AAB0783}">
  <dimension ref="B2:L10"/>
  <sheetViews>
    <sheetView workbookViewId="0">
      <selection activeCell="C6" sqref="C6"/>
    </sheetView>
  </sheetViews>
  <sheetFormatPr defaultRowHeight="14.5" x14ac:dyDescent="0.35"/>
  <sheetData>
    <row r="2" spans="2:12" x14ac:dyDescent="0.35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t="s">
        <v>6</v>
      </c>
    </row>
    <row r="3" spans="2:12" x14ac:dyDescent="0.35">
      <c r="B3" s="1">
        <v>1</v>
      </c>
      <c r="C3">
        <v>0</v>
      </c>
      <c r="D3">
        <v>1.7772450590731714</v>
      </c>
      <c r="E3">
        <v>3.4640005773671581</v>
      </c>
      <c r="F3">
        <v>4.9681485485037582</v>
      </c>
      <c r="G3">
        <v>6.0876350087698263</v>
      </c>
      <c r="H3">
        <v>9.1334166662865002</v>
      </c>
      <c r="I3">
        <v>8.770364872683464</v>
      </c>
      <c r="J3">
        <f>SMALL(C3:I3,2)</f>
        <v>1.7772450590731714</v>
      </c>
      <c r="L3" t="e">
        <f>MATCH($J$10,C3:I3,0)</f>
        <v>#N/A</v>
      </c>
    </row>
    <row r="4" spans="2:12" x14ac:dyDescent="0.35">
      <c r="B4" s="1">
        <v>2</v>
      </c>
      <c r="C4">
        <v>1.7772450590731714</v>
      </c>
      <c r="D4">
        <v>0</v>
      </c>
      <c r="E4">
        <v>2.0428656343479861</v>
      </c>
      <c r="F4">
        <v>3.6401785670486002</v>
      </c>
      <c r="G4">
        <v>4.8596810594935143</v>
      </c>
      <c r="H4">
        <v>8.0854993661492554</v>
      </c>
      <c r="I4">
        <v>7.2762146752277728</v>
      </c>
      <c r="J4">
        <f t="shared" ref="J4:J9" si="0">SMALL(C4:I4,2)</f>
        <v>1.7772450590731714</v>
      </c>
      <c r="L4" t="e">
        <f t="shared" ref="L4:L9" si="1">MATCH($J$10,C4:I4,0)</f>
        <v>#N/A</v>
      </c>
    </row>
    <row r="5" spans="2:12" x14ac:dyDescent="0.35">
      <c r="B5" s="1">
        <v>3</v>
      </c>
      <c r="C5">
        <v>3.4640005773671581</v>
      </c>
      <c r="D5">
        <v>2.0428656343479861</v>
      </c>
      <c r="E5">
        <v>0</v>
      </c>
      <c r="F5">
        <v>4.4801785678698121</v>
      </c>
      <c r="G5">
        <v>5.6931713482030384</v>
      </c>
      <c r="H5">
        <v>8.955367105819839</v>
      </c>
      <c r="I5">
        <v>7.433034373659253</v>
      </c>
      <c r="J5">
        <f t="shared" si="0"/>
        <v>2.0428656343479861</v>
      </c>
      <c r="L5" t="e">
        <f t="shared" si="1"/>
        <v>#N/A</v>
      </c>
    </row>
    <row r="6" spans="2:12" x14ac:dyDescent="0.35">
      <c r="B6" s="1">
        <v>4</v>
      </c>
      <c r="C6">
        <v>4.9681485485037582</v>
      </c>
      <c r="D6">
        <v>3.6401785670486002</v>
      </c>
      <c r="E6">
        <v>4.4801785678698121</v>
      </c>
      <c r="F6">
        <v>0</v>
      </c>
      <c r="G6">
        <v>1.2420144926690673</v>
      </c>
      <c r="H6">
        <v>4.5183404032896863</v>
      </c>
      <c r="I6">
        <v>3.8421348232460559</v>
      </c>
      <c r="J6">
        <f t="shared" si="0"/>
        <v>1.2420144926690673</v>
      </c>
      <c r="L6">
        <f t="shared" si="1"/>
        <v>5</v>
      </c>
    </row>
    <row r="7" spans="2:12" x14ac:dyDescent="0.35">
      <c r="B7" s="1">
        <v>5</v>
      </c>
      <c r="C7">
        <v>6.0876350087698263</v>
      </c>
      <c r="D7">
        <v>4.8596810594935143</v>
      </c>
      <c r="E7">
        <v>5.6931713482030384</v>
      </c>
      <c r="F7">
        <v>1.2420144926690673</v>
      </c>
      <c r="G7">
        <v>0</v>
      </c>
      <c r="H7">
        <v>3.2783532451522062</v>
      </c>
      <c r="I7">
        <v>2.9920227271864097</v>
      </c>
      <c r="J7">
        <f t="shared" si="0"/>
        <v>1.2420144926690673</v>
      </c>
      <c r="L7">
        <f t="shared" si="1"/>
        <v>4</v>
      </c>
    </row>
    <row r="8" spans="2:12" x14ac:dyDescent="0.35">
      <c r="B8" s="1">
        <v>6</v>
      </c>
      <c r="C8">
        <v>9.1334166662865002</v>
      </c>
      <c r="D8">
        <v>8.0854993661492554</v>
      </c>
      <c r="E8">
        <v>8.955367105819839</v>
      </c>
      <c r="F8">
        <v>4.5183404032896863</v>
      </c>
      <c r="G8">
        <v>3.2783532451522062</v>
      </c>
      <c r="H8">
        <v>0</v>
      </c>
      <c r="I8">
        <v>3.0884624006129657</v>
      </c>
      <c r="J8">
        <f t="shared" si="0"/>
        <v>3.0884624006129657</v>
      </c>
      <c r="L8" t="e">
        <f t="shared" si="1"/>
        <v>#N/A</v>
      </c>
    </row>
    <row r="9" spans="2:12" x14ac:dyDescent="0.35">
      <c r="B9" s="1">
        <v>7</v>
      </c>
      <c r="C9">
        <v>8.770364872683464</v>
      </c>
      <c r="D9">
        <v>7.2762146752277728</v>
      </c>
      <c r="E9">
        <v>7.433034373659253</v>
      </c>
      <c r="F9">
        <v>3.8421348232460559</v>
      </c>
      <c r="G9">
        <v>2.9920227271864097</v>
      </c>
      <c r="H9">
        <v>3.0884624006129657</v>
      </c>
      <c r="I9">
        <v>0</v>
      </c>
      <c r="J9">
        <f t="shared" si="0"/>
        <v>2.9920227271864097</v>
      </c>
      <c r="L9" t="e">
        <f t="shared" si="1"/>
        <v>#N/A</v>
      </c>
    </row>
    <row r="10" spans="2:12" x14ac:dyDescent="0.35">
      <c r="J10">
        <f>MIN(J3:J9)</f>
        <v>1.2420144926690673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DDF2-C168-4955-A60B-841CEE16C909}">
  <dimension ref="A1:O8"/>
  <sheetViews>
    <sheetView zoomScale="74" workbookViewId="0">
      <selection activeCell="B8" sqref="B8"/>
    </sheetView>
  </sheetViews>
  <sheetFormatPr defaultRowHeight="14.5" x14ac:dyDescent="0.35"/>
  <sheetData>
    <row r="1" spans="1:15" x14ac:dyDescent="0.35">
      <c r="B1" s="5" t="s">
        <v>8</v>
      </c>
      <c r="C1" s="5"/>
      <c r="D1" s="5"/>
      <c r="E1" s="5"/>
      <c r="F1" s="5"/>
      <c r="G1" s="5"/>
      <c r="J1" s="5" t="s">
        <v>9</v>
      </c>
      <c r="K1" s="5"/>
      <c r="L1" s="5"/>
      <c r="M1" s="5"/>
      <c r="N1" s="5"/>
      <c r="O1" s="5"/>
    </row>
    <row r="2" spans="1:15" x14ac:dyDescent="0.35">
      <c r="B2" s="2">
        <v>1</v>
      </c>
      <c r="C2" s="2">
        <v>2</v>
      </c>
      <c r="D2" s="2">
        <v>3</v>
      </c>
      <c r="E2" s="2" t="s">
        <v>7</v>
      </c>
      <c r="F2" s="2">
        <v>6</v>
      </c>
      <c r="G2" s="2">
        <v>7</v>
      </c>
      <c r="J2" s="2">
        <v>1</v>
      </c>
      <c r="K2" s="2">
        <v>2</v>
      </c>
      <c r="L2" s="2">
        <v>3</v>
      </c>
      <c r="M2" s="2" t="s">
        <v>7</v>
      </c>
      <c r="N2" s="2">
        <v>6</v>
      </c>
      <c r="O2" s="2">
        <v>7</v>
      </c>
    </row>
    <row r="3" spans="1:15" x14ac:dyDescent="0.35">
      <c r="A3" s="2">
        <v>1</v>
      </c>
      <c r="B3">
        <v>0</v>
      </c>
      <c r="C3">
        <f>initial!D3</f>
        <v>1.7772450590731714</v>
      </c>
      <c r="I3" s="2">
        <v>1</v>
      </c>
      <c r="J3">
        <v>0</v>
      </c>
    </row>
    <row r="4" spans="1:15" x14ac:dyDescent="0.35">
      <c r="A4" s="2">
        <v>2</v>
      </c>
      <c r="C4">
        <v>0</v>
      </c>
      <c r="I4" s="2">
        <v>2</v>
      </c>
      <c r="K4">
        <v>0</v>
      </c>
    </row>
    <row r="5" spans="1:15" x14ac:dyDescent="0.35">
      <c r="A5" s="2">
        <v>3</v>
      </c>
      <c r="D5">
        <v>0</v>
      </c>
      <c r="I5" s="2">
        <v>3</v>
      </c>
      <c r="L5">
        <v>0</v>
      </c>
    </row>
    <row r="6" spans="1:15" x14ac:dyDescent="0.35">
      <c r="A6" s="2" t="s">
        <v>7</v>
      </c>
      <c r="B6">
        <f>MIN(initial!C6:C7)</f>
        <v>4.9681485485037582</v>
      </c>
      <c r="C6">
        <f>MIN(initial!D6:D7)</f>
        <v>3.6401785670486002</v>
      </c>
      <c r="D6">
        <f>MIN(initial!E6:E7)</f>
        <v>4.4801785678698121</v>
      </c>
      <c r="E6">
        <v>0</v>
      </c>
      <c r="I6" s="2" t="s">
        <v>7</v>
      </c>
      <c r="J6">
        <f>MAX(initial!C6:C7)</f>
        <v>6.0876350087698263</v>
      </c>
      <c r="K6">
        <f>MAX(initial!D6:D7)</f>
        <v>4.8596810594935143</v>
      </c>
      <c r="L6">
        <f>MAX(initial!E6:E7)</f>
        <v>5.6931713482030384</v>
      </c>
      <c r="M6">
        <v>0</v>
      </c>
    </row>
    <row r="7" spans="1:15" x14ac:dyDescent="0.35">
      <c r="A7" s="2">
        <v>6</v>
      </c>
      <c r="F7">
        <v>0</v>
      </c>
      <c r="I7" s="2">
        <v>6</v>
      </c>
      <c r="N7">
        <v>0</v>
      </c>
    </row>
    <row r="8" spans="1:15" x14ac:dyDescent="0.35">
      <c r="A8" s="2">
        <v>7</v>
      </c>
      <c r="G8">
        <v>0</v>
      </c>
      <c r="I8" s="2">
        <v>7</v>
      </c>
      <c r="O8">
        <v>0</v>
      </c>
    </row>
  </sheetData>
  <mergeCells count="2">
    <mergeCell ref="B1:G1"/>
    <mergeCell ref="J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200B-C519-47E8-8A42-6B276FDDF943}">
  <dimension ref="A1:V17"/>
  <sheetViews>
    <sheetView topLeftCell="A2" zoomScale="84" workbookViewId="0">
      <selection activeCell="M15" sqref="M15"/>
    </sheetView>
  </sheetViews>
  <sheetFormatPr defaultRowHeight="14.5" x14ac:dyDescent="0.35"/>
  <cols>
    <col min="7" max="7" width="16.453125" bestFit="1" customWidth="1"/>
  </cols>
  <sheetData>
    <row r="1" spans="1:22" x14ac:dyDescent="0.35">
      <c r="A1" t="s">
        <v>2</v>
      </c>
      <c r="B1" t="s">
        <v>0</v>
      </c>
      <c r="C1" t="s">
        <v>1</v>
      </c>
      <c r="E1" s="6" t="s">
        <v>3</v>
      </c>
      <c r="F1" s="6"/>
      <c r="G1" s="6"/>
      <c r="I1" s="6" t="s">
        <v>4</v>
      </c>
      <c r="J1" s="6"/>
      <c r="K1" s="6"/>
    </row>
    <row r="2" spans="1:22" x14ac:dyDescent="0.35">
      <c r="A2">
        <v>1</v>
      </c>
      <c r="B2">
        <v>2</v>
      </c>
      <c r="C2">
        <v>2</v>
      </c>
      <c r="E2">
        <v>1</v>
      </c>
      <c r="F2">
        <f t="array" ref="F2:G2">VLOOKUP(E2,$A$1:$C$8,{2,3},FALSE)</f>
        <v>2</v>
      </c>
      <c r="G2">
        <v>2</v>
      </c>
      <c r="I2">
        <v>7</v>
      </c>
      <c r="J2">
        <f t="array" ref="J2:K2">VLOOKUP(I2,$A$1:$C$8,{2,3},FALSE)</f>
        <v>8.9700000000000006</v>
      </c>
      <c r="K2">
        <v>6.12</v>
      </c>
    </row>
    <row r="3" spans="1:22" x14ac:dyDescent="0.35">
      <c r="A3">
        <v>2</v>
      </c>
      <c r="B3">
        <v>1.9</v>
      </c>
      <c r="C3">
        <v>4</v>
      </c>
    </row>
    <row r="4" spans="1:22" x14ac:dyDescent="0.35">
      <c r="A4">
        <v>3</v>
      </c>
      <c r="B4">
        <v>3.47</v>
      </c>
      <c r="C4">
        <v>1.1200000000000001</v>
      </c>
      <c r="G4" t="s">
        <v>5</v>
      </c>
      <c r="H4" s="3" cm="1">
        <f t="array" ref="H4">SQRT(SUM((F2:G2-J2:K2)^2))</f>
        <v>8.0966227527284484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</row>
    <row r="5" spans="1:22" x14ac:dyDescent="0.35">
      <c r="A5">
        <v>4</v>
      </c>
      <c r="B5">
        <v>8.4</v>
      </c>
      <c r="C5">
        <v>5.24</v>
      </c>
      <c r="M5" s="7" t="s">
        <v>10</v>
      </c>
      <c r="N5" s="7"/>
      <c r="O5" s="7"/>
      <c r="P5" s="7"/>
      <c r="Q5" s="7"/>
      <c r="R5" s="7"/>
      <c r="S5" s="7"/>
    </row>
    <row r="6" spans="1:22" x14ac:dyDescent="0.35">
      <c r="A6">
        <v>5</v>
      </c>
      <c r="B6">
        <v>5.98</v>
      </c>
      <c r="C6">
        <v>1</v>
      </c>
      <c r="F6">
        <f>A2</f>
        <v>1</v>
      </c>
      <c r="G6">
        <f t="array" ref="G6:H6">VLOOKUP(F6,$A$1:$C$8,{2,3},FALSE)</f>
        <v>2</v>
      </c>
      <c r="H6">
        <v>2</v>
      </c>
      <c r="I6">
        <f>A2</f>
        <v>1</v>
      </c>
      <c r="J6">
        <f t="array" ref="J6:K6">VLOOKUP(I6,$A$1:$C$8,{2,3},FALSE)</f>
        <v>2</v>
      </c>
      <c r="K6">
        <v>2</v>
      </c>
      <c r="M6" s="3" cm="1">
        <f t="array" aca="1" ref="M6" ca="1">SQRT(SUM((INDIRECT("$G"&amp;M$4):INDIRECT("$H"&amp;M$4)-$J6:$K6)^2))</f>
        <v>0</v>
      </c>
      <c r="N6" s="3" cm="1">
        <f t="array" aca="1" ref="N6" ca="1">SQRT(SUM((INDIRECT("$G"&amp;N$4):INDIRECT("$H"&amp;N$4)-$J6:$K6)^2))</f>
        <v>2.0024984394500787</v>
      </c>
      <c r="O6" s="3" cm="1">
        <f t="array" aca="1" ref="O6" ca="1">SQRT(SUM((INDIRECT("$G"&amp;O$4):INDIRECT("$H"&amp;O$4)-$J6:$K6)^2))</f>
        <v>1.7132717239247255</v>
      </c>
      <c r="P6" s="3" cm="1">
        <f t="array" aca="1" ref="P6" ca="1">SQRT(SUM((INDIRECT("$G"&amp;P$4):INDIRECT("$H"&amp;P$4)-$J6:$K6)^2))</f>
        <v>7.1733952909344127</v>
      </c>
      <c r="Q6" s="3" cm="1">
        <f t="array" aca="1" ref="Q6" ca="1">SQRT(SUM((INDIRECT("$G"&amp;Q$4):INDIRECT("$H"&amp;Q$4)-$J6:$K6)^2))</f>
        <v>4.1037056424651128</v>
      </c>
      <c r="R6" s="3" cm="1">
        <f t="array" aca="1" ref="R6" ca="1">SQRT(SUM((INDIRECT("$G"&amp;R$4):INDIRECT("$H"&amp;R$4)-$J6:$K6)^2))</f>
        <v>7.041370605216005</v>
      </c>
      <c r="S6" s="3" cm="1">
        <f t="array" aca="1" ref="S6" ca="1">SQRT(SUM((INDIRECT("$G"&amp;S$4):INDIRECT("$H"&amp;S$4)-$J6:$K6)^2))</f>
        <v>8.0966227527284484</v>
      </c>
      <c r="T6">
        <f ca="1">SMALL(M6:S6,2)</f>
        <v>1.7132717239247255</v>
      </c>
      <c r="V6" t="e">
        <f ca="1">MATCH($T$13,M6:S6,0)</f>
        <v>#N/A</v>
      </c>
    </row>
    <row r="7" spans="1:22" x14ac:dyDescent="0.35">
      <c r="A7">
        <v>6</v>
      </c>
      <c r="B7">
        <v>1</v>
      </c>
      <c r="C7">
        <v>8.9700000000000006</v>
      </c>
      <c r="F7">
        <f t="shared" ref="F7:F12" si="0">A3</f>
        <v>2</v>
      </c>
      <c r="G7">
        <f t="array" ref="G7:H7">VLOOKUP(F7,$A$1:$C$8,{2,3},FALSE)</f>
        <v>1.9</v>
      </c>
      <c r="H7">
        <v>4</v>
      </c>
      <c r="I7">
        <f t="shared" ref="I7:I12" si="1">A3</f>
        <v>2</v>
      </c>
      <c r="J7">
        <f t="array" ref="J7:K7">VLOOKUP(I7,$A$1:$C$8,{2,3},FALSE)</f>
        <v>1.9</v>
      </c>
      <c r="K7">
        <v>4</v>
      </c>
      <c r="M7" s="3" cm="1">
        <f t="array" aca="1" ref="M7" ca="1">SQRT(SUM((INDIRECT("$G"&amp;M$4):INDIRECT("$H"&amp;M$4)-$J7:$K7)^2))</f>
        <v>2.0024984394500787</v>
      </c>
      <c r="N7" s="3" cm="1">
        <f t="array" aca="1" ref="N7" ca="1">SQRT(SUM((INDIRECT("$G"&amp;N$4):INDIRECT("$H"&amp;N$4)-$J7:$K7)^2))</f>
        <v>0</v>
      </c>
      <c r="O7" s="3" cm="1">
        <f t="array" aca="1" ref="O7" ca="1">SQRT(SUM((INDIRECT("$G"&amp;O$4):INDIRECT("$H"&amp;O$4)-$J7:$K7)^2))</f>
        <v>3.2801371922527873</v>
      </c>
      <c r="P7" s="3" cm="1">
        <f t="array" aca="1" ref="P7" ca="1">SQRT(SUM((INDIRECT("$G"&amp;P$4):INDIRECT("$H"&amp;P$4)-$J7:$K7)^2))</f>
        <v>6.6172199600738679</v>
      </c>
      <c r="Q7" s="3" cm="1">
        <f t="array" aca="1" ref="Q7" ca="1">SQRT(SUM((INDIRECT("$G"&amp;Q$4):INDIRECT("$H"&amp;Q$4)-$J7:$K7)^2))</f>
        <v>5.064227483042206</v>
      </c>
      <c r="R7" s="3" cm="1">
        <f t="array" aca="1" ref="R7" ca="1">SQRT(SUM((INDIRECT("$G"&amp;R$4):INDIRECT("$H"&amp;R$4)-$J7:$K7)^2))</f>
        <v>5.0508316146947534</v>
      </c>
      <c r="S7" s="3" cm="1">
        <f t="array" aca="1" ref="S7" ca="1">SQRT(SUM((INDIRECT("$G"&amp;S$4):INDIRECT("$H"&amp;S$4)-$J7:$K7)^2))</f>
        <v>7.3810094160622777</v>
      </c>
      <c r="T7">
        <f t="shared" ref="T7:T12" ca="1" si="2">SMALL(M7:S7,2)</f>
        <v>2.0024984394500787</v>
      </c>
      <c r="V7" t="e">
        <f t="shared" ref="V7:V12" ca="1" si="3">MATCH($T$13,M7:S7,0)</f>
        <v>#N/A</v>
      </c>
    </row>
    <row r="8" spans="1:22" x14ac:dyDescent="0.35">
      <c r="A8">
        <v>7</v>
      </c>
      <c r="B8">
        <v>8.9700000000000006</v>
      </c>
      <c r="C8">
        <v>6.12</v>
      </c>
      <c r="F8">
        <f t="shared" si="0"/>
        <v>3</v>
      </c>
      <c r="G8">
        <f t="array" ref="G8:H8">VLOOKUP(F8,$A$1:$C$8,{2,3},FALSE)</f>
        <v>3.47</v>
      </c>
      <c r="H8">
        <v>1.1200000000000001</v>
      </c>
      <c r="I8">
        <f t="shared" si="1"/>
        <v>3</v>
      </c>
      <c r="J8">
        <f t="array" ref="J8:K8">VLOOKUP(I8,$A$1:$C$8,{2,3},FALSE)</f>
        <v>3.47</v>
      </c>
      <c r="K8">
        <v>1.1200000000000001</v>
      </c>
      <c r="M8" s="3" cm="1">
        <f t="array" aca="1" ref="M8" ca="1">SQRT(SUM((INDIRECT("$G"&amp;M$4):INDIRECT("$H"&amp;M$4)-$J8:$K8)^2))</f>
        <v>1.7132717239247255</v>
      </c>
      <c r="N8" s="3" cm="1">
        <f t="array" aca="1" ref="N8" ca="1">SQRT(SUM((INDIRECT("$G"&amp;N$4):INDIRECT("$H"&amp;N$4)-$J8:$K8)^2))</f>
        <v>3.2801371922527873</v>
      </c>
      <c r="O8" s="3" cm="1">
        <f t="array" aca="1" ref="O8" ca="1">SQRT(SUM((INDIRECT("$G"&amp;O$4):INDIRECT("$H"&amp;O$4)-$J8:$K8)^2))</f>
        <v>0</v>
      </c>
      <c r="P8" s="3" cm="1">
        <f t="array" aca="1" ref="P8" ca="1">SQRT(SUM((INDIRECT("$G"&amp;P$4):INDIRECT("$H"&amp;P$4)-$J8:$K8)^2))</f>
        <v>6.4248968863321059</v>
      </c>
      <c r="Q8" s="3" cm="1">
        <f t="array" aca="1" ref="Q8" ca="1">SQRT(SUM((INDIRECT("$G"&amp;Q$4):INDIRECT("$H"&amp;Q$4)-$J8:$K8)^2))</f>
        <v>2.5128668886353691</v>
      </c>
      <c r="R8" s="3" cm="1">
        <f t="array" aca="1" ref="R8" ca="1">SQRT(SUM((INDIRECT("$G"&amp;R$4):INDIRECT("$H"&amp;R$4)-$J8:$K8)^2))</f>
        <v>8.2294228230174209</v>
      </c>
      <c r="S8" s="3" cm="1">
        <f t="array" aca="1" ref="S8" ca="1">SQRT(SUM((INDIRECT("$G"&amp;S$4):INDIRECT("$H"&amp;S$4)-$J8:$K8)^2))</f>
        <v>7.433034373659253</v>
      </c>
      <c r="T8">
        <f t="shared" ca="1" si="2"/>
        <v>1.7132717239247255</v>
      </c>
      <c r="V8" t="e">
        <f t="shared" ca="1" si="3"/>
        <v>#N/A</v>
      </c>
    </row>
    <row r="9" spans="1:22" x14ac:dyDescent="0.35">
      <c r="F9">
        <f t="shared" si="0"/>
        <v>4</v>
      </c>
      <c r="G9">
        <f t="array" ref="G9:H9">VLOOKUP(F9,$A$1:$C$8,{2,3},FALSE)</f>
        <v>8.4</v>
      </c>
      <c r="H9">
        <v>5.24</v>
      </c>
      <c r="I9">
        <f t="shared" si="1"/>
        <v>4</v>
      </c>
      <c r="J9">
        <f t="array" ref="J9:K9">VLOOKUP(I9,$A$1:$C$8,{2,3},FALSE)</f>
        <v>8.4</v>
      </c>
      <c r="K9">
        <v>5.24</v>
      </c>
      <c r="M9" s="3" cm="1">
        <f t="array" aca="1" ref="M9" ca="1">SQRT(SUM((INDIRECT("$G"&amp;M$4):INDIRECT("$H"&amp;M$4)-$J9:$K9)^2))</f>
        <v>7.1733952909344127</v>
      </c>
      <c r="N9" s="3" cm="1">
        <f t="array" aca="1" ref="N9" ca="1">SQRT(SUM((INDIRECT("$G"&amp;N$4):INDIRECT("$H"&amp;N$4)-$J9:$K9)^2))</f>
        <v>6.6172199600738679</v>
      </c>
      <c r="O9" s="3" cm="1">
        <f t="array" aca="1" ref="O9" ca="1">SQRT(SUM((INDIRECT("$G"&amp;O$4):INDIRECT("$H"&amp;O$4)-$J9:$K9)^2))</f>
        <v>6.4248968863321059</v>
      </c>
      <c r="P9" s="3" cm="1">
        <f t="array" aca="1" ref="P9" ca="1">SQRT(SUM((INDIRECT("$G"&amp;P$4):INDIRECT("$H"&amp;P$4)-$J9:$K9)^2))</f>
        <v>0</v>
      </c>
      <c r="Q9" s="3" cm="1">
        <f t="array" aca="1" ref="Q9" ca="1">SQRT(SUM((INDIRECT("$G"&amp;Q$4):INDIRECT("$H"&amp;Q$4)-$J9:$K9)^2))</f>
        <v>4.8820077836890023</v>
      </c>
      <c r="R9" s="3" cm="1">
        <f t="array" aca="1" ref="R9" ca="1">SQRT(SUM((INDIRECT("$G"&amp;R$4):INDIRECT("$H"&amp;R$4)-$J9:$K9)^2))</f>
        <v>8.2869113667276544</v>
      </c>
      <c r="S9" s="3" cm="1">
        <f t="array" aca="1" ref="S9" ca="1">SQRT(SUM((INDIRECT("$G"&amp;S$4):INDIRECT("$H"&amp;S$4)-$J9:$K9)^2))</f>
        <v>1.048475083156486</v>
      </c>
      <c r="T9">
        <f t="shared" ca="1" si="2"/>
        <v>1.048475083156486</v>
      </c>
      <c r="V9">
        <f t="shared" ca="1" si="3"/>
        <v>7</v>
      </c>
    </row>
    <row r="10" spans="1:22" x14ac:dyDescent="0.35">
      <c r="F10">
        <f t="shared" si="0"/>
        <v>5</v>
      </c>
      <c r="G10">
        <f t="array" ref="G10:H10">VLOOKUP(F10,$A$1:$C$8,{2,3},FALSE)</f>
        <v>5.98</v>
      </c>
      <c r="H10">
        <v>1</v>
      </c>
      <c r="I10">
        <f t="shared" si="1"/>
        <v>5</v>
      </c>
      <c r="J10">
        <f t="array" ref="J10:K10">VLOOKUP(I10,$A$1:$C$8,{2,3},FALSE)</f>
        <v>5.98</v>
      </c>
      <c r="K10">
        <v>1</v>
      </c>
      <c r="M10" s="3" cm="1">
        <f t="array" aca="1" ref="M10" ca="1">SQRT(SUM((INDIRECT("$G"&amp;M$4):INDIRECT("$H"&amp;M$4)-$J10:$K10)^2))</f>
        <v>4.1037056424651128</v>
      </c>
      <c r="N10" s="3" cm="1">
        <f t="array" aca="1" ref="N10" ca="1">SQRT(SUM((INDIRECT("$G"&amp;N$4):INDIRECT("$H"&amp;N$4)-$J10:$K10)^2))</f>
        <v>5.064227483042206</v>
      </c>
      <c r="O10" s="3" cm="1">
        <f t="array" aca="1" ref="O10" ca="1">SQRT(SUM((INDIRECT("$G"&amp;O$4):INDIRECT("$H"&amp;O$4)-$J10:$K10)^2))</f>
        <v>2.5128668886353691</v>
      </c>
      <c r="P10" s="3" cm="1">
        <f t="array" aca="1" ref="P10" ca="1">SQRT(SUM((INDIRECT("$G"&amp;P$4):INDIRECT("$H"&amp;P$4)-$J10:$K10)^2))</f>
        <v>4.8820077836890023</v>
      </c>
      <c r="Q10" s="3" cm="1">
        <f t="array" aca="1" ref="Q10" ca="1">SQRT(SUM((INDIRECT("$G"&amp;Q$4):INDIRECT("$H"&amp;Q$4)-$J10:$K10)^2))</f>
        <v>0</v>
      </c>
      <c r="R10" s="3" cm="1">
        <f t="array" aca="1" ref="R10" ca="1">SQRT(SUM((INDIRECT("$G"&amp;R$4):INDIRECT("$H"&amp;R$4)-$J10:$K10)^2))</f>
        <v>9.3979412639151985</v>
      </c>
      <c r="S10" s="3" cm="1">
        <f t="array" aca="1" ref="S10" ca="1">SQRT(SUM((INDIRECT("$G"&amp;S$4):INDIRECT("$H"&amp;S$4)-$J10:$K10)^2))</f>
        <v>5.9291230380217277</v>
      </c>
      <c r="T10">
        <f t="shared" ca="1" si="2"/>
        <v>2.5128668886353691</v>
      </c>
      <c r="V10" t="e">
        <f t="shared" ca="1" si="3"/>
        <v>#N/A</v>
      </c>
    </row>
    <row r="11" spans="1:22" x14ac:dyDescent="0.35">
      <c r="F11">
        <f t="shared" si="0"/>
        <v>6</v>
      </c>
      <c r="G11">
        <f t="array" ref="G11:H11">VLOOKUP(F11,$A$1:$C$8,{2,3},FALSE)</f>
        <v>1</v>
      </c>
      <c r="H11">
        <v>8.9700000000000006</v>
      </c>
      <c r="I11">
        <f t="shared" si="1"/>
        <v>6</v>
      </c>
      <c r="J11">
        <f t="array" ref="J11:K11">VLOOKUP(I11,$A$1:$C$8,{2,3},FALSE)</f>
        <v>1</v>
      </c>
      <c r="K11">
        <v>8.9700000000000006</v>
      </c>
      <c r="M11" s="3" cm="1">
        <f t="array" aca="1" ref="M11" ca="1">SQRT(SUM((INDIRECT("$G"&amp;M$4):INDIRECT("$H"&amp;M$4)-$J11:$K11)^2))</f>
        <v>7.041370605216005</v>
      </c>
      <c r="N11" s="3" cm="1">
        <f t="array" aca="1" ref="N11" ca="1">SQRT(SUM((INDIRECT("$G"&amp;N$4):INDIRECT("$H"&amp;N$4)-$J11:$K11)^2))</f>
        <v>5.0508316146947534</v>
      </c>
      <c r="O11" s="3" cm="1">
        <f t="array" aca="1" ref="O11" ca="1">SQRT(SUM((INDIRECT("$G"&amp;O$4):INDIRECT("$H"&amp;O$4)-$J11:$K11)^2))</f>
        <v>8.2294228230174209</v>
      </c>
      <c r="P11" s="3" cm="1">
        <f t="array" aca="1" ref="P11" ca="1">SQRT(SUM((INDIRECT("$G"&amp;P$4):INDIRECT("$H"&amp;P$4)-$J11:$K11)^2))</f>
        <v>8.2869113667276544</v>
      </c>
      <c r="Q11" s="3" cm="1">
        <f t="array" aca="1" ref="Q11" ca="1">SQRT(SUM((INDIRECT("$G"&amp;Q$4):INDIRECT("$H"&amp;Q$4)-$J11:$K11)^2))</f>
        <v>9.3979412639151985</v>
      </c>
      <c r="R11" s="3" cm="1">
        <f t="array" aca="1" ref="R11" ca="1">SQRT(SUM((INDIRECT("$G"&amp;R$4):INDIRECT("$H"&amp;R$4)-$J11:$K11)^2))</f>
        <v>0</v>
      </c>
      <c r="S11" s="3" cm="1">
        <f t="array" aca="1" ref="S11" ca="1">SQRT(SUM((INDIRECT("$G"&amp;S$4):INDIRECT("$H"&amp;S$4)-$J11:$K11)^2))</f>
        <v>8.4642424350912826</v>
      </c>
      <c r="T11">
        <f t="shared" ca="1" si="2"/>
        <v>5.0508316146947534</v>
      </c>
      <c r="V11" t="e">
        <f t="shared" ca="1" si="3"/>
        <v>#N/A</v>
      </c>
    </row>
    <row r="12" spans="1:22" x14ac:dyDescent="0.35">
      <c r="F12">
        <f t="shared" si="0"/>
        <v>7</v>
      </c>
      <c r="G12">
        <f t="array" ref="G12:H12">VLOOKUP(F12,$A$1:$C$8,{2,3},FALSE)</f>
        <v>8.9700000000000006</v>
      </c>
      <c r="H12">
        <v>6.12</v>
      </c>
      <c r="I12">
        <f t="shared" si="1"/>
        <v>7</v>
      </c>
      <c r="J12">
        <f t="array" ref="J12:K12">VLOOKUP(I12,$A$1:$C$8,{2,3},FALSE)</f>
        <v>8.9700000000000006</v>
      </c>
      <c r="K12">
        <v>6.12</v>
      </c>
      <c r="M12" s="3" cm="1">
        <f t="array" aca="1" ref="M12" ca="1">SQRT(SUM((INDIRECT("$G"&amp;M$4):INDIRECT("$H"&amp;M$4)-$J12:$K12)^2))</f>
        <v>8.0966227527284484</v>
      </c>
      <c r="N12" s="3" cm="1">
        <f t="array" aca="1" ref="N12" ca="1">SQRT(SUM((INDIRECT("$G"&amp;N$4):INDIRECT("$H"&amp;N$4)-$J12:$K12)^2))</f>
        <v>7.3810094160622777</v>
      </c>
      <c r="O12" s="3" cm="1">
        <f t="array" aca="1" ref="O12" ca="1">SQRT(SUM((INDIRECT("$G"&amp;O$4):INDIRECT("$H"&amp;O$4)-$J12:$K12)^2))</f>
        <v>7.433034373659253</v>
      </c>
      <c r="P12" s="3" cm="1">
        <f t="array" aca="1" ref="P12" ca="1">SQRT(SUM((INDIRECT("$G"&amp;P$4):INDIRECT("$H"&amp;P$4)-$J12:$K12)^2))</f>
        <v>1.048475083156486</v>
      </c>
      <c r="Q12" s="3" cm="1">
        <f t="array" aca="1" ref="Q12" ca="1">SQRT(SUM((INDIRECT("$G"&amp;Q$4):INDIRECT("$H"&amp;Q$4)-$J12:$K12)^2))</f>
        <v>5.9291230380217277</v>
      </c>
      <c r="R12" s="3" cm="1">
        <f t="array" aca="1" ref="R12" ca="1">SQRT(SUM((INDIRECT("$G"&amp;R$4):INDIRECT("$H"&amp;R$4)-$J12:$K12)^2))</f>
        <v>8.4642424350912826</v>
      </c>
      <c r="S12" s="3" cm="1">
        <f t="array" aca="1" ref="S12" ca="1">SQRT(SUM((INDIRECT("$G"&amp;S$4):INDIRECT("$H"&amp;S$4)-$J12:$K12)^2))</f>
        <v>0</v>
      </c>
      <c r="T12">
        <f t="shared" ca="1" si="2"/>
        <v>1.048475083156486</v>
      </c>
      <c r="V12">
        <f t="shared" ca="1" si="3"/>
        <v>4</v>
      </c>
    </row>
    <row r="13" spans="1:22" x14ac:dyDescent="0.35">
      <c r="T13">
        <f ca="1">MIN(T6:T12)</f>
        <v>1.048475083156486</v>
      </c>
    </row>
    <row r="17" spans="13:14" x14ac:dyDescent="0.35">
      <c r="M17" cm="1">
        <f t="array" aca="1" ref="M17:N17" ca="1">INDIRECT("$G"&amp;M4):INDIRECT("$H"&amp;M4)</f>
        <v>2</v>
      </c>
      <c r="N17">
        <f ca="1"/>
        <v>2</v>
      </c>
    </row>
  </sheetData>
  <mergeCells count="3">
    <mergeCell ref="E1:G1"/>
    <mergeCell ref="I1:K1"/>
    <mergeCell ref="M5:S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initial</vt:lpstr>
      <vt:lpstr>iteration1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2022-12-22T09:46:16Z</dcterms:created>
  <dcterms:modified xsi:type="dcterms:W3CDTF">2022-12-28T11:30:17Z</dcterms:modified>
</cp:coreProperties>
</file>